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activ\Desktop\"/>
    </mc:Choice>
  </mc:AlternateContent>
  <xr:revisionPtr revIDLastSave="0" documentId="13_ncr:1_{3E3A8777-744B-43BC-8171-FBC6AC98B1A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<sst xmlns="http://schemas.openxmlformats.org/spreadsheetml/2006/main" count="2944" uniqueCount="2532">
  <si>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</si>
  <si>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</si>
  <si>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</si>
  <si>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</si>
  <si>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</si>
  <si>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</si>
  <si>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</si>
  <si>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</si>
  <si>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</si>
  <si>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</si>
  <si>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</si>
  <si>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</si>
  <si>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</si>
  <si>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</si>
  <si>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</si>
  <si>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</si>
  <si>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</si>
  <si>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</si>
  <si>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</si>
  <si>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</si>
  <si>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</si>
  <si>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</si>
  <si>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</si>
  <si>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</si>
  <si>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</si>
  <si>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</si>
  <si>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</si>
  <si>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</si>
  <si>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</si>
  <si>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</si>
  <si>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</si>
  <si>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</si>
  <si>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</si>
  <si>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</si>
  <si>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</si>
  <si>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</si>
  <si>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</si>
  <si>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</si>
  <si>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</si>
  <si>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</si>
  <si>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</si>
  <si>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</si>
  <si>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</si>
  <si>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</si>
  <si>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</si>
  <si>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</si>
  <si>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</si>
  <si>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</si>
  <si>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</si>
  <si>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</si>
  <si>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</si>
  <si>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</si>
  <si>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</si>
  <si>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</si>
  <si>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</si>
  <si>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</si>
  <si>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</si>
  <si>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</si>
  <si>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</si>
  <si>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</si>
  <si>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</si>
  <si>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</si>
  <si>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</si>
  <si>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</si>
  <si>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</si>
  <si>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</si>
  <si>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</si>
  <si>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</si>
  <si>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</si>
  <si>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</si>
  <si>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</si>
  <si>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</si>
  <si>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</si>
  <si>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</si>
  <si>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</si>
  <si>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</si>
  <si>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</si>
  <si>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</si>
  <si>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</si>
  <si>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</si>
  <si>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</si>
  <si>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</si>
  <si>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</si>
  <si>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</si>
  <si>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</si>
  <si>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</si>
  <si>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</si>
  <si>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</si>
  <si>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</si>
  <si>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</si>
  <si>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</si>
  <si>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</si>
  <si>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</si>
  <si>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</si>
  <si>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</si>
  <si>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</si>
  <si>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</si>
  <si>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</si>
  <si>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</si>
  <si>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</si>
  <si>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</si>
  <si>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</si>
  <si>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</si>
  <si>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</si>
  <si>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</si>
  <si>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</si>
  <si>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</si>
  <si>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</si>
  <si>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</si>
  <si>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</si>
  <si>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</si>
  <si>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</si>
  <si>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</si>
  <si>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</si>
  <si>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</si>
  <si>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</si>
  <si>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</si>
  <si>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</si>
  <si>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</si>
  <si>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</si>
  <si>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</si>
  <si>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</si>
  <si>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</si>
  <si>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</si>
  <si>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</si>
  <si>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</si>
  <si>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</si>
  <si>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</si>
  <si>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</si>
  <si>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</si>
  <si>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</si>
  <si>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</si>
  <si>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</si>
  <si>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</si>
  <si>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</si>
  <si>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</si>
  <si>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</si>
  <si>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</si>
  <si>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</si>
  <si>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</si>
  <si>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</si>
  <si>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</si>
  <si>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</si>
  <si>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</si>
  <si>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</si>
  <si>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</si>
  <si>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</si>
  <si>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</si>
  <si>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</si>
  <si>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</si>
  <si>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</si>
  <si>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</si>
  <si>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</si>
  <si>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</si>
  <si>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</si>
  <si>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</si>
  <si>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</si>
  <si>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</si>
  <si>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</si>
  <si>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</si>
  <si>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</si>
  <si>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</si>
  <si>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</si>
  <si>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</si>
  <si>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</si>
  <si>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</si>
  <si>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</si>
  <si>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</si>
  <si>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</si>
  <si>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</si>
  <si>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</si>
  <si>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</si>
  <si>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</si>
  <si>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</si>
  <si>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</si>
  <si>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</si>
  <si>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</si>
  <si>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</si>
  <si>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</si>
  <si>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</si>
  <si>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</si>
  <si>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</si>
  <si>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</si>
  <si>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</si>
  <si>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</si>
  <si>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</si>
  <si>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</si>
  <si>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</si>
  <si>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</si>
  <si>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</si>
  <si>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</si>
  <si>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</si>
  <si>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</si>
  <si>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</si>
  <si>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</si>
  <si>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</si>
  <si>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</si>
  <si>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</si>
  <si>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</si>
  <si>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</si>
  <si>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</si>
  <si>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</si>
  <si>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</si>
  <si>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</si>
  <si>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</si>
  <si>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</si>
  <si>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</si>
  <si>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</si>
  <si>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</si>
  <si>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</si>
  <si>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</si>
  <si>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</si>
  <si>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</si>
  <si>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</si>
  <si>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</si>
  <si>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</si>
  <si>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</si>
  <si>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</si>
  <si>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</si>
  <si>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</si>
  <si>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</si>
  <si>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</si>
  <si>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</si>
  <si>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</si>
  <si>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</si>
  <si>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</si>
  <si>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</si>
  <si>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</si>
  <si>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</si>
  <si>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</si>
  <si>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</si>
  <si>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</si>
  <si>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</si>
  <si>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</si>
  <si>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</si>
  <si>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</si>
  <si>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</si>
  <si>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</si>
  <si>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</si>
  <si>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</si>
  <si>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</si>
  <si>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</si>
  <si>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</si>
  <si>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</si>
  <si>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</si>
  <si>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</si>
  <si>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</si>
  <si>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</si>
  <si>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</si>
  <si>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</si>
  <si>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</si>
  <si>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</si>
  <si>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</si>
  <si>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</si>
  <si>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</si>
  <si>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</si>
  <si>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</si>
  <si>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</si>
  <si>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</si>
  <si>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</si>
  <si>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</si>
  <si>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</si>
  <si>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</si>
  <si>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</si>
  <si>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</si>
  <si>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</si>
  <si>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</si>
  <si>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</si>
  <si>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</si>
  <si>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</si>
  <si>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</si>
  <si>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</si>
  <si>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</si>
  <si>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</si>
  <si>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</si>
  <si>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</si>
  <si>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</si>
  <si>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</si>
  <si>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</si>
  <si>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</si>
  <si>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</si>
  <si>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</si>
  <si>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</si>
  <si>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</si>
  <si>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</si>
  <si>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</si>
  <si>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</si>
  <si>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</si>
  <si>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</si>
  <si>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</si>
  <si>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</si>
  <si>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</si>
  <si>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</si>
  <si>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</si>
  <si>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</si>
  <si>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</si>
  <si>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</si>
  <si>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</si>
  <si>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</si>
  <si>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</si>
  <si>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</si>
  <si>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</si>
  <si>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</si>
  <si>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</si>
  <si>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</si>
  <si>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</si>
  <si>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</si>
  <si>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</si>
  <si>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</si>
  <si>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</si>
  <si>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</si>
  <si>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</si>
  <si>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</si>
  <si>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</si>
  <si>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</si>
  <si>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</si>
  <si>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</si>
  <si>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</si>
  <si>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</si>
  <si>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</si>
  <si>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</si>
  <si>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</si>
  <si>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</si>
  <si>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</si>
  <si>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</si>
  <si>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</si>
  <si>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</si>
  <si>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</si>
  <si>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</si>
  <si>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</si>
  <si>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</si>
  <si>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</si>
  <si>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</si>
  <si>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</si>
  <si>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</si>
  <si>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</si>
  <si>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</si>
  <si>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</si>
  <si>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</si>
  <si>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</si>
  <si>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</si>
  <si>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</si>
  <si>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</si>
  <si>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</si>
  <si>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</si>
  <si>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</si>
  <si>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</si>
  <si>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</si>
  <si>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</si>
  <si>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</si>
  <si>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</si>
  <si>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</si>
  <si>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</si>
  <si>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</si>
  <si>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</si>
  <si>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</si>
  <si>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</si>
  <si>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</si>
  <si>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</si>
  <si>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</si>
  <si>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</si>
  <si>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</si>
  <si>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</si>
  <si>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</si>
  <si>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</si>
  <si>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</si>
  <si>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</si>
  <si>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</si>
  <si>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</si>
  <si>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</si>
  <si>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</si>
  <si>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</si>
  <si>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</si>
  <si>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</si>
  <si>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</si>
  <si>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</si>
  <si>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</si>
  <si>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</si>
  <si>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</si>
  <si>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</si>
  <si>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</si>
  <si>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</si>
  <si>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</si>
  <si>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</si>
  <si>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</si>
  <si>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</si>
  <si>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</si>
  <si>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</si>
  <si>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</si>
  <si>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</si>
  <si>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</si>
  <si>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</si>
  <si>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</si>
  <si>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</si>
  <si>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</si>
  <si>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</si>
  <si>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</si>
  <si>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</si>
  <si>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</si>
  <si>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</si>
  <si>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</si>
  <si>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</si>
  <si>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</si>
  <si>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</si>
  <si>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</si>
  <si>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</si>
  <si>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</si>
  <si>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</si>
  <si>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</si>
  <si>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</si>
  <si>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</si>
  <si>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</si>
  <si>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</si>
  <si>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</si>
  <si>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</si>
  <si>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</si>
  <si>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</si>
  <si>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</si>
  <si>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</si>
  <si>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</si>
  <si>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</si>
  <si>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</si>
  <si>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</si>
  <si>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</si>
  <si>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</si>
  <si>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</si>
  <si>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</si>
  <si>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</si>
  <si>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</si>
  <si>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</si>
  <si>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</si>
  <si>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</si>
  <si>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</si>
  <si>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</si>
  <si>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</si>
  <si>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</si>
  <si>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</si>
  <si>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</si>
  <si>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</si>
  <si>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</si>
  <si>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</si>
  <si>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</si>
  <si>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</si>
  <si>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</si>
  <si>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</si>
  <si>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</si>
  <si>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</si>
  <si>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</si>
  <si>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</si>
  <si>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</si>
  <si>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</si>
  <si>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</si>
  <si>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</si>
  <si>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</si>
  <si>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</si>
  <si>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</si>
  <si>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</si>
  <si>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</si>
  <si>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</si>
  <si>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</si>
  <si>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</si>
  <si>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</si>
  <si>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</si>
  <si>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</si>
  <si>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</si>
  <si>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</si>
  <si>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</si>
  <si>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</si>
  <si>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</si>
  <si>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</si>
  <si>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</si>
  <si>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</si>
  <si>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</si>
  <si>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</si>
  <si>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</si>
  <si>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</si>
  <si>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</si>
  <si>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</si>
  <si>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</si>
  <si>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</si>
  <si>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</si>
  <si>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</si>
  <si>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</si>
  <si>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</si>
  <si>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</si>
  <si>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</si>
  <si>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</si>
  <si>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</si>
  <si>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</si>
  <si>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</si>
  <si>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</si>
  <si>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</si>
  <si>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</si>
  <si>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</si>
  <si>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</si>
  <si>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</si>
  <si>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</si>
  <si>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</si>
  <si>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</si>
  <si>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</si>
  <si>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</si>
  <si>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</si>
  <si>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</si>
  <si>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</si>
  <si>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</si>
  <si>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</si>
  <si>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</si>
  <si>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</si>
  <si>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</si>
  <si>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</si>
  <si>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</si>
  <si>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</si>
  <si>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</si>
  <si>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</si>
  <si>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</si>
  <si>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</si>
  <si>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</si>
  <si>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</si>
  <si>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</si>
  <si>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</si>
  <si>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</si>
  <si>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</si>
  <si>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</si>
  <si>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</si>
  <si>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</si>
  <si>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</si>
  <si>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</si>
  <si>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</si>
  <si>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</si>
  <si>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</si>
  <si>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</si>
  <si>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</si>
  <si>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</si>
  <si>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</si>
  <si>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</si>
  <si>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</si>
  <si>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</si>
  <si>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</si>
  <si>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</si>
  <si>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</si>
  <si>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</si>
  <si>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</si>
  <si>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</si>
  <si>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</si>
  <si>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</si>
  <si>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</si>
  <si>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</si>
  <si>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</si>
  <si>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</si>
  <si>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</si>
  <si>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</si>
  <si>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</si>
  <si>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</si>
  <si>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</si>
  <si>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</si>
  <si>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</si>
  <si>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</si>
  <si>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</si>
  <si>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</si>
  <si>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</si>
  <si>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</si>
  <si>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</si>
  <si>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</si>
  <si>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</si>
  <si>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</si>
  <si>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</si>
  <si>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</si>
  <si>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</si>
  <si>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</si>
  <si>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</si>
  <si>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</si>
  <si>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</si>
  <si>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</si>
  <si>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</si>
  <si>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</si>
  <si>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</si>
  <si>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</si>
  <si>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</si>
  <si>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</si>
  <si>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</si>
  <si>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</si>
  <si>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</si>
  <si>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</si>
  <si>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</si>
  <si>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</si>
  <si>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</si>
  <si>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</si>
  <si>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</si>
  <si>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</si>
  <si>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</si>
  <si>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</si>
  <si>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</si>
  <si>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</si>
  <si>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</si>
  <si>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</si>
  <si>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</si>
  <si>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</si>
  <si>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</si>
  <si>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</si>
  <si>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</si>
  <si>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</si>
  <si>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</si>
  <si>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</si>
  <si>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</si>
  <si>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</si>
  <si>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</si>
  <si>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</si>
  <si>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</si>
  <si>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</si>
  <si>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</si>
  <si>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</si>
  <si>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</si>
  <si>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</si>
  <si>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</si>
  <si>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</si>
  <si>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</si>
  <si>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</si>
  <si>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</si>
  <si>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</si>
  <si>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</si>
  <si>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</si>
  <si>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</si>
  <si>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</si>
  <si>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</si>
  <si>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</si>
  <si>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</si>
  <si>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</si>
  <si>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</si>
  <si>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</si>
  <si>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</si>
  <si>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</si>
  <si>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</si>
  <si>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</si>
  <si>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</si>
  <si>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</si>
  <si>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</si>
  <si>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</si>
  <si>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</si>
  <si>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</si>
  <si>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</si>
  <si>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</si>
  <si>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</si>
  <si>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</si>
  <si>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</si>
  <si>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</si>
  <si>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</si>
  <si>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</si>
  <si>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</si>
  <si>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</si>
  <si>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</si>
  <si>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</si>
  <si>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</si>
  <si>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</si>
  <si>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</si>
  <si>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</si>
  <si>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</si>
  <si>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</si>
  <si>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</si>
  <si>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</si>
  <si>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</si>
  <si>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</si>
  <si>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</si>
  <si>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</si>
  <si>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</si>
  <si>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</si>
  <si>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</si>
  <si>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</si>
  <si>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</si>
  <si>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</si>
  <si>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</si>
  <si>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</si>
  <si>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</si>
  <si>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</si>
  <si>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</si>
  <si>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</si>
  <si>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</si>
  <si>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</si>
  <si>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</si>
  <si>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</si>
  <si>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</si>
  <si>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</si>
  <si>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</si>
  <si>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</si>
  <si>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</si>
  <si>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</si>
  <si>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</si>
  <si>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</si>
  <si>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</si>
  <si>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</si>
  <si>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</si>
  <si>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</si>
  <si>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</si>
  <si>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</si>
  <si>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</si>
  <si>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</si>
  <si>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</si>
  <si>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</si>
  <si>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</si>
  <si>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</si>
  <si>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</si>
  <si>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</si>
  <si>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</si>
  <si>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</si>
  <si>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</si>
  <si>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</si>
  <si>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</si>
  <si>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</si>
  <si>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</si>
  <si>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</si>
  <si>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</si>
  <si>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</si>
  <si>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</si>
  <si>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</si>
  <si>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</si>
  <si>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</si>
  <si>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</si>
  <si>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</si>
  <si>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</si>
  <si>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</si>
  <si>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</si>
  <si>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</si>
  <si>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</si>
  <si>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</si>
  <si>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</si>
  <si>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</si>
  <si>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</si>
  <si>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</si>
  <si>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</si>
  <si>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</si>
  <si>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</si>
  <si>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</si>
  <si>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</si>
  <si>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</si>
  <si>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</si>
  <si>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</si>
  <si>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</si>
  <si>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</si>
  <si>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</si>
  <si>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</si>
  <si>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</si>
  <si>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</si>
  <si>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</si>
  <si>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</si>
  <si>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</si>
  <si>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</si>
  <si>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</si>
  <si>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</si>
  <si>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</si>
  <si>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</si>
  <si>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</si>
  <si>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</si>
  <si>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</si>
  <si>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</si>
  <si>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</si>
  <si>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</si>
  <si>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</si>
  <si>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</si>
  <si>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</si>
  <si>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</si>
  <si>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</si>
  <si>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</si>
  <si>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</si>
  <si>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</si>
  <si>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</si>
  <si>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</si>
  <si>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</si>
  <si>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</si>
  <si>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</si>
  <si>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</si>
  <si>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</si>
  <si>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</si>
  <si>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</si>
  <si>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</si>
  <si>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</si>
  <si>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</si>
  <si>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</si>
  <si>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</si>
  <si>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</si>
  <si>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</si>
  <si>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</si>
  <si>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</si>
  <si>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</si>
  <si>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</si>
  <si>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</si>
  <si>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</si>
  <si>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</si>
  <si>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</si>
  <si>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</si>
  <si>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</si>
  <si>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</si>
  <si>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</si>
  <si>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</si>
  <si>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</si>
  <si>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</si>
  <si>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</si>
  <si>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</si>
  <si>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</si>
  <si>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</si>
  <si>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</si>
  <si>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</si>
  <si>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</si>
  <si>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</si>
  <si>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</si>
  <si>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</si>
  <si>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</si>
  <si>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</si>
  <si>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</si>
  <si>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</si>
  <si>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</si>
  <si>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</si>
  <si>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</si>
  <si>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</si>
  <si>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</si>
  <si>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</si>
  <si>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</si>
  <si>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</si>
  <si>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</si>
  <si>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</si>
  <si>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</si>
  <si>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</si>
  <si>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</si>
  <si>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</si>
  <si>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</si>
  <si>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</si>
  <si>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</si>
  <si>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</si>
  <si>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</si>
  <si>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</si>
  <si>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</si>
  <si>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</si>
  <si>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</si>
  <si>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</si>
  <si>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</si>
  <si>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</si>
  <si>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</si>
  <si>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</si>
  <si>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</si>
  <si>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</si>
  <si>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</si>
  <si>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</si>
  <si>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</si>
  <si>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</si>
  <si>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</si>
  <si>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</si>
  <si>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</si>
  <si>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</si>
  <si>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</si>
  <si>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</si>
  <si>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</si>
  <si>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</si>
  <si>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</si>
  <si>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</si>
  <si>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</si>
  <si>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</si>
  <si>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</si>
  <si>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</si>
  <si>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</si>
  <si>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</si>
  <si>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</si>
  <si>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</si>
  <si>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</si>
  <si>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</si>
  <si>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</si>
  <si>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</si>
  <si>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</si>
  <si>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</si>
  <si>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</si>
  <si>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</si>
  <si>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</si>
  <si>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</si>
  <si>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</si>
  <si>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</si>
  <si>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</si>
  <si>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</si>
  <si>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</si>
  <si>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</si>
  <si>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</si>
  <si>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</si>
  <si>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</si>
  <si>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</si>
  <si>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</si>
  <si>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</si>
  <si>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</si>
  <si>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</si>
  <si>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</si>
  <si>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</si>
  <si>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</si>
  <si>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</si>
  <si>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</si>
  <si>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</si>
  <si>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</si>
  <si>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</si>
  <si>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</si>
  <si>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</si>
  <si>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</si>
  <si>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</si>
  <si>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</si>
  <si>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</si>
  <si>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</si>
  <si>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</si>
  <si>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</si>
  <si>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</si>
  <si>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</si>
  <si>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</si>
  <si>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</si>
  <si>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</si>
  <si>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</si>
  <si>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</si>
  <si>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</si>
  <si>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</si>
  <si>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</si>
  <si>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</si>
  <si>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</si>
  <si>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</si>
  <si>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</si>
  <si>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</si>
  <si>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</si>
  <si>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</si>
  <si>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</si>
  <si>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</si>
  <si>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</si>
  <si>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</si>
  <si>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</si>
  <si>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</si>
  <si>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</si>
  <si>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</si>
  <si>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</si>
  <si>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</si>
  <si>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</si>
  <si>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</si>
  <si>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</si>
  <si>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</si>
  <si>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</si>
  <si>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</si>
  <si>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</si>
  <si>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</si>
  <si>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</si>
  <si>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</si>
  <si>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</si>
  <si>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</si>
  <si>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</si>
  <si>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</si>
  <si>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</si>
  <si>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</si>
  <si>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</si>
  <si>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</si>
  <si>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</si>
  <si>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</si>
  <si>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</si>
  <si>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</si>
  <si>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</si>
  <si>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</si>
  <si>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</si>
  <si>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</si>
  <si>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</si>
  <si>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</si>
  <si>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</si>
  <si>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</si>
  <si>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</si>
  <si>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</si>
  <si>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</si>
  <si>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</si>
  <si>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</si>
  <si>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</si>
  <si>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</si>
  <si>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</si>
  <si>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</si>
  <si>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</si>
  <si>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</si>
  <si>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</si>
  <si>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</si>
  <si>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</si>
  <si>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</si>
  <si>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</si>
  <si>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</si>
  <si>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</si>
  <si>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</si>
  <si>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</si>
  <si>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</si>
  <si>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</si>
  <si>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</si>
  <si>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</si>
  <si>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</si>
  <si>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</si>
  <si>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</si>
  <si>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</si>
  <si>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</si>
  <si>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</si>
  <si>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</si>
  <si>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</si>
  <si>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</si>
  <si>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</si>
  <si>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</si>
  <si>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</si>
  <si>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</si>
  <si>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</si>
  <si>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</si>
  <si>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</si>
  <si>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</si>
  <si>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</si>
  <si>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</si>
  <si>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</si>
  <si>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</si>
  <si>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</si>
  <si>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</si>
  <si>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</si>
  <si>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</si>
  <si>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</si>
  <si>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</si>
  <si>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</si>
  <si>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</si>
  <si>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</si>
  <si>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</si>
  <si>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</si>
  <si>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</si>
  <si>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</si>
  <si>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</si>
  <si>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</si>
  <si>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</si>
  <si>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</si>
  <si>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</si>
  <si>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</si>
  <si>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</si>
  <si>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</si>
  <si>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</si>
  <si>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</si>
  <si>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</si>
  <si>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</si>
  <si>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</si>
  <si>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</si>
  <si>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</si>
  <si>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</si>
  <si>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</si>
  <si>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</si>
  <si>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</si>
  <si>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</si>
  <si>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</si>
  <si>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</si>
  <si>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</si>
  <si>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</si>
  <si>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</si>
  <si>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</si>
  <si>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</si>
  <si>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</si>
  <si>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</si>
  <si>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</si>
  <si>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</si>
  <si>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</si>
  <si>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</si>
  <si>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</si>
  <si>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</si>
  <si>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</si>
  <si>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</si>
  <si>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</si>
  <si>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</si>
  <si>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</si>
  <si>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</si>
  <si>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</si>
  <si>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</si>
  <si>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</si>
  <si>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</si>
  <si>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</si>
  <si>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</si>
  <si>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</si>
  <si>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</si>
  <si>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</si>
  <si>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</si>
  <si>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</si>
  <si>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</si>
  <si>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</si>
  <si>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</si>
  <si>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</si>
  <si>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</si>
  <si>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</si>
  <si>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</si>
  <si>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</si>
  <si>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</si>
  <si>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</si>
  <si>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</si>
  <si>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</si>
  <si>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</si>
  <si>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</si>
  <si>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</si>
  <si>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</si>
  <si>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</si>
  <si>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</si>
  <si>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</si>
  <si>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</si>
  <si>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</si>
  <si>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</si>
  <si>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</si>
  <si>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</si>
  <si>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</si>
  <si>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</si>
  <si>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</si>
  <si>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</si>
  <si>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</si>
  <si>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</si>
  <si>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</si>
  <si>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</si>
  <si>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</si>
  <si>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</si>
  <si>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</si>
  <si>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</si>
  <si>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</si>
  <si>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</si>
  <si>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</si>
  <si>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</si>
  <si>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</si>
  <si>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</si>
  <si>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</si>
  <si>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</si>
  <si>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</si>
  <si>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</si>
  <si>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</si>
  <si>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</si>
  <si>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</si>
  <si>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</si>
  <si>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</si>
  <si>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</si>
  <si>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</si>
  <si>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</si>
  <si>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</si>
  <si>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</si>
  <si>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</si>
  <si>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</si>
  <si>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</si>
  <si>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</si>
  <si>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</si>
  <si>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</si>
  <si>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</si>
  <si>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</si>
  <si>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</si>
  <si>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</si>
  <si>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</si>
  <si>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</si>
  <si>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</si>
  <si>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</si>
  <si>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</si>
  <si>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</si>
  <si>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</si>
  <si>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</si>
  <si>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</si>
  <si>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</si>
  <si>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</si>
  <si>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</si>
  <si>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</si>
  <si>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</si>
  <si>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</si>
  <si>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</si>
  <si>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</si>
  <si>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</si>
  <si>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</si>
  <si>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</si>
  <si>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</si>
  <si>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</si>
  <si>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</si>
  <si>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</si>
  <si>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</si>
  <si>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</si>
  <si>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</si>
  <si>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</si>
  <si>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</si>
  <si>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</si>
  <si>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</si>
  <si>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</si>
  <si>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</si>
  <si>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</si>
  <si>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</si>
  <si>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</si>
  <si>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</si>
  <si>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</si>
  <si>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</si>
  <si>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</si>
  <si>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</si>
  <si>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</si>
  <si>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</si>
  <si>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</si>
  <si>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</si>
  <si>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</si>
  <si>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</si>
  <si>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</si>
  <si>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</si>
  <si>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</si>
  <si>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</si>
  <si>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</si>
  <si>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</si>
  <si>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</si>
  <si>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</si>
  <si>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</si>
  <si>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</si>
  <si>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</si>
  <si>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</si>
  <si>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</si>
  <si>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</si>
  <si>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</si>
  <si>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</si>
  <si>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</si>
  <si>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</si>
  <si>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</si>
  <si>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</si>
  <si>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</si>
  <si>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</si>
  <si>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</si>
  <si>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</si>
  <si>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</si>
  <si>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</si>
  <si>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</si>
  <si>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</si>
  <si>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</si>
  <si>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</si>
  <si>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</si>
  <si>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</si>
  <si>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</si>
  <si>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</si>
  <si>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</si>
  <si>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</si>
  <si>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</si>
  <si>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</si>
  <si>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</si>
  <si>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</si>
  <si>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</si>
  <si>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</si>
  <si>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</si>
  <si>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</si>
  <si>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</si>
  <si>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</si>
  <si>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</si>
  <si>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</si>
  <si>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</si>
  <si>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</si>
  <si>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</si>
  <si>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</si>
  <si>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</si>
  <si>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</si>
  <si>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</si>
  <si>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</si>
  <si>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</si>
  <si>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</si>
  <si>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</si>
  <si>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</si>
  <si>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</si>
  <si>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</si>
  <si>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</si>
  <si>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</si>
  <si>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</si>
  <si>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</si>
  <si>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</si>
  <si>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</si>
  <si>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</si>
  <si>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</si>
  <si>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</si>
  <si>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</si>
  <si>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</si>
  <si>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</si>
  <si>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</si>
  <si>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</si>
  <si>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</si>
  <si>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</si>
  <si>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</si>
  <si>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</si>
  <si>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</si>
  <si>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</si>
  <si>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</si>
  <si>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</si>
  <si>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</si>
  <si>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</si>
  <si>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</si>
  <si>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</si>
  <si>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</si>
  <si>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</si>
  <si>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</si>
  <si>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</si>
  <si>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</si>
  <si>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</si>
  <si>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</si>
  <si>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</si>
  <si>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</si>
  <si>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</si>
  <si>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</si>
  <si>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</si>
  <si>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</si>
  <si>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</si>
  <si>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</si>
  <si>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</si>
  <si>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</si>
  <si>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</si>
  <si>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</si>
  <si>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</si>
  <si>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</si>
  <si>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</si>
  <si>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</si>
  <si>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</si>
  <si>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</si>
  <si>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</si>
  <si>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</si>
  <si>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</si>
  <si>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</si>
  <si>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</si>
  <si>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</si>
  <si>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</si>
  <si>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</si>
  <si>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</si>
  <si>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</si>
  <si>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</si>
  <si>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</si>
  <si>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</si>
  <si>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</si>
  <si>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</si>
  <si>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</si>
  <si>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</si>
  <si>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</si>
  <si>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</si>
  <si>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</si>
  <si>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</si>
  <si>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</si>
  <si>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</si>
  <si>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</si>
  <si>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</si>
  <si>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</si>
  <si>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</si>
  <si>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</si>
  <si>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</si>
  <si>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</si>
  <si>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</si>
  <si>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</si>
  <si>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</si>
  <si>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</si>
  <si>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</si>
  <si>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</si>
  <si>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</si>
  <si>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</si>
  <si>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</si>
  <si>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</si>
  <si>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</si>
  <si>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</si>
  <si>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</si>
  <si>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</si>
  <si>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</si>
  <si>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</si>
  <si>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</si>
  <si>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</si>
  <si>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</si>
  <si>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</si>
  <si>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</si>
  <si>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</si>
  <si>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</si>
  <si>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</si>
  <si>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</si>
  <si>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</si>
  <si>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</si>
  <si>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</si>
  <si>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</si>
  <si>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</si>
  <si>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</si>
  <si>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</si>
  <si>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</si>
  <si>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</si>
  <si>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</si>
  <si>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</si>
  <si>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</si>
  <si>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</si>
  <si>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</si>
  <si>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</si>
  <si>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</si>
  <si>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</si>
  <si>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</si>
  <si>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</si>
  <si>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</si>
  <si>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</si>
  <si>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</si>
  <si>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</si>
  <si>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</si>
  <si>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</si>
  <si>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</si>
  <si>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</si>
  <si>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</si>
  <si>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</si>
  <si>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</si>
  <si>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</si>
  <si>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</si>
  <si>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</si>
  <si>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</si>
  <si>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</si>
  <si>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</si>
  <si>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</si>
  <si>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</si>
  <si>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</si>
  <si>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</si>
  <si>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</si>
  <si>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</si>
  <si>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</si>
  <si>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</si>
  <si>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</si>
  <si>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</si>
  <si>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</si>
  <si>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</si>
  <si>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</si>
  <si>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</si>
  <si>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</si>
  <si>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</si>
  <si>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</si>
  <si>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</si>
  <si>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</si>
  <si>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</si>
  <si>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</si>
  <si>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</si>
  <si>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</si>
  <si>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</si>
  <si>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</si>
  <si>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</si>
  <si>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</si>
  <si>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</si>
  <si>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</si>
  <si>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</si>
  <si>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</si>
  <si>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</si>
  <si>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</si>
  <si>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</si>
  <si>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</si>
  <si>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</si>
  <si>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</si>
  <si>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</si>
  <si>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</si>
  <si>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</si>
  <si>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</si>
  <si>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</si>
  <si>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</si>
  <si>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</si>
  <si>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</si>
  <si>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</si>
  <si>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</si>
  <si>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</si>
  <si>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</si>
  <si>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</si>
  <si>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</si>
  <si>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</si>
  <si>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</si>
  <si>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</si>
  <si>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</si>
  <si>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</si>
  <si>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</si>
  <si>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</si>
  <si>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</si>
  <si>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</si>
  <si>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</si>
  <si>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</si>
  <si>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</si>
  <si>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</si>
  <si>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</si>
  <si>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</si>
  <si>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</si>
  <si>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</si>
  <si>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</si>
  <si>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</si>
  <si>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</si>
  <si>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</si>
  <si>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</si>
  <si>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</si>
  <si>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</si>
  <si>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</si>
  <si>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</si>
  <si>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</si>
  <si>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</si>
  <si>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</si>
  <si>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</si>
  <si>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</si>
  <si>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</si>
  <si>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</si>
  <si>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</si>
  <si>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</si>
  <si>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</si>
  <si>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</si>
  <si>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</si>
  <si>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</si>
  <si>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</si>
  <si>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</si>
  <si>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</si>
  <si>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</si>
  <si>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</si>
  <si>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</si>
  <si>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</si>
  <si>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</si>
  <si>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</si>
  <si>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</si>
  <si>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</si>
  <si>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</si>
  <si>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</si>
  <si>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</si>
  <si>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</si>
  <si>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</si>
  <si>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</si>
  <si>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</si>
  <si>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</si>
  <si>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</si>
  <si>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</si>
  <si>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</si>
  <si>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</si>
  <si>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</si>
  <si>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</si>
  <si>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</si>
  <si>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</si>
  <si>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</si>
  <si>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</si>
  <si>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</si>
  <si>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</si>
  <si>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</si>
  <si>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</si>
  <si>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</si>
  <si>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</si>
  <si>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</si>
  <si>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</si>
  <si>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</si>
  <si>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</si>
  <si>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</si>
  <si>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</si>
  <si>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</si>
  <si>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</si>
  <si>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</si>
  <si>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</si>
  <si>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</si>
  <si>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</si>
  <si>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</si>
  <si>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</si>
  <si>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</si>
  <si>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</si>
  <si>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</si>
  <si>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</si>
  <si>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</si>
  <si>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</si>
  <si>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</si>
  <si>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</si>
  <si>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</si>
  <si>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</si>
  <si>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</si>
  <si>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</si>
  <si>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</si>
  <si>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</si>
  <si>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</si>
  <si>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</si>
  <si>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</si>
  <si>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</si>
  <si>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</si>
  <si>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</si>
  <si>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</si>
  <si>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</si>
  <si>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</si>
  <si>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</si>
  <si>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</si>
  <si>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</si>
  <si>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</si>
  <si>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</si>
  <si>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</si>
  <si>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</si>
  <si>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</si>
  <si>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</si>
  <si>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</si>
  <si>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</si>
  <si>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</si>
  <si>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</si>
  <si>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</si>
  <si>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</si>
  <si>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</si>
  <si>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</si>
  <si>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</si>
  <si>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</si>
  <si>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</si>
  <si>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</si>
  <si>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</si>
  <si>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</si>
  <si>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</si>
  <si>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</si>
  <si>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</si>
  <si>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</si>
  <si>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</si>
  <si>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</si>
  <si>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</si>
  <si>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</si>
  <si>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</si>
  <si>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</si>
  <si>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</si>
  <si>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</si>
  <si>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</si>
  <si>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</si>
  <si>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</si>
  <si>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</si>
  <si>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</si>
  <si>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</si>
  <si>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</si>
  <si>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</si>
  <si>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</si>
  <si>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</si>
  <si>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</si>
  <si>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</si>
  <si>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</si>
  <si>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</si>
  <si>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</si>
  <si>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</si>
  <si>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</si>
  <si>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</si>
  <si>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</si>
  <si>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</si>
  <si>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</si>
  <si>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</si>
  <si>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</si>
  <si>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</si>
  <si>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</si>
  <si>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</si>
  <si>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</si>
  <si>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</si>
  <si>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</si>
  <si>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</si>
  <si>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</si>
  <si>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</si>
  <si>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</si>
  <si>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</si>
  <si>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</si>
  <si>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</si>
  <si>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</si>
  <si>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</si>
  <si>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</si>
  <si>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</si>
  <si>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</si>
  <si>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</si>
  <si>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</si>
  <si>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</si>
  <si>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</si>
  <si>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</si>
  <si>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</si>
  <si>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</si>
  <si>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</si>
  <si>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</si>
  <si>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</si>
  <si>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</si>
  <si>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</si>
  <si>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</si>
  <si>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</si>
  <si>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</si>
  <si>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</si>
  <si>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</si>
  <si>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</si>
  <si>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</si>
  <si>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</si>
  <si>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</si>
  <si>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</si>
  <si>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</si>
  <si>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</si>
  <si>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</si>
  <si>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</si>
  <si>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</si>
  <si>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</si>
  <si>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</si>
  <si>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</si>
  <si>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</si>
  <si>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</si>
  <si>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</si>
  <si>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</si>
  <si>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</si>
  <si>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</si>
  <si>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</si>
  <si>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</si>
  <si>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</si>
  <si>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</si>
  <si>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</si>
  <si>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</si>
  <si>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</si>
  <si>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</si>
  <si>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</si>
  <si>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</si>
  <si>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</si>
  <si>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</si>
  <si>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</si>
  <si>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</si>
  <si>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</si>
  <si>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</si>
  <si>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</si>
  <si>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</si>
  <si>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</si>
  <si>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</si>
  <si>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</si>
  <si>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</si>
  <si>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</si>
  <si>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</si>
  <si>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</si>
  <si>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</si>
  <si>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</si>
  <si>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</si>
  <si>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</si>
  <si>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</si>
  <si>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</si>
  <si>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</si>
  <si>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</si>
  <si>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</si>
  <si>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</si>
  <si>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</si>
  <si>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</si>
  <si>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</si>
  <si>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</si>
  <si>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</si>
  <si>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</si>
  <si>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</si>
  <si>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</si>
  <si>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</si>
  <si>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</si>
  <si>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</si>
  <si>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</si>
  <si>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</si>
  <si>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</si>
  <si>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</si>
  <si>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</si>
  <si>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</si>
  <si>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</si>
  <si>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</si>
  <si>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</si>
  <si>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</si>
  <si>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</si>
  <si>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</si>
  <si>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</si>
  <si>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</si>
  <si>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</si>
  <si>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</si>
  <si>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</si>
  <si>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</si>
  <si>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</si>
  <si>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</si>
  <si>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</si>
  <si>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</si>
  <si>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</si>
  <si>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</si>
  <si>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</si>
  <si>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</si>
  <si>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</si>
  <si>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</si>
  <si>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</si>
  <si>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</si>
  <si>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</si>
  <si>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</si>
  <si>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</si>
  <si>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</si>
  <si>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</si>
  <si>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</si>
  <si>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</si>
  <si>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</si>
  <si>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</si>
  <si>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</si>
  <si>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</si>
  <si>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</si>
  <si>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</si>
  <si>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</si>
  <si>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</si>
  <si>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</si>
  <si>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</si>
  <si>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</si>
  <si>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</si>
  <si>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</si>
  <si>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</si>
  <si>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</si>
  <si>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</si>
  <si>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</si>
  <si>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</si>
  <si>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</si>
  <si>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</si>
  <si>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</si>
  <si>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</si>
  <si>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</si>
  <si>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</si>
  <si>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</si>
  <si>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</si>
  <si>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</si>
  <si>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</si>
  <si>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</si>
  <si>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</si>
  <si>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</si>
  <si>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</si>
  <si>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</si>
  <si>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</si>
  <si>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</si>
  <si>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</si>
  <si>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</si>
  <si>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</si>
  <si>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</si>
  <si>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</si>
  <si>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</si>
  <si>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</si>
  <si>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</si>
  <si>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</si>
  <si>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</si>
  <si>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</si>
  <si>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</si>
  <si>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</si>
  <si>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</si>
  <si>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</si>
  <si>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</si>
  <si>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</si>
  <si>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</si>
  <si>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</si>
  <si>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</si>
  <si>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</si>
  <si>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</si>
  <si>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</si>
  <si>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</si>
  <si>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</si>
  <si>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</si>
  <si>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</si>
  <si>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</si>
  <si>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</si>
  <si>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</si>
  <si>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</si>
  <si>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</si>
  <si>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</si>
  <si>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</si>
  <si>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</si>
  <si>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</si>
  <si>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</si>
  <si>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</si>
  <si>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</si>
  <si>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</si>
  <si>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</si>
  <si>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</si>
  <si>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</si>
  <si>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</si>
  <si>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</si>
  <si>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</si>
  <si>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</si>
  <si>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</si>
  <si>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</si>
  <si>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</si>
  <si>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</si>
  <si>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</si>
  <si>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</si>
  <si>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</si>
  <si>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</si>
  <si>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</si>
  <si>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</si>
  <si>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</si>
  <si>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</si>
  <si>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</si>
  <si>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</si>
  <si>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</si>
  <si>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</si>
  <si>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</si>
  <si>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</si>
  <si>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</si>
  <si>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</si>
  <si>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</si>
  <si>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</si>
  <si>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</si>
  <si>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</si>
  <si>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</si>
  <si>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</si>
  <si>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</si>
  <si>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</si>
  <si>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</si>
  <si>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</si>
  <si>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</si>
  <si>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</si>
  <si>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</si>
  <si>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</si>
  <si>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</si>
  <si>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</si>
  <si>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</si>
  <si>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</si>
  <si>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</si>
  <si>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</si>
  <si>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</si>
  <si>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</si>
  <si>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</si>
  <si>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</si>
  <si>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</si>
  <si>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</si>
  <si>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</si>
  <si>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</si>
  <si>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</si>
  <si>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</si>
  <si>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</si>
  <si>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</si>
  <si>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</si>
  <si>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</si>
  <si>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</si>
  <si>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</si>
  <si>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</si>
  <si>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</si>
  <si>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</si>
  <si>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</si>
  <si>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</si>
  <si>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</si>
  <si>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</si>
  <si>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</si>
  <si>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</si>
  <si>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</si>
  <si>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</si>
  <si>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</si>
  <si>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</si>
  <si>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</si>
  <si>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</si>
  <si>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</si>
  <si>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</si>
  <si>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</si>
  <si>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</si>
  <si>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</si>
  <si>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</si>
  <si>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</si>
  <si>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</si>
  <si>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</si>
  <si>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</si>
  <si>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</si>
  <si>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</si>
  <si>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</si>
  <si>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</si>
  <si>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</si>
  <si>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</si>
  <si>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</si>
  <si>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</si>
  <si>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</si>
  <si>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</si>
  <si>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</si>
  <si>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</si>
  <si>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</si>
  <si>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</si>
  <si>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</si>
  <si>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</si>
  <si>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</si>
  <si>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</si>
  <si>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</si>
  <si>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</si>
  <si>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</si>
  <si>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</si>
  <si>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</si>
  <si>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</si>
  <si>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</si>
  <si>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</si>
  <si>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</si>
  <si>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</si>
  <si>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</si>
  <si>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</si>
  <si>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</si>
  <si>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</si>
  <si>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</si>
  <si>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</si>
  <si>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</si>
  <si>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</si>
  <si>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</si>
  <si>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</si>
  <si>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</si>
  <si>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</si>
  <si>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</si>
  <si>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</si>
  <si>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</si>
  <si>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</si>
  <si>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</si>
  <si>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</si>
  <si>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</si>
  <si>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</si>
  <si>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</si>
  <si>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</si>
  <si>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</si>
  <si>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</si>
  <si>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</si>
  <si>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</si>
  <si>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</si>
  <si>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</si>
  <si>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</si>
  <si>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</si>
  <si>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</si>
  <si>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</si>
  <si>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</si>
  <si>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</si>
  <si>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</si>
  <si>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</si>
  <si>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</si>
  <si>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</si>
  <si>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</si>
  <si>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</si>
  <si>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</si>
  <si>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</si>
  <si>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</si>
  <si>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</si>
  <si>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</si>
  <si>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</si>
  <si>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</si>
  <si>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</si>
  <si>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</si>
  <si>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</si>
  <si>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</si>
  <si>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</si>
  <si>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</si>
  <si>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</si>
  <si>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</si>
  <si>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</si>
  <si>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</si>
  <si>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</si>
  <si>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</si>
  <si>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</si>
  <si>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</si>
  <si>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</si>
  <si>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</si>
  <si>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</si>
  <si>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</si>
  <si>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</si>
  <si>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</si>
  <si>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</si>
  <si>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</si>
  <si>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</si>
  <si>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</si>
  <si>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</si>
  <si>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</si>
  <si>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</si>
  <si>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</si>
  <si>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</si>
  <si>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</si>
  <si>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</si>
  <si>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</si>
  <si>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</si>
  <si>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</si>
  <si>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</si>
  <si>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</si>
  <si>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</si>
  <si>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</si>
  <si>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</si>
  <si>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</si>
  <si>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</si>
  <si>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</si>
  <si>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</si>
  <si>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</si>
  <si>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</si>
  <si>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</si>
  <si>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</si>
  <si>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</si>
  <si>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</si>
  <si>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</si>
  <si>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</si>
  <si>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</si>
  <si>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</si>
  <si>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</si>
  <si>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</si>
  <si>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</si>
  <si>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</si>
  <si>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</si>
  <si>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</si>
  <si>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</si>
  <si>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</si>
  <si>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</si>
  <si>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</si>
  <si>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</si>
  <si>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</si>
  <si>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</si>
  <si>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</si>
  <si>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</si>
  <si>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</si>
  <si>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</si>
  <si>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</si>
  <si>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</si>
  <si>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</si>
  <si>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</si>
  <si>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</si>
  <si>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</si>
  <si>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</si>
  <si>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</si>
  <si>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</si>
  <si>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</si>
  <si>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</si>
  <si>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</si>
  <si>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</si>
  <si>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</si>
  <si>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</si>
  <si>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</si>
  <si>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</si>
  <si>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</si>
  <si>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</si>
  <si>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</si>
  <si>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</si>
  <si>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</si>
  <si>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</si>
  <si>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</si>
  <si>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</si>
  <si>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</si>
  <si>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</si>
  <si>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</si>
  <si>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</si>
  <si>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</si>
  <si>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</si>
  <si>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</si>
  <si>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</si>
  <si>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</si>
  <si>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</si>
  <si>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</si>
  <si>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</si>
  <si>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</si>
  <si>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</si>
  <si>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</si>
  <si>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</si>
  <si>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</si>
  <si>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</si>
  <si>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</si>
  <si>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</si>
  <si>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</si>
  <si>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</si>
  <si>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</si>
  <si>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</si>
  <si>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</si>
  <si>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</si>
  <si>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</si>
  <si>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</si>
  <si>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</si>
  <si>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</si>
  <si>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</si>
  <si>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</si>
  <si>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</si>
  <si>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</si>
  <si>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</si>
  <si>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</si>
  <si>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</si>
  <si>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</si>
  <si>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</si>
  <si>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</si>
  <si>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</si>
  <si>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</si>
  <si>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</si>
  <si>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</si>
  <si>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</si>
  <si>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</si>
  <si>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</si>
  <si>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</si>
  <si>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</si>
  <si>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</si>
  <si>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</si>
  <si>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</si>
  <si>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</si>
  <si>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</si>
  <si>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</si>
  <si>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</si>
  <si>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</si>
  <si>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</si>
  <si>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</si>
  <si>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</si>
  <si>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</si>
  <si>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</si>
  <si>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</si>
  <si>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</si>
  <si>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</si>
  <si>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</si>
  <si>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</si>
  <si>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</si>
  <si>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</si>
  <si>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</si>
  <si>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</si>
  <si>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</si>
  <si>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</si>
  <si>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</si>
  <si>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</si>
  <si>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</si>
  <si>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</si>
  <si>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</si>
  <si>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</si>
  <si>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</si>
  <si>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</si>
  <si>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</si>
  <si>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</si>
  <si>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</si>
  <si>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</si>
  <si>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</si>
  <si>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</si>
  <si>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</si>
  <si>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</si>
  <si>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</si>
  <si>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</si>
  <si>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</si>
  <si>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</si>
  <si>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</si>
  <si>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</si>
  <si>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</si>
  <si>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</si>
  <si>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</si>
  <si>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</si>
  <si>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</si>
  <si>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</si>
  <si>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</si>
  <si>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</si>
  <si>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</si>
  <si>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</si>
  <si>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</si>
  <si>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</si>
  <si>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</si>
  <si>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</si>
  <si>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</si>
  <si>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</si>
  <si>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</si>
  <si>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</si>
  <si>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</si>
  <si>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</si>
  <si>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</si>
  <si>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</si>
  <si>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</si>
  <si>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</si>
  <si>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</si>
  <si>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</si>
  <si>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</si>
  <si>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</si>
  <si>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</si>
  <si>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</si>
  <si>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</si>
  <si>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</si>
  <si>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</si>
  <si>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</si>
  <si>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</si>
  <si>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</si>
  <si>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</si>
  <si>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</si>
  <si>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</si>
  <si>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</si>
  <si>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</si>
  <si>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</si>
  <si>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</si>
  <si>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</si>
  <si>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</si>
  <si>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</si>
  <si>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</si>
  <si>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</si>
  <si>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</si>
  <si>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</si>
  <si>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</si>
  <si>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</si>
  <si>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</si>
  <si>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</si>
  <si>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</si>
  <si>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</si>
  <si>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</si>
  <si>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</si>
  <si>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</si>
  <si>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</si>
  <si>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</si>
  <si>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</si>
  <si>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</si>
  <si>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</si>
  <si>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</si>
  <si>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</si>
  <si>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</si>
  <si>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</si>
  <si>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</si>
  <si>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</si>
  <si>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</si>
  <si>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</si>
  <si>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</si>
  <si>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</si>
  <si>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</si>
  <si>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</si>
  <si>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</si>
  <si>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</si>
  <si>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</si>
  <si>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</si>
  <si>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</si>
  <si>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</si>
  <si>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</si>
  <si>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</si>
  <si>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</si>
  <si>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</si>
  <si>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</si>
  <si>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</si>
  <si>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</si>
  <si>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</si>
  <si>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</si>
  <si>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</si>
  <si>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</si>
  <si>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</si>
  <si>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</si>
  <si>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</si>
  <si>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</si>
  <si>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</si>
  <si>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</si>
  <si>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</si>
  <si>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</si>
  <si>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</si>
  <si>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</si>
  <si>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</si>
  <si>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</si>
  <si>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</si>
  <si>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</si>
  <si>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</si>
  <si>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</si>
  <si>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</si>
  <si>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</si>
  <si>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</si>
  <si>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</si>
  <si>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</si>
  <si>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</si>
  <si>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</si>
  <si>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</si>
  <si>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</si>
  <si>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</si>
  <si>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</si>
  <si>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</si>
  <si>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</si>
  <si>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</si>
  <si>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</si>
  <si>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</si>
  <si>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</si>
  <si>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</si>
  <si>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</si>
  <si>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</si>
  <si>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</si>
  <si>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</si>
  <si>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</si>
  <si>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</si>
  <si>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</si>
  <si>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</si>
  <si>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</si>
  <si>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</si>
  <si>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</si>
  <si>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</si>
  <si>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</si>
  <si>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</si>
  <si>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</si>
  <si>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</si>
  <si>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</si>
  <si>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</si>
  <si>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</si>
  <si>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</si>
  <si>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</si>
  <si>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</si>
  <si>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</si>
  <si>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</si>
  <si>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</si>
  <si>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</si>
  <si>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</si>
  <si>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</si>
  <si>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</si>
  <si>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</si>
  <si>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</si>
  <si>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</si>
  <si>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</si>
  <si>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</si>
  <si>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</si>
  <si>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</si>
  <si>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</si>
  <si>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</si>
  <si>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</si>
  <si>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</si>
  <si>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</si>
  <si>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</si>
  <si>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</si>
  <si>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</si>
  <si>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</si>
  <si>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</si>
  <si>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</si>
  <si>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</si>
  <si>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</si>
  <si>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</si>
  <si>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</si>
  <si>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</si>
  <si>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</si>
  <si>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</si>
  <si>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</si>
  <si>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</si>
  <si>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</si>
  <si>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</si>
  <si>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</si>
  <si>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</si>
  <si>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</si>
  <si>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</si>
  <si>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</si>
  <si>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</si>
  <si>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</si>
  <si>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</si>
  <si>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</si>
  <si>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</si>
  <si>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</si>
  <si>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</si>
  <si>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</si>
  <si>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</si>
  <si>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</si>
  <si>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</si>
  <si>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</si>
  <si>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</si>
  <si>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</si>
  <si>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</si>
  <si>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</si>
  <si>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</si>
  <si>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</si>
  <si>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</si>
  <si>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</si>
  <si>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</si>
  <si>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</si>
  <si>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</si>
  <si>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</si>
  <si>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</si>
  <si>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</si>
  <si>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</si>
  <si>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</si>
  <si>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</si>
  <si>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</si>
  <si>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</si>
  <si>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</si>
  <si>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</si>
  <si>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</si>
  <si>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</si>
  <si>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</si>
  <si>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</si>
  <si>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</si>
  <si>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</si>
  <si>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</si>
  <si>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</si>
  <si>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</si>
  <si>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</si>
  <si>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</si>
  <si>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</si>
  <si>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</si>
  <si>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</si>
  <si>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</si>
  <si>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</si>
  <si>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</si>
  <si>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</si>
  <si>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</si>
  <si>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</si>
  <si>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</si>
  <si>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</si>
  <si>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</si>
  <si>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</si>
  <si>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</si>
  <si>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</si>
  <si>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</si>
  <si>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</si>
  <si>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</si>
  <si>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</si>
  <si>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</si>
  <si>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</si>
  <si>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</si>
  <si>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</si>
  <si>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</si>
  <si>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</si>
  <si>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</si>
  <si>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</si>
  <si>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</si>
  <si>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</si>
  <si>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</si>
  <si>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</si>
  <si>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</si>
  <si>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</si>
  <si>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</si>
  <si>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</si>
  <si>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</si>
  <si>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</si>
  <si>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</si>
  <si>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</si>
  <si>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</si>
  <si>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</si>
  <si>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</si>
  <si>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</si>
  <si>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</si>
  <si>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</si>
  <si>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</si>
  <si>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</si>
  <si>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</si>
  <si>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</si>
  <si>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</si>
  <si>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</si>
  <si>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</si>
  <si>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</si>
  <si>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</si>
  <si>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</si>
  <si>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</si>
  <si>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</si>
  <si>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</si>
  <si>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</si>
  <si>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</si>
  <si>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</si>
  <si>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</si>
  <si>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</si>
  <si>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</si>
  <si>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</si>
  <si>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</si>
  <si>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</si>
  <si>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</si>
  <si>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</si>
  <si>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</si>
  <si>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</si>
  <si>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</si>
  <si>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</si>
  <si>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</si>
  <si>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田中　稔洋</t>
    <rPh sb="0" eb="2">
      <t>タナカ</t>
    </rPh>
    <rPh sb="3" eb="5">
      <t>トシヒロ</t>
    </rPh>
    <phoneticPr fontId="1"/>
  </si>
  <si>
    <t>施設長</t>
    <rPh sb="0" eb="3">
      <t>シセツチョウ</t>
    </rPh>
    <phoneticPr fontId="1"/>
  </si>
  <si>
    <t>２　法人</t>
  </si>
  <si>
    <t>５　営利法人</t>
  </si>
  <si>
    <t>有限会社アクティブライフ旭川</t>
    <rPh sb="0" eb="4">
      <t>ユウゲンガイシャアク</t>
    </rPh>
    <rPh sb="5" eb="14">
      <t>サヒカワ</t>
    </rPh>
    <phoneticPr fontId="1"/>
  </si>
  <si>
    <t>ゆうげんがいしゃあくてぃぶらいふあさひかわ</t>
    <phoneticPr fontId="1"/>
  </si>
  <si>
    <t>4450002007242</t>
    <phoneticPr fontId="1"/>
  </si>
  <si>
    <t>旭川市高砂台５丁目２１番７号</t>
    <rPh sb="0" eb="6">
      <t>アサヒカワシタカサゴダイ</t>
    </rPh>
    <rPh sb="7" eb="9">
      <t>チョウメ</t>
    </rPh>
    <rPh sb="11" eb="12">
      <t>バン</t>
    </rPh>
    <rPh sb="13" eb="14">
      <t>ゴウ</t>
    </rPh>
    <phoneticPr fontId="1"/>
  </si>
  <si>
    <t>0166</t>
    <phoneticPr fontId="1"/>
  </si>
  <si>
    <t>60</t>
    <phoneticPr fontId="1"/>
  </si>
  <si>
    <t>1110</t>
    <phoneticPr fontId="1"/>
  </si>
  <si>
    <t>1113</t>
    <phoneticPr fontId="1"/>
  </si>
  <si>
    <t>active.lsk</t>
    <phoneticPr fontId="1"/>
  </si>
  <si>
    <t>marble.ocn.ne.jp</t>
    <phoneticPr fontId="1"/>
  </si>
  <si>
    <t>代表取締役</t>
    <rPh sb="0" eb="5">
      <t>ダイヒョウトリシマリヤク</t>
    </rPh>
    <phoneticPr fontId="1"/>
  </si>
  <si>
    <t>有料老人ホームファミリーハウス漣高砂台</t>
    <rPh sb="0" eb="4">
      <t>ユウリョウロウジン</t>
    </rPh>
    <rPh sb="15" eb="19">
      <t>レンタカサゴダイ</t>
    </rPh>
    <phoneticPr fontId="1"/>
  </si>
  <si>
    <t>ゆうりょうろうじんほーむふぁみりーはうすれんたかさごだい</t>
    <phoneticPr fontId="1"/>
  </si>
  <si>
    <t>高齢者等コミュニケーション施設漣</t>
    <rPh sb="0" eb="3">
      <t>コウレイシャ</t>
    </rPh>
    <rPh sb="3" eb="4">
      <t>トウ</t>
    </rPh>
    <rPh sb="13" eb="15">
      <t>シセツ</t>
    </rPh>
    <rPh sb="15" eb="16">
      <t>レン</t>
    </rPh>
    <phoneticPr fontId="1"/>
  </si>
  <si>
    <t>旭川</t>
    <rPh sb="0" eb="2">
      <t>アサヒカワ</t>
    </rPh>
    <phoneticPr fontId="1"/>
  </si>
  <si>
    <t>道北バスで乗車２０分、高砂台５丁目で下車、徒歩３分</t>
    <rPh sb="0" eb="2">
      <t>ドウホク</t>
    </rPh>
    <rPh sb="5" eb="7">
      <t>ジョウシャ</t>
    </rPh>
    <rPh sb="9" eb="10">
      <t>フン</t>
    </rPh>
    <rPh sb="11" eb="14">
      <t>タカサゴダイ</t>
    </rPh>
    <rPh sb="15" eb="17">
      <t>チョウメ</t>
    </rPh>
    <rPh sb="18" eb="20">
      <t>ゲシャ</t>
    </rPh>
    <rPh sb="21" eb="23">
      <t>トホ</t>
    </rPh>
    <rPh sb="24" eb="25">
      <t>フン</t>
    </rPh>
    <phoneticPr fontId="1"/>
  </si>
  <si>
    <t>４　健康型</t>
  </si>
  <si>
    <t>１　事業者が自ら所有する土地</t>
  </si>
  <si>
    <t>１　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</si>
  <si>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</si>
  <si>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</si>
  <si>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</si>
  <si>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</si>
  <si>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</si>
  <si>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</si>
  <si>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</si>
  <si>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</si>
  <si>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</si>
  <si>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一人ひとりの個性と尊厳を尊重し穏やかで心身ともに充実安定した生活環境を提供する</t>
    <phoneticPr fontId="1"/>
  </si>
  <si>
    <t>３　なし</t>
  </si>
  <si>
    <t>２　委託</t>
  </si>
  <si>
    <t>利用者の病状に急変が生じた場合の適切な助言、入院体制の協力</t>
    <phoneticPr fontId="1"/>
  </si>
  <si>
    <t>医療法人社団慶友会吉田病院</t>
    <phoneticPr fontId="1"/>
  </si>
  <si>
    <t>旭川市４条西４丁目１番２号</t>
    <phoneticPr fontId="1"/>
  </si>
  <si>
    <t>内科</t>
    <rPh sb="0" eb="2">
      <t>ナイカ</t>
    </rPh>
    <phoneticPr fontId="1"/>
  </si>
  <si>
    <t>入居者の死亡、入居者からの解約申し入れ、事業者からの契約解除、自立・要支援から要介護の認定を受け常時介護を必要とする状態となった場合</t>
    <phoneticPr fontId="1"/>
  </si>
  <si>
    <t>あり</t>
    <phoneticPr fontId="1"/>
  </si>
  <si>
    <t>１泊３，０００円（食費込み）</t>
    <phoneticPr fontId="1"/>
  </si>
  <si>
    <t>２　建物賃貸借方式</t>
  </si>
  <si>
    <t>１　全額前払い方式</t>
  </si>
  <si>
    <t>１　減額なし</t>
  </si>
  <si>
    <t>施設が所在する自治体が発表する消費者物価指数及び人件費等を勘案し、改定の必要が発生した場合</t>
    <phoneticPr fontId="1"/>
  </si>
  <si>
    <t>運営懇談会において意見を聴取し、入居者および身元引受人に通知</t>
    <phoneticPr fontId="1"/>
  </si>
  <si>
    <t>消費者物価指数等を基に算出</t>
    <phoneticPr fontId="1"/>
  </si>
  <si>
    <t>なし</t>
    <phoneticPr fontId="1"/>
  </si>
  <si>
    <t>土・日・祝日</t>
    <rPh sb="0" eb="1">
      <t>ド</t>
    </rPh>
    <rPh sb="2" eb="3">
      <t>ニチ</t>
    </rPh>
    <rPh sb="4" eb="6">
      <t>シュクジツ</t>
    </rPh>
    <phoneticPr fontId="1"/>
  </si>
  <si>
    <t>損保ジャパンの賠償保険にて対応</t>
    <phoneticPr fontId="1"/>
  </si>
  <si>
    <t>１　入居希望者に公開</t>
  </si>
  <si>
    <t>３　公開していない</t>
  </si>
  <si>
    <t>有料老人ホームファミリーハウス漣　　　　　　　　　　有料老人ホームファミリーハウス漣緑町　　　　　　　　　　　　有料老人ホームさざなみ荘</t>
    <rPh sb="0" eb="4">
      <t>ユウリョウロウジン</t>
    </rPh>
    <rPh sb="26" eb="28">
      <t>ユウリョウ</t>
    </rPh>
    <rPh sb="28" eb="30">
      <t>ロウジン</t>
    </rPh>
    <rPh sb="41" eb="42">
      <t>レン</t>
    </rPh>
    <rPh sb="42" eb="43">
      <t>ミドリ</t>
    </rPh>
    <rPh sb="43" eb="44">
      <t>マチ</t>
    </rPh>
    <rPh sb="56" eb="58">
      <t>ユウリョウ</t>
    </rPh>
    <rPh sb="58" eb="60">
      <t>ロウジン</t>
    </rPh>
    <rPh sb="67" eb="68">
      <t>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</si>
</sst>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4" sqref="F4:G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8</v>
      </c>
      <c r="J4" s="458"/>
      <c r="K4" s="33" t="s">
        <v>2473</v>
      </c>
      <c r="L4" s="458">
        <v>31</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2382</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2483</v>
      </c>
      <c r="I13" s="465"/>
      <c r="J13" s="465"/>
      <c r="K13" s="465"/>
      <c r="L13" s="465"/>
      <c r="M13" s="465"/>
      <c r="N13" s="465"/>
      <c r="O13" s="465"/>
      <c r="P13" s="466"/>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70</v>
      </c>
      <c r="H17" s="35" t="s">
        <v>487</v>
      </c>
      <c r="I17" s="32">
        <v>8061</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2492</v>
      </c>
      <c r="K25" s="178"/>
      <c r="L25" s="178"/>
      <c r="M25" s="178"/>
      <c r="N25" s="178"/>
      <c r="O25" s="138"/>
      <c r="P25" s="179"/>
    </row>
    <row r="26" spans="1:20" ht="20.100000000000001" customHeight="1">
      <c r="B26" s="167" t="s">
        <v>9</v>
      </c>
      <c r="C26" s="166"/>
      <c r="D26" s="166"/>
      <c r="E26" s="166"/>
      <c r="F26" s="432">
        <v>2002</v>
      </c>
      <c r="G26" s="433"/>
      <c r="H26" s="35" t="s">
        <v>484</v>
      </c>
      <c r="I26" s="433">
        <v>4</v>
      </c>
      <c r="J26" s="433"/>
      <c r="K26" s="35" t="s">
        <v>485</v>
      </c>
      <c r="L26" s="433">
        <v>1</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2494</v>
      </c>
      <c r="I31" s="450"/>
      <c r="J31" s="450"/>
      <c r="K31" s="450"/>
      <c r="L31" s="450"/>
      <c r="M31" s="450"/>
      <c r="N31" s="450"/>
      <c r="O31" s="450"/>
      <c r="P31" s="451"/>
      <c r="S31" s="15" t="str">
        <f>IF(H31="","未記入","")</f>
        <v/>
      </c>
    </row>
    <row r="32" spans="1:20" ht="39" customHeight="1">
      <c r="B32" s="280"/>
      <c r="C32" s="298"/>
      <c r="D32" s="298"/>
      <c r="E32" s="281"/>
      <c r="F32" s="201" t="s">
        <v>2493</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70</v>
      </c>
      <c r="H33" s="35" t="s">
        <v>487</v>
      </c>
      <c r="I33" s="32">
        <v>8061</v>
      </c>
      <c r="J33" s="439"/>
      <c r="K33" s="439"/>
      <c r="L33" s="439"/>
      <c r="M33" s="439"/>
      <c r="N33" s="439"/>
      <c r="O33" s="439"/>
      <c r="P33" s="440"/>
      <c r="S33" s="15" t="str">
        <f>IF(OR(G33="",I33=""),"未記入","")</f>
        <v/>
      </c>
    </row>
    <row r="34" spans="2:20" ht="58.5" customHeight="1">
      <c r="B34" s="280"/>
      <c r="C34" s="298"/>
      <c r="D34" s="298"/>
      <c r="E34" s="281"/>
      <c r="F34" s="104" t="s">
        <v>2485</v>
      </c>
      <c r="G34" s="104"/>
      <c r="H34" s="104"/>
      <c r="I34" s="104"/>
      <c r="J34" s="104"/>
      <c r="K34" s="104"/>
      <c r="L34" s="104"/>
      <c r="M34" s="104"/>
      <c r="N34" s="104"/>
      <c r="O34" s="172"/>
      <c r="P34" s="385"/>
      <c r="S34" s="15" t="str">
        <f>IF(F34="","未記入","")</f>
        <v/>
      </c>
    </row>
    <row r="35" spans="2:20" ht="58.5" customHeight="1">
      <c r="B35" s="101" t="s">
        <v>574</v>
      </c>
      <c r="C35" s="102"/>
      <c r="D35" s="102"/>
      <c r="E35" s="103"/>
      <c r="F35" s="104" t="s">
        <v>2495</v>
      </c>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2497</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6" t="s">
        <v>423</v>
      </c>
      <c r="G45" s="425"/>
      <c r="H45" s="425"/>
      <c r="I45" s="397"/>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2479</v>
      </c>
      <c r="K49" s="178"/>
      <c r="L49" s="178"/>
      <c r="M49" s="178"/>
      <c r="N49" s="178"/>
      <c r="O49" s="138"/>
      <c r="P49" s="179"/>
    </row>
    <row r="50" spans="1:20" ht="20.100000000000001" customHeight="1">
      <c r="B50" s="108" t="s">
        <v>28</v>
      </c>
      <c r="C50" s="217"/>
      <c r="D50" s="217"/>
      <c r="E50" s="217"/>
      <c r="F50" s="217"/>
      <c r="G50" s="217"/>
      <c r="H50" s="217"/>
      <c r="I50" s="217"/>
      <c r="J50" s="432">
        <v>2002</v>
      </c>
      <c r="K50" s="433"/>
      <c r="L50" s="35" t="s">
        <v>484</v>
      </c>
      <c r="M50" s="61">
        <v>4</v>
      </c>
      <c r="N50" s="35" t="s">
        <v>485</v>
      </c>
      <c r="O50" s="61">
        <v>1</v>
      </c>
      <c r="P50" s="37" t="s">
        <v>486</v>
      </c>
      <c r="S50" s="15" t="str">
        <f>IF(OR(J50="",M50="",O50=""),"未記入","")</f>
        <v/>
      </c>
    </row>
    <row r="51" spans="1:20" ht="20.100000000000001" customHeight="1" thickBot="1">
      <c r="B51" s="109" t="s">
        <v>29</v>
      </c>
      <c r="C51" s="434"/>
      <c r="D51" s="434"/>
      <c r="E51" s="434"/>
      <c r="F51" s="434"/>
      <c r="G51" s="434"/>
      <c r="H51" s="434"/>
      <c r="I51" s="434"/>
      <c r="J51" s="423">
        <v>2017</v>
      </c>
      <c r="K51" s="424"/>
      <c r="L51" s="36" t="s">
        <v>484</v>
      </c>
      <c r="M51" s="62">
        <v>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2498</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476.65</v>
      </c>
      <c r="H61" s="193"/>
      <c r="I61" s="193"/>
      <c r="J61" s="193"/>
      <c r="K61" s="431"/>
      <c r="L61" s="370" t="s">
        <v>516</v>
      </c>
      <c r="M61" s="359"/>
      <c r="N61" s="359"/>
      <c r="O61" s="359"/>
      <c r="P61" s="384"/>
    </row>
    <row r="62" spans="1:20" ht="20.100000000000001" customHeight="1">
      <c r="B62" s="167"/>
      <c r="C62" s="166"/>
      <c r="D62" s="207" t="s">
        <v>39</v>
      </c>
      <c r="E62" s="218"/>
      <c r="F62" s="236"/>
      <c r="G62" s="178" t="s">
        <v>2499</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464.76</v>
      </c>
      <c r="L72" s="93"/>
      <c r="M72" s="93"/>
      <c r="N72" s="171" t="s">
        <v>490</v>
      </c>
      <c r="O72" s="171"/>
      <c r="P72" s="197"/>
    </row>
    <row r="73" spans="2:16" ht="20.100000000000001" customHeight="1">
      <c r="B73" s="70"/>
      <c r="C73" s="71"/>
      <c r="D73" s="297"/>
      <c r="E73" s="298"/>
      <c r="F73" s="281"/>
      <c r="G73" s="217" t="s">
        <v>42</v>
      </c>
      <c r="H73" s="217"/>
      <c r="I73" s="217"/>
      <c r="J73" s="217"/>
      <c r="K73" s="138">
        <v>276.99299999999999</v>
      </c>
      <c r="L73" s="93"/>
      <c r="M73" s="93"/>
      <c r="N73" s="171" t="s">
        <v>490</v>
      </c>
      <c r="O73" s="171"/>
      <c r="P73" s="197"/>
    </row>
    <row r="74" spans="2:16" ht="20.100000000000001" customHeight="1">
      <c r="B74" s="70"/>
      <c r="C74" s="71"/>
      <c r="D74" s="166" t="s">
        <v>43</v>
      </c>
      <c r="E74" s="166"/>
      <c r="F74" s="166"/>
      <c r="G74" s="178" t="s">
        <v>2500</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2501</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2502</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2503</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10.94</v>
      </c>
      <c r="K95" s="50" t="s">
        <v>490</v>
      </c>
      <c r="L95" s="138">
        <v>4</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9.7200000000000006</v>
      </c>
      <c r="K96" s="50" t="s">
        <v>490</v>
      </c>
      <c r="L96" s="138">
        <v>5</v>
      </c>
      <c r="M96" s="415"/>
      <c r="N96" s="416" t="s">
        <v>2422</v>
      </c>
      <c r="O96" s="417"/>
      <c r="P96" s="418"/>
      <c r="S96" s="15" t="str">
        <f t="shared" ref="S96:S104" si="0">IF(OR(F96="",H96="",J96="",L96="",N96=""),IF(OR(F96&lt;&gt;"",H96&lt;&gt;"",J96&lt;&gt;"",L96&lt;&gt;"",N96&lt;&gt;""),"未記入",""),"")</f>
        <v/>
      </c>
    </row>
    <row r="97" spans="2:19" ht="20.100000000000001" customHeight="1">
      <c r="B97" s="167"/>
      <c r="C97" s="166"/>
      <c r="D97" s="166" t="s">
        <v>49</v>
      </c>
      <c r="E97" s="166"/>
      <c r="F97" s="178" t="s">
        <v>2385</v>
      </c>
      <c r="G97" s="178"/>
      <c r="H97" s="178" t="s">
        <v>2385</v>
      </c>
      <c r="I97" s="178"/>
      <c r="J97" s="23">
        <v>10.53</v>
      </c>
      <c r="K97" s="50" t="s">
        <v>490</v>
      </c>
      <c r="L97" s="138">
        <v>2</v>
      </c>
      <c r="M97" s="415"/>
      <c r="N97" s="416" t="s">
        <v>2422</v>
      </c>
      <c r="O97" s="417"/>
      <c r="P97" s="418"/>
      <c r="S97" s="15" t="str">
        <f t="shared" si="0"/>
        <v/>
      </c>
    </row>
    <row r="98" spans="2:19" ht="20.100000000000001" customHeight="1">
      <c r="B98" s="167"/>
      <c r="C98" s="166"/>
      <c r="D98" s="166" t="s">
        <v>50</v>
      </c>
      <c r="E98" s="166"/>
      <c r="F98" s="178" t="s">
        <v>2385</v>
      </c>
      <c r="G98" s="178"/>
      <c r="H98" s="178" t="s">
        <v>2385</v>
      </c>
      <c r="I98" s="178"/>
      <c r="J98" s="23">
        <v>7.29</v>
      </c>
      <c r="K98" s="50" t="s">
        <v>490</v>
      </c>
      <c r="L98" s="138">
        <v>1</v>
      </c>
      <c r="M98" s="415"/>
      <c r="N98" s="416" t="s">
        <v>2422</v>
      </c>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3</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3</v>
      </c>
      <c r="O106" s="93"/>
      <c r="P106" s="37" t="s">
        <v>492</v>
      </c>
    </row>
    <row r="107" spans="2:19" ht="20.100000000000001" customHeight="1">
      <c r="B107" s="419"/>
      <c r="C107" s="420"/>
      <c r="D107" s="207" t="s">
        <v>64</v>
      </c>
      <c r="E107" s="218"/>
      <c r="F107" s="236"/>
      <c r="G107" s="123">
        <v>1</v>
      </c>
      <c r="H107" s="236" t="s">
        <v>492</v>
      </c>
      <c r="I107" s="166" t="s">
        <v>68</v>
      </c>
      <c r="J107" s="166"/>
      <c r="K107" s="166"/>
      <c r="L107" s="166"/>
      <c r="M107" s="166"/>
      <c r="N107" s="138">
        <v>0</v>
      </c>
      <c r="O107" s="93"/>
      <c r="P107" s="37" t="s">
        <v>492</v>
      </c>
    </row>
    <row r="108" spans="2:19" ht="20.100000000000001" customHeight="1">
      <c r="B108" s="419"/>
      <c r="C108" s="420"/>
      <c r="D108" s="297"/>
      <c r="E108" s="298"/>
      <c r="F108" s="281"/>
      <c r="G108" s="129"/>
      <c r="H108" s="281"/>
      <c r="I108" s="166" t="s">
        <v>69</v>
      </c>
      <c r="J108" s="166"/>
      <c r="K108" s="166"/>
      <c r="L108" s="166"/>
      <c r="M108" s="166"/>
      <c r="N108" s="138">
        <v>1</v>
      </c>
      <c r="O108" s="93"/>
      <c r="P108" s="37" t="s">
        <v>492</v>
      </c>
    </row>
    <row r="109" spans="2:19" ht="20.100000000000001" customHeight="1">
      <c r="B109" s="419"/>
      <c r="C109" s="420"/>
      <c r="D109" s="117" t="s">
        <v>65</v>
      </c>
      <c r="E109" s="118"/>
      <c r="F109" s="133"/>
      <c r="G109" s="123">
        <v>0</v>
      </c>
      <c r="H109" s="387" t="s">
        <v>492</v>
      </c>
      <c r="I109" s="166" t="s">
        <v>81</v>
      </c>
      <c r="J109" s="166"/>
      <c r="K109" s="166"/>
      <c r="L109" s="166"/>
      <c r="M109" s="166"/>
      <c r="N109" s="138">
        <v>0</v>
      </c>
      <c r="O109" s="93"/>
      <c r="P109" s="37" t="s">
        <v>492</v>
      </c>
    </row>
    <row r="110" spans="2:19" ht="20.100000000000001" customHeight="1">
      <c r="B110" s="419"/>
      <c r="C110" s="420"/>
      <c r="D110" s="119"/>
      <c r="E110" s="120"/>
      <c r="F110" s="135"/>
      <c r="G110" s="126"/>
      <c r="H110" s="389"/>
      <c r="I110" s="166" t="s">
        <v>82</v>
      </c>
      <c r="J110" s="166"/>
      <c r="K110" s="166"/>
      <c r="L110" s="166"/>
      <c r="M110" s="166"/>
      <c r="N110" s="138">
        <v>0</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v>0</v>
      </c>
      <c r="O112" s="93"/>
      <c r="P112" s="37" t="s">
        <v>492</v>
      </c>
    </row>
    <row r="113" spans="2:16" ht="20.100000000000001" customHeight="1">
      <c r="B113" s="419"/>
      <c r="C113" s="420"/>
      <c r="D113" s="169" t="s">
        <v>78</v>
      </c>
      <c r="E113" s="171"/>
      <c r="F113" s="242"/>
      <c r="G113" s="178" t="s">
        <v>2504</v>
      </c>
      <c r="H113" s="178"/>
      <c r="I113" s="178"/>
      <c r="J113" s="178"/>
      <c r="K113" s="178"/>
      <c r="L113" s="178"/>
      <c r="M113" s="178"/>
      <c r="N113" s="178"/>
      <c r="O113" s="138"/>
      <c r="P113" s="179"/>
    </row>
    <row r="114" spans="2:16" ht="20.100000000000001" customHeight="1">
      <c r="B114" s="419"/>
      <c r="C114" s="420"/>
      <c r="D114" s="117" t="s">
        <v>79</v>
      </c>
      <c r="E114" s="118"/>
      <c r="F114" s="133"/>
      <c r="G114" s="123" t="s">
        <v>2505</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2506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2504</v>
      </c>
      <c r="H117" s="178"/>
      <c r="I117" s="178"/>
      <c r="J117" s="178"/>
      <c r="K117" s="178"/>
      <c r="L117" s="178"/>
      <c r="M117" s="178"/>
      <c r="N117" s="178"/>
      <c r="O117" s="138"/>
      <c r="P117" s="179"/>
    </row>
    <row r="118" spans="2:16" ht="20.100000000000001" customHeight="1">
      <c r="B118" s="134"/>
      <c r="C118" s="135"/>
      <c r="D118" s="110" t="s">
        <v>73</v>
      </c>
      <c r="E118" s="102"/>
      <c r="F118" s="103"/>
      <c r="G118" s="178" t="s">
        <v>2504</v>
      </c>
      <c r="H118" s="178"/>
      <c r="I118" s="178"/>
      <c r="J118" s="178"/>
      <c r="K118" s="178"/>
      <c r="L118" s="178"/>
      <c r="M118" s="178"/>
      <c r="N118" s="178"/>
      <c r="O118" s="138"/>
      <c r="P118" s="179"/>
    </row>
    <row r="119" spans="2:16" ht="20.100000000000001" customHeight="1">
      <c r="B119" s="134"/>
      <c r="C119" s="135"/>
      <c r="D119" s="234" t="s">
        <v>74</v>
      </c>
      <c r="E119" s="273"/>
      <c r="F119" s="235"/>
      <c r="G119" s="178" t="s">
        <v>2504</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2504</v>
      </c>
      <c r="H121" s="178"/>
      <c r="I121" s="178"/>
      <c r="J121" s="178"/>
      <c r="K121" s="178"/>
      <c r="L121" s="178"/>
      <c r="M121" s="178"/>
      <c r="N121" s="178"/>
      <c r="O121" s="138"/>
      <c r="P121" s="179"/>
    </row>
    <row r="122" spans="2:16" ht="20.100000000000001" customHeight="1">
      <c r="B122" s="136"/>
      <c r="C122" s="137"/>
      <c r="D122" s="169" t="s">
        <v>77</v>
      </c>
      <c r="E122" s="171"/>
      <c r="F122" s="242"/>
      <c r="G122" s="178" t="s">
        <v>2504</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2507</v>
      </c>
      <c r="H123" s="178"/>
      <c r="I123" s="178"/>
      <c r="J123" s="178"/>
      <c r="K123" s="178"/>
      <c r="L123" s="178"/>
      <c r="M123" s="178"/>
      <c r="N123" s="178"/>
      <c r="O123" s="138"/>
      <c r="P123" s="179"/>
    </row>
    <row r="124" spans="2:16" ht="20.100000000000001" customHeight="1">
      <c r="B124" s="134"/>
      <c r="C124" s="135"/>
      <c r="D124" s="110" t="s">
        <v>446</v>
      </c>
      <c r="E124" s="102"/>
      <c r="F124" s="103"/>
      <c r="G124" s="178" t="s">
        <v>2508</v>
      </c>
      <c r="H124" s="178"/>
      <c r="I124" s="178"/>
      <c r="J124" s="178"/>
      <c r="K124" s="178"/>
      <c r="L124" s="178"/>
      <c r="M124" s="178"/>
      <c r="N124" s="178"/>
      <c r="O124" s="138"/>
      <c r="P124" s="179"/>
    </row>
    <row r="125" spans="2:16" ht="20.100000000000001" customHeight="1">
      <c r="B125" s="134"/>
      <c r="C125" s="135"/>
      <c r="D125" s="234" t="s">
        <v>447</v>
      </c>
      <c r="E125" s="273"/>
      <c r="F125" s="235"/>
      <c r="G125" s="178" t="s">
        <v>2509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2511</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2512</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2511</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2511</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2511</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2511</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c r="G172" s="359" t="s">
        <v>474</v>
      </c>
      <c r="H172" s="359"/>
      <c r="I172" s="359"/>
      <c r="J172" s="359"/>
      <c r="K172" s="359"/>
      <c r="L172" s="359"/>
      <c r="M172" s="359"/>
      <c r="N172" s="359"/>
      <c r="O172" s="359"/>
      <c r="P172" s="384"/>
    </row>
    <row r="173" spans="2:20" ht="20.100000000000001" customHeight="1">
      <c r="B173" s="167"/>
      <c r="C173" s="166"/>
      <c r="D173" s="166"/>
      <c r="E173" s="166"/>
      <c r="F173" s="14"/>
      <c r="G173" s="171" t="s">
        <v>475</v>
      </c>
      <c r="H173" s="171"/>
      <c r="I173" s="171"/>
      <c r="J173" s="171"/>
      <c r="K173" s="171"/>
      <c r="L173" s="171"/>
      <c r="M173" s="171"/>
      <c r="N173" s="171"/>
      <c r="O173" s="171"/>
      <c r="P173" s="197"/>
    </row>
    <row r="174" spans="2:20" ht="20.100000000000001" customHeight="1">
      <c r="B174" s="167"/>
      <c r="C174" s="166"/>
      <c r="D174" s="166"/>
      <c r="E174" s="166"/>
      <c r="F174" s="14"/>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2514</v>
      </c>
      <c r="J176" s="105"/>
      <c r="K176" s="105"/>
      <c r="L176" s="105"/>
      <c r="M176" s="105"/>
      <c r="N176" s="105"/>
      <c r="O176" s="106"/>
      <c r="P176" s="107"/>
    </row>
    <row r="177" spans="2:16" ht="39.950000000000003" customHeight="1">
      <c r="B177" s="85"/>
      <c r="C177" s="86"/>
      <c r="D177" s="287"/>
      <c r="E177" s="363"/>
      <c r="F177" s="166" t="s">
        <v>108</v>
      </c>
      <c r="G177" s="166"/>
      <c r="H177" s="166"/>
      <c r="I177" s="104" t="s">
        <v>2515</v>
      </c>
      <c r="J177" s="105"/>
      <c r="K177" s="105"/>
      <c r="L177" s="105"/>
      <c r="M177" s="105"/>
      <c r="N177" s="105"/>
      <c r="O177" s="106"/>
      <c r="P177" s="107"/>
    </row>
    <row r="178" spans="2:16" ht="39.950000000000003" customHeight="1">
      <c r="B178" s="85"/>
      <c r="C178" s="86"/>
      <c r="D178" s="287"/>
      <c r="E178" s="363"/>
      <c r="F178" s="166" t="s">
        <v>109</v>
      </c>
      <c r="G178" s="166"/>
      <c r="H178" s="166"/>
      <c r="I178" s="104" t="s">
        <v>2516</v>
      </c>
      <c r="J178" s="105"/>
      <c r="K178" s="105"/>
      <c r="L178" s="105"/>
      <c r="M178" s="105"/>
      <c r="N178" s="105"/>
      <c r="O178" s="106"/>
      <c r="P178" s="107"/>
    </row>
    <row r="179" spans="2:16" ht="39.950000000000003" customHeight="1">
      <c r="B179" s="85"/>
      <c r="C179" s="86"/>
      <c r="D179" s="287"/>
      <c r="E179" s="363"/>
      <c r="F179" s="166" t="s">
        <v>429</v>
      </c>
      <c r="G179" s="166"/>
      <c r="H179" s="166"/>
      <c r="I179" s="104" t="s">
        <v>2516</v>
      </c>
      <c r="J179" s="105"/>
      <c r="K179" s="105"/>
      <c r="L179" s="105"/>
      <c r="M179" s="105"/>
      <c r="N179" s="105"/>
      <c r="O179" s="106"/>
      <c r="P179" s="107"/>
    </row>
    <row r="180" spans="2:16" ht="39.950000000000003" customHeight="1">
      <c r="B180" s="85"/>
      <c r="C180" s="86"/>
      <c r="D180" s="287"/>
      <c r="E180" s="363"/>
      <c r="F180" s="166" t="s">
        <v>110</v>
      </c>
      <c r="G180" s="166"/>
      <c r="H180" s="166"/>
      <c r="I180" s="104" t="s">
        <v>2513</v>
      </c>
      <c r="J180" s="105"/>
      <c r="K180" s="105"/>
      <c r="L180" s="105"/>
      <c r="M180" s="105"/>
      <c r="N180" s="105"/>
      <c r="O180" s="106"/>
      <c r="P180" s="107"/>
    </row>
    <row r="181" spans="2:16" ht="39.950000000000003" customHeight="1">
      <c r="B181" s="85"/>
      <c r="C181" s="86"/>
      <c r="D181" s="287">
        <v>2</v>
      </c>
      <c r="E181" s="363"/>
      <c r="F181" s="166" t="s">
        <v>5</v>
      </c>
      <c r="G181" s="166"/>
      <c r="H181" s="166"/>
      <c r="I181" s="104"/>
      <c r="J181" s="105"/>
      <c r="K181" s="105"/>
      <c r="L181" s="105"/>
      <c r="M181" s="105"/>
      <c r="N181" s="105"/>
      <c r="O181" s="106"/>
      <c r="P181" s="107"/>
    </row>
    <row r="182" spans="2:16" ht="39.950000000000003" customHeight="1">
      <c r="B182" s="85"/>
      <c r="C182" s="86"/>
      <c r="D182" s="287"/>
      <c r="E182" s="363"/>
      <c r="F182" s="166" t="s">
        <v>108</v>
      </c>
      <c r="G182" s="166"/>
      <c r="H182" s="166"/>
      <c r="I182" s="104"/>
      <c r="J182" s="105"/>
      <c r="K182" s="105"/>
      <c r="L182" s="105"/>
      <c r="M182" s="105"/>
      <c r="N182" s="105"/>
      <c r="O182" s="106"/>
      <c r="P182" s="107"/>
    </row>
    <row r="183" spans="2:16" ht="39.950000000000003" customHeight="1">
      <c r="B183" s="85"/>
      <c r="C183" s="86"/>
      <c r="D183" s="287"/>
      <c r="E183" s="363"/>
      <c r="F183" s="166" t="s">
        <v>109</v>
      </c>
      <c r="G183" s="166"/>
      <c r="H183" s="166"/>
      <c r="I183" s="104"/>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c r="J191" s="105"/>
      <c r="K191" s="105"/>
      <c r="L191" s="105"/>
      <c r="M191" s="105"/>
      <c r="N191" s="105"/>
      <c r="O191" s="106"/>
      <c r="P191" s="107"/>
    </row>
    <row r="192" spans="2:16" ht="39.950000000000003" customHeight="1">
      <c r="B192" s="85"/>
      <c r="C192" s="86"/>
      <c r="D192" s="388"/>
      <c r="E192" s="389"/>
      <c r="F192" s="166" t="s">
        <v>108</v>
      </c>
      <c r="G192" s="166"/>
      <c r="H192" s="166"/>
      <c r="I192" s="104"/>
      <c r="J192" s="105"/>
      <c r="K192" s="105"/>
      <c r="L192" s="105"/>
      <c r="M192" s="105"/>
      <c r="N192" s="105"/>
      <c r="O192" s="106"/>
      <c r="P192" s="107"/>
    </row>
    <row r="193" spans="2:16" ht="39.950000000000003" customHeight="1">
      <c r="B193" s="85"/>
      <c r="C193" s="86"/>
      <c r="D193" s="388"/>
      <c r="E193" s="389"/>
      <c r="F193" s="168" t="s">
        <v>110</v>
      </c>
      <c r="G193" s="168"/>
      <c r="H193" s="168"/>
      <c r="I193" s="104"/>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2504</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2504</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2505</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2517</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2518</v>
      </c>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2519</v>
      </c>
      <c r="K227" s="173"/>
      <c r="L227" s="173"/>
      <c r="M227" s="173"/>
      <c r="N227" s="173"/>
      <c r="O227" s="173"/>
      <c r="P227" s="174"/>
    </row>
    <row r="228" spans="1:20" ht="20.100000000000001" customHeight="1">
      <c r="B228" s="167" t="s">
        <v>132</v>
      </c>
      <c r="C228" s="166"/>
      <c r="D228" s="166"/>
      <c r="E228" s="166"/>
      <c r="F228" s="138">
        <v>12</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v>0</v>
      </c>
      <c r="L238" s="178"/>
      <c r="M238" s="178"/>
      <c r="N238" s="178">
        <v>0.2</v>
      </c>
      <c r="O238" s="138"/>
      <c r="P238" s="179"/>
    </row>
    <row r="239" spans="1:20" ht="20.100000000000001" customHeight="1">
      <c r="B239" s="167" t="s">
        <v>141</v>
      </c>
      <c r="C239" s="166"/>
      <c r="D239" s="166"/>
      <c r="E239" s="366">
        <f>IF(OR($H$239&lt;&gt;"",$K$239&lt;&gt;""),SUM($H$239,$K$239),"")</f>
        <v>0</v>
      </c>
      <c r="F239" s="366"/>
      <c r="G239" s="366"/>
      <c r="H239" s="178">
        <v>0</v>
      </c>
      <c r="I239" s="178"/>
      <c r="J239" s="178"/>
      <c r="K239" s="178">
        <v>0</v>
      </c>
      <c r="L239" s="178"/>
      <c r="M239" s="178"/>
      <c r="N239" s="178">
        <v>0</v>
      </c>
      <c r="O239" s="138"/>
      <c r="P239" s="179"/>
    </row>
    <row r="240" spans="1:20" ht="20.100000000000001" customHeight="1">
      <c r="B240" s="365" t="s">
        <v>142</v>
      </c>
      <c r="C240" s="166"/>
      <c r="D240" s="166"/>
      <c r="E240" s="366">
        <f>IF(OR($H$240&lt;&gt;"",$K$240&lt;&gt;""),SUM($H$240,$K$240),"")</f>
        <v>0</v>
      </c>
      <c r="F240" s="366"/>
      <c r="G240" s="366"/>
      <c r="H240" s="178">
        <v>0</v>
      </c>
      <c r="I240" s="178"/>
      <c r="J240" s="178"/>
      <c r="K240" s="178">
        <v>0</v>
      </c>
      <c r="L240" s="178"/>
      <c r="M240" s="178"/>
      <c r="N240" s="178">
        <v>0</v>
      </c>
      <c r="O240" s="138"/>
      <c r="P240" s="179"/>
    </row>
    <row r="241" spans="2:20" ht="20.100000000000001" customHeight="1">
      <c r="B241" s="44"/>
      <c r="C241" s="166" t="s">
        <v>143</v>
      </c>
      <c r="D241" s="166"/>
      <c r="E241" s="366">
        <f>IF(OR($H$241&lt;&gt;"",$K$241&lt;&gt;""),SUM($H$241,$K$241),"")</f>
        <v>0</v>
      </c>
      <c r="F241" s="366"/>
      <c r="G241" s="366"/>
      <c r="H241" s="178">
        <v>0</v>
      </c>
      <c r="I241" s="178"/>
      <c r="J241" s="178"/>
      <c r="K241" s="178">
        <v>0</v>
      </c>
      <c r="L241" s="178"/>
      <c r="M241" s="178"/>
      <c r="N241" s="178">
        <v>0</v>
      </c>
      <c r="O241" s="138"/>
      <c r="P241" s="179"/>
    </row>
    <row r="242" spans="2:20" ht="20.100000000000001" customHeight="1">
      <c r="B242" s="45"/>
      <c r="C242" s="166" t="s">
        <v>144</v>
      </c>
      <c r="D242" s="166"/>
      <c r="E242" s="366">
        <f>IF(OR($H$242&lt;&gt;"",$K$242&lt;&gt;""),SUM($H$242,$K$242),"")</f>
        <v>0</v>
      </c>
      <c r="F242" s="366"/>
      <c r="G242" s="366"/>
      <c r="H242" s="178">
        <v>0</v>
      </c>
      <c r="I242" s="178"/>
      <c r="J242" s="178"/>
      <c r="K242" s="178">
        <v>0</v>
      </c>
      <c r="L242" s="178"/>
      <c r="M242" s="178"/>
      <c r="N242" s="178">
        <v>0</v>
      </c>
      <c r="O242" s="138"/>
      <c r="P242" s="179"/>
    </row>
    <row r="243" spans="2:20" ht="20.100000000000001" customHeight="1">
      <c r="B243" s="167" t="s">
        <v>145</v>
      </c>
      <c r="C243" s="166"/>
      <c r="D243" s="166"/>
      <c r="E243" s="366">
        <f>IF(OR($H$243&lt;&gt;"",$K$243&lt;&gt;""),SUM($H$243,$K$243),"")</f>
        <v>0</v>
      </c>
      <c r="F243" s="366"/>
      <c r="G243" s="366"/>
      <c r="H243" s="178">
        <v>0</v>
      </c>
      <c r="I243" s="178"/>
      <c r="J243" s="178"/>
      <c r="K243" s="178">
        <v>0</v>
      </c>
      <c r="L243" s="178"/>
      <c r="M243" s="178"/>
      <c r="N243" s="178">
        <v>0</v>
      </c>
      <c r="O243" s="138"/>
      <c r="P243" s="179"/>
    </row>
    <row r="244" spans="2:20" ht="20.100000000000001" customHeight="1">
      <c r="B244" s="167" t="s">
        <v>146</v>
      </c>
      <c r="C244" s="166"/>
      <c r="D244" s="166"/>
      <c r="E244" s="366">
        <f>IF(OR($H$244&lt;&gt;"",$K$244&lt;&gt;""),SUM($H$244,$K$244),"")</f>
        <v>0</v>
      </c>
      <c r="F244" s="366"/>
      <c r="G244" s="366"/>
      <c r="H244" s="178">
        <v>0</v>
      </c>
      <c r="I244" s="178"/>
      <c r="J244" s="178"/>
      <c r="K244" s="178">
        <v>0</v>
      </c>
      <c r="L244" s="178"/>
      <c r="M244" s="178"/>
      <c r="N244" s="178">
        <v>0</v>
      </c>
      <c r="O244" s="138"/>
      <c r="P244" s="179"/>
    </row>
    <row r="245" spans="2:20" ht="20.100000000000001" customHeight="1">
      <c r="B245" s="167" t="s">
        <v>147</v>
      </c>
      <c r="C245" s="166"/>
      <c r="D245" s="166"/>
      <c r="E245" s="366">
        <f>IF(OR($H$245&lt;&gt;"",$K$245&lt;&gt;""),SUM($H$245,$K$245),"")</f>
        <v>0</v>
      </c>
      <c r="F245" s="366"/>
      <c r="G245" s="366"/>
      <c r="H245" s="178">
        <v>0</v>
      </c>
      <c r="I245" s="178"/>
      <c r="J245" s="178"/>
      <c r="K245" s="178">
        <v>0</v>
      </c>
      <c r="L245" s="178"/>
      <c r="M245" s="178"/>
      <c r="N245" s="178">
        <v>0</v>
      </c>
      <c r="O245" s="138"/>
      <c r="P245" s="179"/>
    </row>
    <row r="246" spans="2:20" ht="20.100000000000001" customHeight="1">
      <c r="B246" s="167" t="s">
        <v>148</v>
      </c>
      <c r="C246" s="166"/>
      <c r="D246" s="166"/>
      <c r="E246" s="366">
        <f>IF(OR($H$246&lt;&gt;"",$K$246&lt;&gt;""),SUM($H$246,$K$246),"")</f>
        <v>0</v>
      </c>
      <c r="F246" s="366"/>
      <c r="G246" s="366"/>
      <c r="H246" s="178">
        <v>0</v>
      </c>
      <c r="I246" s="178"/>
      <c r="J246" s="178"/>
      <c r="K246" s="178">
        <v>0</v>
      </c>
      <c r="L246" s="178"/>
      <c r="M246" s="178"/>
      <c r="N246" s="178">
        <v>0</v>
      </c>
      <c r="O246" s="138"/>
      <c r="P246" s="179"/>
    </row>
    <row r="247" spans="2:20" ht="20.100000000000001" customHeight="1">
      <c r="B247" s="167" t="s">
        <v>149</v>
      </c>
      <c r="C247" s="166"/>
      <c r="D247" s="166"/>
      <c r="E247" s="366">
        <f>IF(OR($H$247&lt;&gt;"",$K$247&lt;&gt;""),SUM($H$247,$K$247),"")</f>
        <v>0</v>
      </c>
      <c r="F247" s="366"/>
      <c r="G247" s="366"/>
      <c r="H247" s="178">
        <v>0</v>
      </c>
      <c r="I247" s="178"/>
      <c r="J247" s="178"/>
      <c r="K247" s="178">
        <v>0</v>
      </c>
      <c r="L247" s="178"/>
      <c r="M247" s="178"/>
      <c r="N247" s="178">
        <v>0</v>
      </c>
      <c r="O247" s="138"/>
      <c r="P247" s="179"/>
    </row>
    <row r="248" spans="2:20" ht="20.100000000000001" customHeight="1">
      <c r="B248" s="167" t="s">
        <v>150</v>
      </c>
      <c r="C248" s="166"/>
      <c r="D248" s="166"/>
      <c r="E248" s="366">
        <f>IF(OR($H$248&lt;&gt;"",$K$248&lt;&gt;""),SUM($H$248,$K$248),"")</f>
        <v>0</v>
      </c>
      <c r="F248" s="366"/>
      <c r="G248" s="366"/>
      <c r="H248" s="178">
        <v>0</v>
      </c>
      <c r="I248" s="178"/>
      <c r="J248" s="178"/>
      <c r="K248" s="178">
        <v>0</v>
      </c>
      <c r="L248" s="178"/>
      <c r="M248" s="178"/>
      <c r="N248" s="178">
        <v>0</v>
      </c>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f>IF(OR($J$258&lt;&gt;"",$M$258&lt;&gt;""),SUM($J$258,$M$258),"")</f>
        <v>0</v>
      </c>
      <c r="H258" s="366"/>
      <c r="I258" s="366"/>
      <c r="J258" s="178">
        <v>0</v>
      </c>
      <c r="K258" s="178"/>
      <c r="L258" s="178"/>
      <c r="M258" s="178">
        <v>0</v>
      </c>
      <c r="N258" s="178"/>
      <c r="O258" s="138"/>
      <c r="P258" s="179"/>
    </row>
    <row r="259" spans="2:20" ht="20.100000000000001" customHeight="1">
      <c r="B259" s="167" t="s">
        <v>162</v>
      </c>
      <c r="C259" s="166"/>
      <c r="D259" s="166"/>
      <c r="E259" s="166"/>
      <c r="F259" s="166"/>
      <c r="G259" s="366">
        <f>IF(OR($J$259&lt;&gt;"",$M$259&lt;&gt;""),SUM($J$259,$M$259),"")</f>
        <v>0</v>
      </c>
      <c r="H259" s="366"/>
      <c r="I259" s="366"/>
      <c r="J259" s="178">
        <v>0</v>
      </c>
      <c r="K259" s="178"/>
      <c r="L259" s="178"/>
      <c r="M259" s="178">
        <v>0</v>
      </c>
      <c r="N259" s="178"/>
      <c r="O259" s="138"/>
      <c r="P259" s="179"/>
    </row>
    <row r="260" spans="2:20" ht="20.100000000000001" customHeight="1">
      <c r="B260" s="167" t="s">
        <v>163</v>
      </c>
      <c r="C260" s="166"/>
      <c r="D260" s="166"/>
      <c r="E260" s="166"/>
      <c r="F260" s="166"/>
      <c r="G260" s="366">
        <f>IF(OR($J$260&lt;&gt;"",$M$260&lt;&gt;""),SUM($J$260,$M$260),"")</f>
        <v>0</v>
      </c>
      <c r="H260" s="366"/>
      <c r="I260" s="366"/>
      <c r="J260" s="178">
        <v>0</v>
      </c>
      <c r="K260" s="178"/>
      <c r="L260" s="178"/>
      <c r="M260" s="178">
        <v>0</v>
      </c>
      <c r="N260" s="178"/>
      <c r="O260" s="138"/>
      <c r="P260" s="179"/>
    </row>
    <row r="261" spans="2:20" ht="20.100000000000001" customHeight="1">
      <c r="B261" s="167" t="s">
        <v>399</v>
      </c>
      <c r="C261" s="166"/>
      <c r="D261" s="166"/>
      <c r="E261" s="166"/>
      <c r="F261" s="166"/>
      <c r="G261" s="366">
        <f>IF(OR($J$261&lt;&gt;"",$M$261&lt;&gt;""),SUM($J$261,$M$261),"")</f>
        <v>0</v>
      </c>
      <c r="H261" s="366"/>
      <c r="I261" s="366"/>
      <c r="J261" s="178">
        <v>0</v>
      </c>
      <c r="K261" s="178"/>
      <c r="L261" s="178"/>
      <c r="M261" s="178">
        <v>0</v>
      </c>
      <c r="N261" s="178"/>
      <c r="O261" s="138"/>
      <c r="P261" s="179"/>
    </row>
    <row r="262" spans="2:20" ht="20.100000000000001" customHeight="1" thickBot="1">
      <c r="B262" s="186" t="s">
        <v>164</v>
      </c>
      <c r="C262" s="187"/>
      <c r="D262" s="187"/>
      <c r="E262" s="187"/>
      <c r="F262" s="187"/>
      <c r="G262" s="357">
        <f>IF(OR($J$262&lt;&gt;"",$M$262&lt;&gt;""),SUM($J$262,$M$262),"")</f>
        <v>0</v>
      </c>
      <c r="H262" s="357"/>
      <c r="I262" s="357"/>
      <c r="J262" s="211">
        <v>0</v>
      </c>
      <c r="K262" s="211"/>
      <c r="L262" s="211"/>
      <c r="M262" s="211">
        <v>0</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0</v>
      </c>
      <c r="H267" s="366"/>
      <c r="I267" s="366"/>
      <c r="J267" s="178">
        <v>0</v>
      </c>
      <c r="K267" s="178"/>
      <c r="L267" s="178"/>
      <c r="M267" s="178">
        <v>0</v>
      </c>
      <c r="N267" s="178"/>
      <c r="O267" s="138"/>
      <c r="P267" s="179"/>
    </row>
    <row r="268" spans="2:20" ht="20.100000000000001" customHeight="1">
      <c r="B268" s="167" t="s">
        <v>167</v>
      </c>
      <c r="C268" s="166"/>
      <c r="D268" s="166"/>
      <c r="E268" s="166"/>
      <c r="F268" s="166"/>
      <c r="G268" s="366">
        <f>IF(OR($J$268&lt;&gt;"",$M$268&lt;&gt;""),SUM($J$268,$M$268),"")</f>
        <v>0</v>
      </c>
      <c r="H268" s="366"/>
      <c r="I268" s="366"/>
      <c r="J268" s="178">
        <v>0</v>
      </c>
      <c r="K268" s="178"/>
      <c r="L268" s="178"/>
      <c r="M268" s="178">
        <v>0</v>
      </c>
      <c r="N268" s="178"/>
      <c r="O268" s="138"/>
      <c r="P268" s="179"/>
    </row>
    <row r="269" spans="2:20" ht="20.100000000000001" customHeight="1">
      <c r="B269" s="167" t="s">
        <v>168</v>
      </c>
      <c r="C269" s="166"/>
      <c r="D269" s="166"/>
      <c r="E269" s="166"/>
      <c r="F269" s="166"/>
      <c r="G269" s="366">
        <f>IF(OR($J$269&lt;&gt;"",$M$269&lt;&gt;""),SUM($J$269,$M$269),"")</f>
        <v>0</v>
      </c>
      <c r="H269" s="366"/>
      <c r="I269" s="366"/>
      <c r="J269" s="178">
        <v>0</v>
      </c>
      <c r="K269" s="178"/>
      <c r="L269" s="178"/>
      <c r="M269" s="178">
        <v>0</v>
      </c>
      <c r="N269" s="178"/>
      <c r="O269" s="138"/>
      <c r="P269" s="179"/>
    </row>
    <row r="270" spans="2:20" ht="20.100000000000001" customHeight="1">
      <c r="B270" s="167" t="s">
        <v>169</v>
      </c>
      <c r="C270" s="166"/>
      <c r="D270" s="166"/>
      <c r="E270" s="166"/>
      <c r="F270" s="166"/>
      <c r="G270" s="366">
        <f>IF(OR($J$270&lt;&gt;"",$M$270&lt;&gt;""),SUM($J$270,$M$270),"")</f>
        <v>0</v>
      </c>
      <c r="H270" s="366"/>
      <c r="I270" s="366"/>
      <c r="J270" s="178">
        <v>0</v>
      </c>
      <c r="K270" s="178"/>
      <c r="L270" s="178"/>
      <c r="M270" s="178">
        <v>0</v>
      </c>
      <c r="N270" s="178"/>
      <c r="O270" s="138"/>
      <c r="P270" s="179"/>
    </row>
    <row r="271" spans="2:20" ht="20.100000000000001" customHeight="1">
      <c r="B271" s="167" t="s">
        <v>170</v>
      </c>
      <c r="C271" s="166"/>
      <c r="D271" s="166"/>
      <c r="E271" s="166"/>
      <c r="F271" s="166"/>
      <c r="G271" s="366">
        <f>IF(OR($J$271&lt;&gt;"",$M$271&lt;&gt;""),SUM($J$271,$M$271),"")</f>
        <v>0</v>
      </c>
      <c r="H271" s="366"/>
      <c r="I271" s="366"/>
      <c r="J271" s="178">
        <v>0</v>
      </c>
      <c r="K271" s="178"/>
      <c r="L271" s="178"/>
      <c r="M271" s="178">
        <v>0</v>
      </c>
      <c r="N271" s="178"/>
      <c r="O271" s="138"/>
      <c r="P271" s="179"/>
    </row>
    <row r="272" spans="2:20" ht="20.100000000000001" customHeight="1">
      <c r="B272" s="365" t="s">
        <v>171</v>
      </c>
      <c r="C272" s="168"/>
      <c r="D272" s="168"/>
      <c r="E272" s="168"/>
      <c r="F272" s="168"/>
      <c r="G272" s="366">
        <f>IF(OR($J$272&lt;&gt;"",$M$272&lt;&gt;""),SUM($J$272,$M$272),"")</f>
        <v>0</v>
      </c>
      <c r="H272" s="366"/>
      <c r="I272" s="366"/>
      <c r="J272" s="178">
        <v>0</v>
      </c>
      <c r="K272" s="178"/>
      <c r="L272" s="178"/>
      <c r="M272" s="178">
        <v>0</v>
      </c>
      <c r="N272" s="178"/>
      <c r="O272" s="138"/>
      <c r="P272" s="179"/>
    </row>
    <row r="273" spans="1:20" ht="20.100000000000001" customHeight="1">
      <c r="A273" s="4"/>
      <c r="B273" s="171" t="s">
        <v>412</v>
      </c>
      <c r="C273" s="171"/>
      <c r="D273" s="171"/>
      <c r="E273" s="171"/>
      <c r="F273" s="242"/>
      <c r="G273" s="366">
        <f>IF(OR($J$273&lt;&gt;"",$M$273&lt;&gt;""),SUM($J$273,$M$273),"")</f>
        <v>0</v>
      </c>
      <c r="H273" s="366"/>
      <c r="I273" s="366"/>
      <c r="J273" s="178">
        <v>0</v>
      </c>
      <c r="K273" s="178"/>
      <c r="L273" s="178"/>
      <c r="M273" s="178">
        <v>0</v>
      </c>
      <c r="N273" s="178"/>
      <c r="O273" s="138"/>
      <c r="P273" s="179"/>
    </row>
    <row r="274" spans="1:20" ht="20.100000000000001" customHeight="1" thickBot="1">
      <c r="A274" s="4"/>
      <c r="B274" s="223" t="s">
        <v>413</v>
      </c>
      <c r="C274" s="223"/>
      <c r="D274" s="223"/>
      <c r="E274" s="223"/>
      <c r="F274" s="224"/>
      <c r="G274" s="357">
        <f>IF(OR($J$274&lt;&gt;"",$M$274&lt;&gt;""),SUM($J$274,$M$274),"")</f>
        <v>0</v>
      </c>
      <c r="H274" s="357"/>
      <c r="I274" s="357"/>
      <c r="J274" s="211">
        <v>0</v>
      </c>
      <c r="K274" s="211"/>
      <c r="L274" s="211"/>
      <c r="M274" s="211">
        <v>0</v>
      </c>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c r="H277" s="47" t="s">
        <v>504</v>
      </c>
      <c r="I277" s="29"/>
      <c r="J277" s="47" t="s">
        <v>505</v>
      </c>
      <c r="K277" s="48" t="s">
        <v>450</v>
      </c>
      <c r="L277" s="29"/>
      <c r="M277" s="47" t="s">
        <v>504</v>
      </c>
      <c r="N277" s="29"/>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0</v>
      </c>
      <c r="G280" s="189"/>
      <c r="H280" s="189"/>
      <c r="I280" s="189"/>
      <c r="J280" s="51" t="s">
        <v>495</v>
      </c>
      <c r="K280" s="188">
        <v>0</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2504</v>
      </c>
      <c r="M295" s="193"/>
      <c r="N295" s="193"/>
      <c r="O295" s="193"/>
      <c r="P295" s="194"/>
    </row>
    <row r="296" spans="2:20" ht="20.100000000000001" customHeight="1">
      <c r="B296" s="343"/>
      <c r="C296" s="344"/>
      <c r="D296" s="344"/>
      <c r="E296" s="344"/>
      <c r="F296" s="345"/>
      <c r="G296" s="117" t="s">
        <v>456</v>
      </c>
      <c r="H296" s="133"/>
      <c r="I296" s="138" t="s">
        <v>2505</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v>0</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0</v>
      </c>
      <c r="H301" s="28">
        <v>0</v>
      </c>
      <c r="I301" s="28">
        <v>0</v>
      </c>
      <c r="J301" s="28">
        <v>0</v>
      </c>
      <c r="K301" s="28">
        <v>0</v>
      </c>
      <c r="L301" s="28">
        <v>0</v>
      </c>
      <c r="M301" s="28">
        <v>0</v>
      </c>
      <c r="N301" s="28">
        <v>0</v>
      </c>
      <c r="O301" s="28">
        <v>0</v>
      </c>
      <c r="P301" s="28">
        <v>0</v>
      </c>
      <c r="Q301" s="12"/>
    </row>
    <row r="302" spans="2:20" ht="20.100000000000001" customHeight="1">
      <c r="B302" s="132" t="s">
        <v>186</v>
      </c>
      <c r="C302" s="118"/>
      <c r="D302" s="118"/>
      <c r="E302" s="118"/>
      <c r="F302" s="133"/>
      <c r="G302" s="28">
        <v>0</v>
      </c>
      <c r="H302" s="28">
        <v>0</v>
      </c>
      <c r="I302" s="28">
        <v>0</v>
      </c>
      <c r="J302" s="28">
        <v>0</v>
      </c>
      <c r="K302" s="28">
        <v>0</v>
      </c>
      <c r="L302" s="28">
        <v>0</v>
      </c>
      <c r="M302" s="28">
        <v>0</v>
      </c>
      <c r="N302" s="28">
        <v>0</v>
      </c>
      <c r="O302" s="28">
        <v>0</v>
      </c>
      <c r="P302" s="28">
        <v>0</v>
      </c>
      <c r="Q302" s="12"/>
    </row>
    <row r="303" spans="2:20" ht="20.100000000000001" customHeight="1">
      <c r="B303" s="333" t="s">
        <v>187</v>
      </c>
      <c r="C303" s="334"/>
      <c r="D303" s="169" t="s">
        <v>188</v>
      </c>
      <c r="E303" s="171"/>
      <c r="F303" s="242"/>
      <c r="G303" s="28">
        <v>0</v>
      </c>
      <c r="H303" s="28">
        <v>0</v>
      </c>
      <c r="I303" s="28">
        <v>0</v>
      </c>
      <c r="J303" s="28">
        <v>0</v>
      </c>
      <c r="K303" s="28">
        <v>0</v>
      </c>
      <c r="L303" s="28">
        <v>0</v>
      </c>
      <c r="M303" s="28">
        <v>0</v>
      </c>
      <c r="N303" s="28">
        <v>0</v>
      </c>
      <c r="O303" s="28">
        <v>0</v>
      </c>
      <c r="P303" s="28">
        <v>0</v>
      </c>
      <c r="Q303" s="12"/>
    </row>
    <row r="304" spans="2:20" ht="20.100000000000001" customHeight="1">
      <c r="B304" s="335"/>
      <c r="C304" s="336"/>
      <c r="D304" s="117" t="s">
        <v>189</v>
      </c>
      <c r="E304" s="118"/>
      <c r="F304" s="133"/>
      <c r="G304" s="331">
        <v>0</v>
      </c>
      <c r="H304" s="331">
        <v>0</v>
      </c>
      <c r="I304" s="331">
        <v>0</v>
      </c>
      <c r="J304" s="331">
        <v>0</v>
      </c>
      <c r="K304" s="331">
        <v>0</v>
      </c>
      <c r="L304" s="331">
        <v>0</v>
      </c>
      <c r="M304" s="331">
        <v>0</v>
      </c>
      <c r="N304" s="331">
        <v>0</v>
      </c>
      <c r="O304" s="331">
        <v>0</v>
      </c>
      <c r="P304" s="331">
        <v>0</v>
      </c>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v>0</v>
      </c>
      <c r="H306" s="331">
        <v>0</v>
      </c>
      <c r="I306" s="331">
        <v>0</v>
      </c>
      <c r="J306" s="331">
        <v>0</v>
      </c>
      <c r="K306" s="331">
        <v>0</v>
      </c>
      <c r="L306" s="331">
        <v>0</v>
      </c>
      <c r="M306" s="331">
        <v>0</v>
      </c>
      <c r="N306" s="331">
        <v>0</v>
      </c>
      <c r="O306" s="331">
        <v>0</v>
      </c>
      <c r="P306" s="331">
        <v>0</v>
      </c>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0</v>
      </c>
      <c r="H308" s="331">
        <v>0</v>
      </c>
      <c r="I308" s="331">
        <v>0</v>
      </c>
      <c r="J308" s="331">
        <v>0</v>
      </c>
      <c r="K308" s="331">
        <v>0</v>
      </c>
      <c r="L308" s="331">
        <v>0</v>
      </c>
      <c r="M308" s="331">
        <v>0</v>
      </c>
      <c r="N308" s="331">
        <v>0</v>
      </c>
      <c r="O308" s="331">
        <v>0</v>
      </c>
      <c r="P308" s="331">
        <v>0</v>
      </c>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v>0</v>
      </c>
      <c r="H310" s="28">
        <v>0</v>
      </c>
      <c r="I310" s="28">
        <v>0</v>
      </c>
      <c r="J310" s="28">
        <v>0</v>
      </c>
      <c r="K310" s="28">
        <v>0</v>
      </c>
      <c r="L310" s="28">
        <v>0</v>
      </c>
      <c r="M310" s="28">
        <v>0</v>
      </c>
      <c r="N310" s="28">
        <v>0</v>
      </c>
      <c r="O310" s="28">
        <v>0</v>
      </c>
      <c r="P310" s="28">
        <v>0</v>
      </c>
      <c r="Q310" s="12"/>
    </row>
    <row r="311" spans="1:20" ht="20.100000000000001" customHeight="1" thickBot="1">
      <c r="B311" s="186" t="s">
        <v>193</v>
      </c>
      <c r="C311" s="187"/>
      <c r="D311" s="187"/>
      <c r="E311" s="187"/>
      <c r="F311" s="187"/>
      <c r="G311" s="187"/>
      <c r="H311" s="211" t="s">
        <v>2504</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2520</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2521</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2505</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2505</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2522</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2523</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2524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256</v>
      </c>
      <c r="J332" s="178"/>
      <c r="K332" s="178"/>
      <c r="L332" s="178"/>
      <c r="M332" s="138"/>
      <c r="N332" s="93"/>
      <c r="O332" s="93"/>
      <c r="P332" s="139"/>
    </row>
    <row r="333" spans="2:20" ht="20.100000000000001" customHeight="1">
      <c r="B333" s="167"/>
      <c r="C333" s="166"/>
      <c r="D333" s="166"/>
      <c r="E333" s="169" t="s">
        <v>215</v>
      </c>
      <c r="F333" s="171"/>
      <c r="G333" s="171"/>
      <c r="H333" s="242"/>
      <c r="I333" s="138">
        <v>70</v>
      </c>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10.935</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c r="N339" s="93"/>
      <c r="O339" s="93"/>
      <c r="P339" s="37" t="s">
        <v>499</v>
      </c>
    </row>
    <row r="340" spans="2:20" ht="20.100000000000001" customHeight="1">
      <c r="B340" s="315" t="s">
        <v>209</v>
      </c>
      <c r="C340" s="218"/>
      <c r="D340" s="218"/>
      <c r="E340" s="218"/>
      <c r="F340" s="218"/>
      <c r="G340" s="218"/>
      <c r="H340" s="236"/>
      <c r="I340" s="138">
        <v>85300</v>
      </c>
      <c r="J340" s="93"/>
      <c r="K340" s="93"/>
      <c r="L340" s="50" t="s">
        <v>499</v>
      </c>
      <c r="M340" s="138"/>
      <c r="N340" s="93"/>
      <c r="O340" s="93"/>
      <c r="P340" s="37" t="s">
        <v>499</v>
      </c>
    </row>
    <row r="341" spans="2:20" ht="20.100000000000001" customHeight="1">
      <c r="B341" s="191"/>
      <c r="C341" s="169" t="s">
        <v>210</v>
      </c>
      <c r="D341" s="171"/>
      <c r="E341" s="171"/>
      <c r="F341" s="171"/>
      <c r="G341" s="171"/>
      <c r="H341" s="242"/>
      <c r="I341" s="138">
        <v>26000</v>
      </c>
      <c r="J341" s="93"/>
      <c r="K341" s="93"/>
      <c r="L341" s="50" t="s">
        <v>499</v>
      </c>
      <c r="M341" s="138"/>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37500</v>
      </c>
      <c r="J343" s="93"/>
      <c r="K343" s="93"/>
      <c r="L343" s="50" t="s">
        <v>499</v>
      </c>
      <c r="M343" s="138"/>
      <c r="N343" s="93"/>
      <c r="O343" s="93"/>
      <c r="P343" s="37" t="s">
        <v>499</v>
      </c>
    </row>
    <row r="344" spans="2:20" ht="20.100000000000001" customHeight="1">
      <c r="B344" s="167"/>
      <c r="C344" s="314"/>
      <c r="D344" s="314"/>
      <c r="E344" s="169" t="s">
        <v>222</v>
      </c>
      <c r="F344" s="171"/>
      <c r="G344" s="171"/>
      <c r="H344" s="242"/>
      <c r="I344" s="138">
        <v>5800</v>
      </c>
      <c r="J344" s="93"/>
      <c r="K344" s="93"/>
      <c r="L344" s="50" t="s">
        <v>499</v>
      </c>
      <c r="M344" s="138"/>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c r="N345" s="93"/>
      <c r="O345" s="93"/>
      <c r="P345" s="37" t="s">
        <v>499</v>
      </c>
    </row>
    <row r="346" spans="2:20" ht="20.100000000000001" customHeight="1">
      <c r="B346" s="167"/>
      <c r="C346" s="314"/>
      <c r="D346" s="314"/>
      <c r="E346" s="169" t="s">
        <v>224</v>
      </c>
      <c r="F346" s="171"/>
      <c r="G346" s="171"/>
      <c r="H346" s="242"/>
      <c r="I346" s="138">
        <v>16000</v>
      </c>
      <c r="J346" s="93"/>
      <c r="K346" s="93"/>
      <c r="L346" s="50" t="s">
        <v>499</v>
      </c>
      <c r="M346" s="138"/>
      <c r="N346" s="93"/>
      <c r="O346" s="93"/>
      <c r="P346" s="37" t="s">
        <v>499</v>
      </c>
    </row>
    <row r="347" spans="2:20" ht="20.100000000000001" customHeight="1">
      <c r="B347" s="167"/>
      <c r="C347" s="314"/>
      <c r="D347" s="314"/>
      <c r="E347" s="169" t="s">
        <v>71</v>
      </c>
      <c r="F347" s="171"/>
      <c r="G347" s="171"/>
      <c r="H347" s="242"/>
      <c r="I347" s="138">
        <v>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2525</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2526</v>
      </c>
      <c r="H356" s="173"/>
      <c r="I356" s="173"/>
      <c r="J356" s="173"/>
      <c r="K356" s="173"/>
      <c r="L356" s="173"/>
      <c r="M356" s="173"/>
      <c r="N356" s="173"/>
      <c r="O356" s="173"/>
      <c r="P356" s="174"/>
    </row>
    <row r="357" spans="2:20" ht="60" customHeight="1">
      <c r="B357" s="296" t="s">
        <v>222</v>
      </c>
      <c r="C357" s="171"/>
      <c r="D357" s="171"/>
      <c r="E357" s="171"/>
      <c r="F357" s="242"/>
      <c r="G357" s="172" t="s">
        <v>2525</v>
      </c>
      <c r="H357" s="173"/>
      <c r="I357" s="173"/>
      <c r="J357" s="173"/>
      <c r="K357" s="173"/>
      <c r="L357" s="173"/>
      <c r="M357" s="173"/>
      <c r="N357" s="173"/>
      <c r="O357" s="173"/>
      <c r="P357" s="174"/>
    </row>
    <row r="358" spans="2:20" ht="60" customHeight="1">
      <c r="B358" s="296" t="s">
        <v>221</v>
      </c>
      <c r="C358" s="171"/>
      <c r="D358" s="171"/>
      <c r="E358" s="171"/>
      <c r="F358" s="242"/>
      <c r="G358" s="172" t="s">
        <v>2525</v>
      </c>
      <c r="H358" s="173"/>
      <c r="I358" s="173"/>
      <c r="J358" s="173"/>
      <c r="K358" s="173"/>
      <c r="L358" s="173"/>
      <c r="M358" s="173"/>
      <c r="N358" s="173"/>
      <c r="O358" s="173"/>
      <c r="P358" s="174"/>
    </row>
    <row r="359" spans="2:20" ht="60" customHeight="1">
      <c r="B359" s="296" t="s">
        <v>224</v>
      </c>
      <c r="C359" s="171"/>
      <c r="D359" s="171"/>
      <c r="E359" s="171"/>
      <c r="F359" s="242"/>
      <c r="G359" s="172" t="s">
        <v>2525</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2526</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2</v>
      </c>
      <c r="I387" s="193"/>
      <c r="J387" s="193"/>
      <c r="K387" s="193"/>
      <c r="L387" s="193"/>
      <c r="M387" s="193"/>
      <c r="N387" s="193"/>
      <c r="O387" s="193"/>
      <c r="P387" s="49" t="s">
        <v>495</v>
      </c>
    </row>
    <row r="388" spans="1:20" ht="20.100000000000001" customHeight="1">
      <c r="B388" s="280"/>
      <c r="C388" s="281"/>
      <c r="D388" s="166" t="s">
        <v>250</v>
      </c>
      <c r="E388" s="166"/>
      <c r="F388" s="166"/>
      <c r="G388" s="166"/>
      <c r="H388" s="138">
        <v>2</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4</v>
      </c>
      <c r="I390" s="93"/>
      <c r="J390" s="93"/>
      <c r="K390" s="93"/>
      <c r="L390" s="93"/>
      <c r="M390" s="93"/>
      <c r="N390" s="93"/>
      <c r="O390" s="93"/>
      <c r="P390" s="37" t="s">
        <v>497</v>
      </c>
    </row>
    <row r="391" spans="1:20" ht="20.100000000000001" customHeight="1">
      <c r="B391" s="167"/>
      <c r="C391" s="166"/>
      <c r="D391" s="166" t="s">
        <v>253</v>
      </c>
      <c r="E391" s="166"/>
      <c r="F391" s="166"/>
      <c r="G391" s="166"/>
      <c r="H391" s="138">
        <v>0</v>
      </c>
      <c r="I391" s="93"/>
      <c r="J391" s="93"/>
      <c r="K391" s="93"/>
      <c r="L391" s="93"/>
      <c r="M391" s="93"/>
      <c r="N391" s="93"/>
      <c r="O391" s="93"/>
      <c r="P391" s="37" t="s">
        <v>497</v>
      </c>
    </row>
    <row r="392" spans="1:20" ht="20.100000000000001" customHeight="1">
      <c r="B392" s="167"/>
      <c r="C392" s="166"/>
      <c r="D392" s="166" t="s">
        <v>254</v>
      </c>
      <c r="E392" s="166"/>
      <c r="F392" s="166"/>
      <c r="G392" s="166"/>
      <c r="H392" s="138">
        <v>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1</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3</v>
      </c>
      <c r="I396" s="93"/>
      <c r="J396" s="93"/>
      <c r="K396" s="93"/>
      <c r="L396" s="93"/>
      <c r="M396" s="93"/>
      <c r="N396" s="93"/>
      <c r="O396" s="93"/>
      <c r="P396" s="37" t="s">
        <v>497</v>
      </c>
    </row>
    <row r="397" spans="1:20" ht="20.100000000000001" customHeight="1">
      <c r="B397" s="265"/>
      <c r="C397" s="266"/>
      <c r="D397" s="166" t="s">
        <v>259</v>
      </c>
      <c r="E397" s="166"/>
      <c r="F397" s="166"/>
      <c r="G397" s="166"/>
      <c r="H397" s="138">
        <v>0</v>
      </c>
      <c r="I397" s="93"/>
      <c r="J397" s="93"/>
      <c r="K397" s="93"/>
      <c r="L397" s="93"/>
      <c r="M397" s="93"/>
      <c r="N397" s="93"/>
      <c r="O397" s="93"/>
      <c r="P397" s="37" t="s">
        <v>497</v>
      </c>
    </row>
    <row r="398" spans="1:20" ht="20.100000000000001" customHeight="1">
      <c r="B398" s="265"/>
      <c r="C398" s="266"/>
      <c r="D398" s="166" t="s">
        <v>260</v>
      </c>
      <c r="E398" s="166"/>
      <c r="F398" s="166"/>
      <c r="G398" s="166"/>
      <c r="H398" s="138">
        <v>0</v>
      </c>
      <c r="I398" s="93"/>
      <c r="J398" s="93"/>
      <c r="K398" s="93"/>
      <c r="L398" s="93"/>
      <c r="M398" s="93"/>
      <c r="N398" s="93"/>
      <c r="O398" s="93"/>
      <c r="P398" s="37" t="s">
        <v>497</v>
      </c>
    </row>
    <row r="399" spans="1:20" ht="20.100000000000001" customHeight="1">
      <c r="B399" s="265"/>
      <c r="C399" s="266"/>
      <c r="D399" s="166" t="s">
        <v>261</v>
      </c>
      <c r="E399" s="166"/>
      <c r="F399" s="166"/>
      <c r="G399" s="166"/>
      <c r="H399" s="138">
        <v>0</v>
      </c>
      <c r="I399" s="93"/>
      <c r="J399" s="93"/>
      <c r="K399" s="93"/>
      <c r="L399" s="93"/>
      <c r="M399" s="93"/>
      <c r="N399" s="93"/>
      <c r="O399" s="93"/>
      <c r="P399" s="37" t="s">
        <v>497</v>
      </c>
    </row>
    <row r="400" spans="1:20" ht="20.100000000000001" customHeight="1">
      <c r="B400" s="267"/>
      <c r="C400" s="268"/>
      <c r="D400" s="166" t="s">
        <v>262</v>
      </c>
      <c r="E400" s="166"/>
      <c r="F400" s="166"/>
      <c r="G400" s="166"/>
      <c r="H400" s="138">
        <v>0</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0</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2</v>
      </c>
      <c r="I403" s="93"/>
      <c r="J403" s="93"/>
      <c r="K403" s="93"/>
      <c r="L403" s="93"/>
      <c r="M403" s="93"/>
      <c r="N403" s="93"/>
      <c r="O403" s="93"/>
      <c r="P403" s="37" t="s">
        <v>497</v>
      </c>
    </row>
    <row r="404" spans="2:20" ht="20.100000000000001" customHeight="1">
      <c r="B404" s="167"/>
      <c r="C404" s="166"/>
      <c r="D404" s="166" t="s">
        <v>266</v>
      </c>
      <c r="E404" s="166"/>
      <c r="F404" s="166"/>
      <c r="G404" s="166"/>
      <c r="H404" s="138">
        <v>2</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72.2</v>
      </c>
      <c r="I409" s="193"/>
      <c r="J409" s="193"/>
      <c r="K409" s="193"/>
      <c r="L409" s="193"/>
      <c r="M409" s="193"/>
      <c r="N409" s="193"/>
      <c r="O409" s="193"/>
      <c r="P409" s="49" t="s">
        <v>503</v>
      </c>
    </row>
    <row r="410" spans="2:20" ht="20.100000000000001" customHeight="1">
      <c r="B410" s="167" t="s">
        <v>271</v>
      </c>
      <c r="C410" s="166"/>
      <c r="D410" s="166"/>
      <c r="E410" s="166"/>
      <c r="F410" s="166"/>
      <c r="G410" s="166"/>
      <c r="H410" s="138">
        <v>4</v>
      </c>
      <c r="I410" s="93"/>
      <c r="J410" s="93"/>
      <c r="K410" s="93"/>
      <c r="L410" s="93"/>
      <c r="M410" s="93"/>
      <c r="N410" s="93"/>
      <c r="O410" s="93"/>
      <c r="P410" s="37" t="s">
        <v>495</v>
      </c>
    </row>
    <row r="411" spans="2:20" ht="20.100000000000001" customHeight="1">
      <c r="B411" s="167" t="s">
        <v>272</v>
      </c>
      <c r="C411" s="166"/>
      <c r="D411" s="166"/>
      <c r="E411" s="166"/>
      <c r="F411" s="166"/>
      <c r="G411" s="166"/>
      <c r="H411" s="138">
        <v>33.299999999999997</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0</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2527</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2504</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2528</v>
      </c>
      <c r="M469" s="105"/>
      <c r="N469" s="105"/>
      <c r="O469" s="106"/>
      <c r="P469" s="107"/>
    </row>
    <row r="470" spans="2:20" ht="20.100000000000001" customHeight="1">
      <c r="B470" s="132" t="s">
        <v>292</v>
      </c>
      <c r="C470" s="118"/>
      <c r="D470" s="118"/>
      <c r="E470" s="118"/>
      <c r="F470" s="118"/>
      <c r="G470" s="133"/>
      <c r="H470" s="178" t="s">
        <v>2505</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t="s">
        <v>2505</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2529</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2529</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2530</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2530</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2530</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2504</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2</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2504</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2531</v>
      </c>
      <c r="K504" s="173"/>
      <c r="L504" s="173"/>
      <c r="M504" s="173"/>
      <c r="N504" s="173"/>
      <c r="O504" s="173"/>
      <c r="P504" s="174"/>
    </row>
    <row r="505" spans="2:20" ht="27.75" customHeight="1">
      <c r="B505" s="132" t="s">
        <v>304</v>
      </c>
      <c r="C505" s="118"/>
      <c r="D505" s="118"/>
      <c r="E505" s="133"/>
      <c r="F505" s="149" t="s">
        <v>2504</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2505</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2526</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c r="I4" s="471"/>
      <c r="J4" s="472"/>
      <c r="K4" s="473"/>
      <c r="L4" s="473"/>
      <c r="M4" s="472"/>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田中稔洋</dc:creator>
  <cp:lastModifiedBy>稔洋</cp:lastModifiedBy>
  <cp:lastPrinted>2021-03-04T10:23:32Z</cp:lastPrinted>
  <dcterms:created xsi:type="dcterms:W3CDTF">2020-12-23T05:28:24Z</dcterms:created>
  <dcterms:modified xsi:type="dcterms:W3CDTF">2023-08-31T03:32:29Z</dcterms:modified>
</cp:coreProperties>
</file>