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04 介護担当\▽有料老人ホーム関係\03 現況報告\R06\02_とりまとめ\★155_ナーシングリビングエイム\"/>
    </mc:Choice>
  </mc:AlternateContent>
  <xr:revisionPtr revIDLastSave="0" documentId="13_ncr:1_{6550F93F-C7A1-4DC1-9093-776F50F72A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4" l="1"/>
  <c r="P26" i="4"/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<sst xmlns="http://schemas.openxmlformats.org/spreadsheetml/2006/main" count="199" uniqueCount="148">
  <si>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</si>
  <si>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</si>
  <si>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</si>
  <si>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</si>
  <si>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</si>
  <si>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</si>
  <si>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</si>
  <si>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</si>
  <si>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</si>
  <si>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</si>
  <si>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</si>
  <si>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</si>
  <si>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</si>
  <si>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</si>
  <si>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</si>
  <si>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</si>
  <si>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</si>
  <si>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</si>
  <si>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</si>
  <si>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</si>
  <si>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</si>
  <si>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</si>
  <si>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</si>
  <si>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</si>
  <si>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</si>
  <si>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</si>
  <si>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</si>
  <si>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</si>
  <si>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</si>
  <si>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</si>
  <si>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</si>
  <si>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</si>
  <si>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</si>
  <si>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</si>
  <si>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</si>
  <si>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</si>
  <si>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</si>
  <si>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</si>
  <si>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</si>
  <si>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</si>
  <si>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</si>
  <si>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</si>
  <si>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</si>
  <si>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</si>
  <si>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</si>
  <si>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</si>
  <si>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</si>
  <si>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</si>
  <si>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</si>
  <si>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</si>
  <si>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</si>
  <si>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</si>
  <si>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</si>
  <si>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</si>
  <si>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</si>
  <si>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</si>
  <si>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</si>
  <si>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</si>
  <si>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</si>
  <si>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</si>
  <si>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</si>
  <si>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</si>
  <si>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</si>
  <si>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</si>
  <si>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</si>
  <si>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</si>
  <si>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</si>
  <si>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</si>
  <si>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</si>
  <si>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</si>
  <si>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</si>
  <si>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</si>
  <si>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</si>
  <si>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</si>
  <si>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</si>
  <si>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</si>
  <si>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</si>
  <si>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</si>
  <si>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</si>
  <si>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</si>
  <si>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</si>
  <si>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</si>
  <si>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</si>
  <si>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</si>
  <si>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</si>
  <si>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</si>
  <si>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</si>
  <si>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</si>
  <si>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</si>
  <si>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</si>
  <si>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</si>
  <si>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</si>
  <si>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</si>
  <si>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</si>
  <si>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</si>
  <si>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</si>
  <si>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</si>
  <si>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</si>
  <si>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</si>
  <si>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</si>
  <si>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</si>
  <si>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</si>
  <si>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</si>
  <si>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</si>
  <si>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</si>
  <si>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</si>
  <si>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</si>
  <si>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</si>
  <si>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</si>
  <si>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</si>
  <si>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</si>
  <si>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</si>
  <si>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</si>
  <si>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</si>
  <si>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</si>
  <si>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</si>
  <si>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</si>
  <si>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</si>
  <si>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</si>
  <si>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</si>
  <si>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</si>
  <si>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</si>
  <si>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</si>
  <si>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</si>
  <si>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</si>
  <si>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</si>
  <si>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</si>
  <si>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</si>
  <si>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</si>
  <si>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</si>
  <si>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</si>
  <si>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</si>
  <si>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</si>
  <si>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</si>
  <si>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</si>
  <si>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</si>
  <si>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</si>
  <si>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株式会社ゆあん</t>
    <rPh sb="0" eb="2">
      <t>カブシキ</t>
    </rPh>
    <rPh sb="2" eb="4">
      <t>カイシャ</t>
    </rPh>
    <phoneticPr fontId="1"/>
  </si>
  <si>
    <t>https://yuan.co.jp</t>
    <phoneticPr fontId="1"/>
  </si>
  <si>
    <t>なし</t>
    <phoneticPr fontId="1"/>
  </si>
  <si>
    <t>管理費に含む</t>
    <rPh sb="0" eb="3">
      <t>カンリヒ</t>
    </rPh>
    <rPh sb="4" eb="5">
      <t>フク</t>
    </rPh>
    <phoneticPr fontId="1"/>
  </si>
  <si>
    <t>冷房費（6月～9月）　200円/1日　、　　　　　　　　　　　　　　　　　　居室内電気代（　500円×電化製品数、冷蔵庫1,000円）</t>
    <rPh sb="0" eb="2">
      <t>レイボウ</t>
    </rPh>
    <rPh sb="2" eb="3">
      <t>ヒ</t>
    </rPh>
    <rPh sb="5" eb="6">
      <t>ガツ</t>
    </rPh>
    <rPh sb="8" eb="9">
      <t>ガツ</t>
    </rPh>
    <rPh sb="14" eb="15">
      <t>エン</t>
    </rPh>
    <rPh sb="17" eb="18">
      <t>ニチ</t>
    </rPh>
    <rPh sb="38" eb="40">
      <t>キョシツ</t>
    </rPh>
    <rPh sb="40" eb="41">
      <t>ナイ</t>
    </rPh>
    <rPh sb="41" eb="44">
      <t>デンキダイ</t>
    </rPh>
    <rPh sb="49" eb="50">
      <t>エン</t>
    </rPh>
    <rPh sb="51" eb="53">
      <t>デンカ</t>
    </rPh>
    <rPh sb="53" eb="55">
      <t>セイヒン</t>
    </rPh>
    <rPh sb="55" eb="56">
      <t>スウ</t>
    </rPh>
    <rPh sb="57" eb="60">
      <t>レイゾウコ</t>
    </rPh>
    <rPh sb="65" eb="66">
      <t>エン</t>
    </rPh>
    <phoneticPr fontId="1"/>
  </si>
  <si>
    <t>旭川市7条通19丁目120-47</t>
    <rPh sb="0" eb="3">
      <t>アサヒカワシ</t>
    </rPh>
    <rPh sb="4" eb="5">
      <t>ジョウ</t>
    </rPh>
    <rPh sb="5" eb="6">
      <t>ドオリ</t>
    </rPh>
    <rPh sb="8" eb="10">
      <t>チョウメ</t>
    </rPh>
    <phoneticPr fontId="1"/>
  </si>
  <si>
    <t>0166-76-7028</t>
    <phoneticPr fontId="1"/>
  </si>
  <si>
    <t>住宅型有料老人ホーム ナーシングリビング エイム</t>
    <rPh sb="0" eb="3">
      <t>ジュウタクガタ</t>
    </rPh>
    <rPh sb="3" eb="5">
      <t>ユウリョウ</t>
    </rPh>
    <rPh sb="5" eb="7">
      <t>ロウジン</t>
    </rPh>
    <phoneticPr fontId="1"/>
  </si>
  <si>
    <t>税込み</t>
    <rPh sb="0" eb="2">
      <t>ゼイコ</t>
    </rPh>
    <phoneticPr fontId="1"/>
  </si>
  <si>
    <t>月）税込み</t>
    <rPh sb="2" eb="4">
      <t>ゼイコ</t>
    </rPh>
    <phoneticPr fontId="1"/>
  </si>
  <si>
    <t>あり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</si>
</sst>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10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14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zoomScaleNormal="100" workbookViewId="0">
      <selection activeCell="M33" sqref="M33:U34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4.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135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144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133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134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142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143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137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138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132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42644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77</v>
      </c>
    </row>
    <row r="15" spans="1:49" ht="20.45" customHeight="1" x14ac:dyDescent="0.15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18</v>
      </c>
      <c r="Q15" s="75" t="s">
        <v>22</v>
      </c>
      <c r="R15" s="75"/>
      <c r="S15" s="18">
        <v>18</v>
      </c>
      <c r="T15" s="19" t="s">
        <v>73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66</v>
      </c>
      <c r="N17" s="18">
        <v>5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2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61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69</v>
      </c>
      <c r="N18" s="18">
        <v>6</v>
      </c>
      <c r="O18" s="12" t="s">
        <v>34</v>
      </c>
      <c r="P18" s="15" t="s">
        <v>70</v>
      </c>
      <c r="Q18" s="18">
        <v>3</v>
      </c>
      <c r="R18" s="12" t="s">
        <v>34</v>
      </c>
      <c r="S18" s="15" t="s">
        <v>30</v>
      </c>
      <c r="T18" s="18"/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18</v>
      </c>
      <c r="N19" s="36"/>
      <c r="O19" s="21" t="s">
        <v>105</v>
      </c>
      <c r="P19" s="18">
        <v>12.285</v>
      </c>
      <c r="Q19" s="44" t="s">
        <v>99</v>
      </c>
      <c r="R19" s="44"/>
      <c r="S19" s="18">
        <v>12.285</v>
      </c>
      <c r="T19" s="44" t="s">
        <v>104</v>
      </c>
      <c r="U19" s="51"/>
      <c r="V19" s="27"/>
      <c r="X19" t="s">
        <v>80</v>
      </c>
      <c r="AT19" t="s">
        <v>62</v>
      </c>
    </row>
    <row r="20" spans="1:47" ht="20.45" customHeight="1" x14ac:dyDescent="0.15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/>
      <c r="N20" s="36"/>
      <c r="O20" s="21" t="s">
        <v>105</v>
      </c>
      <c r="P20" s="18"/>
      <c r="Q20" s="44" t="s">
        <v>99</v>
      </c>
      <c r="R20" s="44"/>
      <c r="S20" s="18"/>
      <c r="T20" s="44" t="s">
        <v>104</v>
      </c>
      <c r="U20" s="51"/>
      <c r="V20" s="27"/>
      <c r="X20" t="s">
        <v>81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9" t="s">
        <v>10</v>
      </c>
      <c r="C22" s="69"/>
      <c r="D22" s="49" t="s">
        <v>126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 t="s">
        <v>139</v>
      </c>
      <c r="Q22" s="52"/>
      <c r="R22" s="52"/>
      <c r="S22" s="10" t="s">
        <v>82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9"/>
      <c r="C23" s="69"/>
      <c r="D23" s="49" t="s">
        <v>127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 t="s">
        <v>139</v>
      </c>
      <c r="Q23" s="52"/>
      <c r="R23" s="52"/>
      <c r="S23" s="10" t="s">
        <v>82</v>
      </c>
      <c r="T23" s="10"/>
      <c r="U23" s="11"/>
      <c r="V23" s="1"/>
      <c r="X23" s="29" t="s">
        <v>131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65</v>
      </c>
      <c r="M26" s="15"/>
      <c r="N26" s="19"/>
      <c r="O26" s="19"/>
      <c r="P26" s="52">
        <f>+P28+P29+P30</f>
        <v>108400</v>
      </c>
      <c r="Q26" s="52"/>
      <c r="R26" s="52"/>
      <c r="S26" s="10" t="s">
        <v>82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52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f>+P28+P29+P30+M32</f>
        <v>124900</v>
      </c>
      <c r="Q27" s="52"/>
      <c r="R27" s="52"/>
      <c r="S27" s="10" t="s">
        <v>82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82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42120</v>
      </c>
      <c r="Q29" s="52"/>
      <c r="R29" s="52"/>
      <c r="S29" s="10" t="s">
        <v>82</v>
      </c>
      <c r="T29" s="10" t="s">
        <v>145</v>
      </c>
      <c r="U29" s="11"/>
      <c r="V29" s="1"/>
    </row>
    <row r="30" spans="1:47" ht="20.45" customHeight="1" x14ac:dyDescent="0.15">
      <c r="A30" s="1"/>
      <c r="B30" s="96"/>
      <c r="C30" s="97"/>
      <c r="D30" s="65" t="s">
        <v>129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38280</v>
      </c>
      <c r="Q30" s="52"/>
      <c r="R30" s="52"/>
      <c r="S30" s="10" t="s">
        <v>82</v>
      </c>
      <c r="T30" s="6" t="s">
        <v>145</v>
      </c>
      <c r="U30" s="8"/>
      <c r="V30" s="1"/>
    </row>
    <row r="31" spans="1:47" ht="20.45" customHeight="1" x14ac:dyDescent="0.15">
      <c r="A31" s="1"/>
      <c r="B31" s="96"/>
      <c r="C31" s="97"/>
      <c r="D31" s="53" t="s">
        <v>128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 t="s">
        <v>140</v>
      </c>
      <c r="Q31" s="52"/>
      <c r="R31" s="52"/>
      <c r="S31" s="10" t="s">
        <v>82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59</v>
      </c>
      <c r="E32" s="66"/>
      <c r="F32" s="66"/>
      <c r="G32" s="66"/>
      <c r="H32" s="66"/>
      <c r="I32" s="66"/>
      <c r="J32" s="66"/>
      <c r="K32" s="66"/>
      <c r="L32" s="67"/>
      <c r="M32" s="17">
        <v>16500</v>
      </c>
      <c r="N32" s="10" t="s">
        <v>75</v>
      </c>
      <c r="O32" s="21" t="s">
        <v>74</v>
      </c>
      <c r="P32" s="18">
        <v>10</v>
      </c>
      <c r="Q32" s="10" t="s">
        <v>78</v>
      </c>
      <c r="R32" s="10" t="s">
        <v>79</v>
      </c>
      <c r="S32" s="18">
        <v>5</v>
      </c>
      <c r="T32" s="10" t="s">
        <v>146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130</v>
      </c>
      <c r="E33" s="77"/>
      <c r="F33" s="77"/>
      <c r="G33" s="77"/>
      <c r="H33" s="77"/>
      <c r="I33" s="77"/>
      <c r="J33" s="77"/>
      <c r="K33" s="77"/>
      <c r="L33" s="78"/>
      <c r="M33" s="105" t="s">
        <v>141</v>
      </c>
      <c r="N33" s="106"/>
      <c r="O33" s="106"/>
      <c r="P33" s="106"/>
      <c r="Q33" s="106"/>
      <c r="R33" s="106"/>
      <c r="S33" s="106"/>
      <c r="T33" s="106"/>
      <c r="U33" s="10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108"/>
      <c r="N34" s="109"/>
      <c r="O34" s="109"/>
      <c r="P34" s="109"/>
      <c r="Q34" s="109"/>
      <c r="R34" s="109"/>
      <c r="S34" s="109"/>
      <c r="T34" s="109"/>
      <c r="U34" s="110"/>
      <c r="V34" s="1"/>
    </row>
    <row r="35" spans="1:47" ht="20.45" customHeight="1" x14ac:dyDescent="0.15">
      <c r="A35" s="1"/>
      <c r="B35" s="111" t="s">
        <v>5</v>
      </c>
      <c r="C35" s="112"/>
      <c r="D35" s="112"/>
      <c r="E35" s="112"/>
      <c r="F35" s="113"/>
      <c r="G35" s="53" t="s">
        <v>19</v>
      </c>
      <c r="H35" s="54"/>
      <c r="I35" s="54"/>
      <c r="J35" s="54"/>
      <c r="K35" s="54"/>
      <c r="L35" s="54"/>
      <c r="M35" s="35" t="s">
        <v>147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14"/>
      <c r="C36" s="115"/>
      <c r="D36" s="115"/>
      <c r="E36" s="115"/>
      <c r="F36" s="116"/>
      <c r="G36" s="53" t="s">
        <v>20</v>
      </c>
      <c r="H36" s="54"/>
      <c r="I36" s="54"/>
      <c r="J36" s="54"/>
      <c r="K36" s="54"/>
      <c r="L36" s="54"/>
      <c r="M36" s="35" t="s">
        <v>133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133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59" t="s">
        <v>21</v>
      </c>
      <c r="C38" s="60"/>
      <c r="D38" s="53" t="s">
        <v>136</v>
      </c>
      <c r="E38" s="54"/>
      <c r="F38" s="54"/>
      <c r="G38" s="54"/>
      <c r="H38" s="54"/>
      <c r="I38" s="54"/>
      <c r="J38" s="54"/>
      <c r="K38" s="54"/>
      <c r="L38" s="55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27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27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45" customHeight="1" x14ac:dyDescent="0.15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/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display="https://yuan.co.jp" xr:uid="{D233FFAE-7C8C-4F5C-9F5C-EF7AE8BDE577}"/>
  </hyperlink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84</v>
      </c>
      <c r="C1" s="30" t="s">
        <v>85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47</v>
      </c>
      <c r="M1" s="30" t="s">
        <v>95</v>
      </c>
      <c r="N1" s="30" t="s">
        <v>96</v>
      </c>
      <c r="O1" s="30" t="s">
        <v>53</v>
      </c>
      <c r="P1" s="30" t="s">
        <v>97</v>
      </c>
      <c r="Q1" s="30" t="s">
        <v>98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86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3</v>
      </c>
      <c r="AV1" s="30" t="s">
        <v>123</v>
      </c>
      <c r="AW1" s="30" t="s">
        <v>23</v>
      </c>
    </row>
    <row r="2" spans="2:49" s="30" customFormat="1" x14ac:dyDescent="0.15">
      <c r="B2" s="30" t="str">
        <f>情報開示!M7</f>
        <v>住宅型有料老人ホーム ナーシングリビング エイム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旭川市7条通19丁目120-47</v>
      </c>
      <c r="F2" s="30" t="str">
        <f>情報開示!M11</f>
        <v>0166-76-7028</v>
      </c>
      <c r="G2" s="30" t="str">
        <f>情報開示!M12</f>
        <v>株式会社ゆあん</v>
      </c>
      <c r="H2" s="30" t="str">
        <f>情報開示!M13</f>
        <v>https://yuan.co.jp</v>
      </c>
      <c r="I2" s="31">
        <f>情報開示!M14</f>
        <v>42644</v>
      </c>
      <c r="J2" s="30">
        <f>情報開示!P15</f>
        <v>18</v>
      </c>
      <c r="K2" s="30">
        <f>情報開示!S15</f>
        <v>18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5</v>
      </c>
      <c r="P2" s="30">
        <f>情報開示!Q17</f>
        <v>2</v>
      </c>
      <c r="Q2" s="30">
        <f>情報開示!T17</f>
        <v>2</v>
      </c>
      <c r="R2" s="30">
        <f>情報開示!N18</f>
        <v>6</v>
      </c>
      <c r="S2" s="30">
        <f>情報開示!Q18</f>
        <v>3</v>
      </c>
      <c r="T2" s="30">
        <f>情報開示!T18</f>
        <v>0</v>
      </c>
      <c r="U2" s="30">
        <f>情報開示!M19</f>
        <v>18</v>
      </c>
      <c r="V2" s="30">
        <f>情報開示!P19</f>
        <v>12.285</v>
      </c>
      <c r="W2" s="30">
        <f>情報開示!S19</f>
        <v>12.285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 t="str">
        <f>情報開示!P22</f>
        <v>なし</v>
      </c>
      <c r="AC2" s="32" t="str">
        <f>情報開示!P23</f>
        <v>なし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108400</v>
      </c>
      <c r="AG2" s="32">
        <f>情報開示!P27</f>
        <v>124900</v>
      </c>
      <c r="AH2" s="32">
        <f>情報開示!P28</f>
        <v>28000</v>
      </c>
      <c r="AI2" s="32">
        <f>情報開示!P29</f>
        <v>42120</v>
      </c>
      <c r="AJ2" s="32">
        <f>情報開示!P30</f>
        <v>38280</v>
      </c>
      <c r="AK2" s="32" t="str">
        <f>情報開示!P31</f>
        <v>管理費に含む</v>
      </c>
      <c r="AL2" s="32">
        <f>情報開示!M32</f>
        <v>16500</v>
      </c>
      <c r="AM2" s="30">
        <f>情報開示!P32</f>
        <v>10</v>
      </c>
      <c r="AN2" s="30">
        <f>情報開示!S32</f>
        <v>5</v>
      </c>
      <c r="AO2" s="30" t="str">
        <f>情報開示!M33</f>
        <v>冷房費（6月～9月）　200円/1日　、　　　　　　　　　　　　　　　　　　居室内電気代（　500円×電化製品数、冷蔵庫1,000円）</v>
      </c>
      <c r="AP2" s="30" t="str">
        <f>情報開示!M35</f>
        <v>あり</v>
      </c>
      <c r="AQ2" s="30" t="str">
        <f>情報開示!M36</f>
        <v>あり</v>
      </c>
      <c r="AR2" s="30" t="str">
        <f>情報開示!M37</f>
        <v>あり</v>
      </c>
      <c r="AS2" s="30" t="str">
        <f>情報開示!M39</f>
        <v>非公開</v>
      </c>
      <c r="AT2" s="30" t="str">
        <f>情報開示!M40</f>
        <v>非公開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2025-04-07T06:22:54Z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