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komorebi2023a\Desktop\R6年度現況報告\"/>
    </mc:Choice>
  </mc:AlternateContent>
  <xr:revisionPtr revIDLastSave="0" documentId="13_ncr:1_{66283EED-2350-45C2-8859-2C0D0F26FE60}"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<sst xmlns="http://schemas.openxmlformats.org/spreadsheetml/2006/main" count="3037" uniqueCount="2594">
  <si>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</si>
  <si>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</si>
  <si>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</si>
  <si>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</si>
  <si>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</si>
  <si>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</si>
  <si>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</si>
  <si>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</si>
  <si>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</si>
  <si>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</si>
  <si>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</si>
  <si>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</si>
  <si>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</si>
  <si>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</si>
  <si>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</si>
  <si>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</si>
  <si>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</si>
  <si>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</si>
  <si>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</si>
  <si>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</si>
  <si>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</si>
  <si>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</si>
  <si>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</si>
  <si>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</si>
  <si>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</si>
  <si>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</si>
  <si>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</si>
  <si>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</si>
  <si>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</si>
  <si>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</si>
  <si>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</si>
  <si>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</si>
  <si>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</si>
  <si>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</si>
  <si>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</si>
  <si>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</si>
  <si>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</si>
  <si>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</si>
  <si>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</si>
  <si>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</si>
  <si>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</si>
  <si>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</si>
  <si>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</si>
  <si>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</si>
  <si>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</si>
  <si>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</si>
  <si>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</si>
  <si>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</si>
  <si>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</si>
  <si>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</si>
  <si>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</si>
  <si>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</si>
  <si>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</si>
  <si>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</si>
  <si>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</si>
  <si>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</si>
  <si>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</si>
  <si>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</si>
  <si>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</si>
  <si>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</si>
  <si>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</si>
  <si>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</si>
  <si>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</si>
  <si>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</si>
  <si>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</si>
  <si>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</si>
  <si>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</si>
  <si>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</si>
  <si>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</si>
  <si>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</si>
  <si>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</si>
  <si>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</si>
  <si>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</si>
  <si>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</si>
  <si>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</si>
  <si>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</si>
  <si>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</si>
  <si>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</si>
  <si>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</si>
  <si>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</si>
  <si>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</si>
  <si>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</si>
  <si>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</si>
  <si>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</si>
  <si>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</si>
  <si>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</si>
  <si>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</si>
  <si>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</si>
  <si>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</si>
  <si>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</si>
  <si>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</si>
  <si>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</si>
  <si>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</si>
  <si>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</si>
  <si>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</si>
  <si>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</si>
  <si>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</si>
  <si>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</si>
  <si>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</si>
  <si>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</si>
  <si>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</si>
  <si>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</si>
  <si>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</si>
  <si>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</si>
  <si>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</si>
  <si>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</si>
  <si>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</si>
  <si>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</si>
  <si>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</si>
  <si>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</si>
  <si>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</si>
  <si>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</si>
  <si>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</si>
  <si>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</si>
  <si>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</si>
  <si>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</si>
  <si>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</si>
  <si>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</si>
  <si>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</si>
  <si>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</si>
  <si>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</si>
  <si>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</si>
  <si>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</si>
  <si>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</si>
  <si>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</si>
  <si>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</si>
  <si>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</si>
  <si>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</si>
  <si>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</si>
  <si>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</si>
  <si>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</si>
  <si>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</si>
  <si>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</si>
  <si>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</si>
  <si>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</si>
  <si>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</si>
  <si>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</si>
  <si>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</si>
  <si>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</si>
  <si>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</si>
  <si>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</si>
  <si>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</si>
  <si>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</si>
  <si>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</si>
  <si>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</si>
  <si>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</si>
  <si>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</si>
  <si>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</si>
  <si>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</si>
  <si>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</si>
  <si>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</si>
  <si>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</si>
  <si>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</si>
  <si>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</si>
  <si>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</si>
  <si>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</si>
  <si>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</si>
  <si>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</si>
  <si>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</si>
  <si>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</si>
  <si>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</si>
  <si>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</si>
  <si>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</si>
  <si>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</si>
  <si>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</si>
  <si>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</si>
  <si>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</si>
  <si>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</si>
  <si>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</si>
  <si>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</si>
  <si>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</si>
  <si>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</si>
  <si>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</si>
  <si>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</si>
  <si>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</si>
  <si>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</si>
  <si>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</si>
  <si>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</si>
  <si>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</si>
  <si>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</si>
  <si>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</si>
  <si>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</si>
  <si>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</si>
  <si>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</si>
  <si>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</si>
  <si>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</si>
  <si>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</si>
  <si>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</si>
  <si>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</si>
  <si>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</si>
  <si>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</si>
  <si>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</si>
  <si>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</si>
  <si>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</si>
  <si>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</si>
  <si>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</si>
  <si>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</si>
  <si>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</si>
  <si>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</si>
  <si>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</si>
  <si>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</si>
  <si>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</si>
  <si>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</si>
  <si>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</si>
  <si>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</si>
  <si>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</si>
  <si>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</si>
  <si>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</si>
  <si>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</si>
  <si>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</si>
  <si>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</si>
  <si>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</si>
  <si>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</si>
  <si>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</si>
  <si>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</si>
  <si>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</si>
  <si>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</si>
  <si>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</si>
  <si>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</si>
  <si>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</si>
  <si>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</si>
  <si>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</si>
  <si>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</si>
  <si>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</si>
  <si>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</si>
  <si>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</si>
  <si>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</si>
  <si>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</si>
  <si>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</si>
  <si>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</si>
  <si>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</si>
  <si>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</si>
  <si>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</si>
  <si>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</si>
  <si>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</si>
  <si>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</si>
  <si>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</si>
  <si>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</si>
  <si>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</si>
  <si>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</si>
  <si>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</si>
  <si>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</si>
  <si>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</si>
  <si>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</si>
  <si>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</si>
  <si>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</si>
  <si>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</si>
  <si>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</si>
  <si>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</si>
  <si>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</si>
  <si>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</si>
  <si>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</si>
  <si>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</si>
  <si>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</si>
  <si>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</si>
  <si>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</si>
  <si>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</si>
  <si>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</si>
  <si>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</si>
  <si>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</si>
  <si>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</si>
  <si>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</si>
  <si>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</si>
  <si>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</si>
  <si>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</si>
  <si>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</si>
  <si>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</si>
  <si>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</si>
  <si>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</si>
  <si>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</si>
  <si>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</si>
  <si>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</si>
  <si>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</si>
  <si>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</si>
  <si>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</si>
  <si>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</si>
  <si>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</si>
  <si>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</si>
  <si>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</si>
  <si>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</si>
  <si>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</si>
  <si>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</si>
  <si>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</si>
  <si>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</si>
  <si>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</si>
  <si>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</si>
  <si>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</si>
  <si>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</si>
  <si>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</si>
  <si>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</si>
  <si>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</si>
  <si>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</si>
  <si>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</si>
  <si>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</si>
  <si>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</si>
  <si>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</si>
  <si>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</si>
  <si>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</si>
  <si>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</si>
  <si>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</si>
  <si>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</si>
  <si>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</si>
  <si>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</si>
  <si>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</si>
  <si>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</si>
  <si>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</si>
  <si>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</si>
  <si>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</si>
  <si>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</si>
  <si>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</si>
  <si>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</si>
  <si>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</si>
  <si>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</si>
  <si>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</si>
  <si>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</si>
  <si>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</si>
  <si>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</si>
  <si>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</si>
  <si>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</si>
  <si>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</si>
  <si>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</si>
  <si>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</si>
  <si>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</si>
  <si>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</si>
  <si>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</si>
  <si>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</si>
  <si>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</si>
  <si>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</si>
  <si>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</si>
  <si>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</si>
  <si>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</si>
  <si>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</si>
  <si>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</si>
  <si>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</si>
  <si>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</si>
  <si>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</si>
  <si>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</si>
  <si>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</si>
  <si>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</si>
  <si>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</si>
  <si>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</si>
  <si>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</si>
  <si>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</si>
  <si>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</si>
  <si>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</si>
  <si>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</si>
  <si>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</si>
  <si>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</si>
  <si>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</si>
  <si>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</si>
  <si>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</si>
  <si>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</si>
  <si>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</si>
  <si>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</si>
  <si>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</si>
  <si>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</si>
  <si>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</si>
  <si>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</si>
  <si>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</si>
  <si>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</si>
  <si>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</si>
  <si>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</si>
  <si>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</si>
  <si>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</si>
  <si>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</si>
  <si>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</si>
  <si>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</si>
  <si>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</si>
  <si>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</si>
  <si>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</si>
  <si>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</si>
  <si>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</si>
  <si>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</si>
  <si>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</si>
  <si>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</si>
  <si>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</si>
  <si>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</si>
  <si>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</si>
  <si>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</si>
  <si>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</si>
  <si>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</si>
  <si>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</si>
  <si>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</si>
  <si>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</si>
  <si>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</si>
  <si>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</si>
  <si>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</si>
  <si>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</si>
  <si>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</si>
  <si>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</si>
  <si>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</si>
  <si>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</si>
  <si>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</si>
  <si>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</si>
  <si>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</si>
  <si>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</si>
  <si>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</si>
  <si>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</si>
  <si>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</si>
  <si>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</si>
  <si>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</si>
  <si>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</si>
  <si>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</si>
  <si>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</si>
  <si>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</si>
  <si>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</si>
  <si>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</si>
  <si>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</si>
  <si>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</si>
  <si>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</si>
  <si>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</si>
  <si>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</si>
  <si>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</si>
  <si>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</si>
  <si>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</si>
  <si>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</si>
  <si>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</si>
  <si>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</si>
  <si>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</si>
  <si>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</si>
  <si>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</si>
  <si>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</si>
  <si>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</si>
  <si>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</si>
  <si>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</si>
  <si>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</si>
  <si>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</si>
  <si>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</si>
  <si>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</si>
  <si>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</si>
  <si>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</si>
  <si>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</si>
  <si>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</si>
  <si>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</si>
  <si>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</si>
  <si>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</si>
  <si>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</si>
  <si>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</si>
  <si>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</si>
  <si>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</si>
  <si>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</si>
  <si>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</si>
  <si>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</si>
  <si>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</si>
  <si>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</si>
  <si>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</si>
  <si>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</si>
  <si>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</si>
  <si>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</si>
  <si>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</si>
  <si>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</si>
  <si>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</si>
  <si>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</si>
  <si>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</si>
  <si>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</si>
  <si>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</si>
  <si>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</si>
  <si>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</si>
  <si>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</si>
  <si>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</si>
  <si>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</si>
  <si>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</si>
  <si>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</si>
  <si>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</si>
  <si>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</si>
  <si>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</si>
  <si>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</si>
  <si>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</si>
  <si>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</si>
  <si>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</si>
  <si>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</si>
  <si>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</si>
  <si>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</si>
  <si>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</si>
  <si>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</si>
  <si>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</si>
  <si>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</si>
  <si>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</si>
  <si>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</si>
  <si>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</si>
  <si>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</si>
  <si>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</si>
  <si>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</si>
  <si>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</si>
  <si>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</si>
  <si>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</si>
  <si>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</si>
  <si>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</si>
  <si>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</si>
  <si>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</si>
  <si>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</si>
  <si>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</si>
  <si>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</si>
  <si>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</si>
  <si>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</si>
  <si>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</si>
  <si>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</si>
  <si>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</si>
  <si>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</si>
  <si>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</si>
  <si>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</si>
  <si>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</si>
  <si>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</si>
  <si>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</si>
  <si>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</si>
  <si>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</si>
  <si>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</si>
  <si>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</si>
  <si>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</si>
  <si>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</si>
  <si>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</si>
  <si>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</si>
  <si>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</si>
  <si>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</si>
  <si>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</si>
  <si>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</si>
  <si>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</si>
  <si>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</si>
  <si>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</si>
  <si>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</si>
  <si>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</si>
  <si>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</si>
  <si>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</si>
  <si>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</si>
  <si>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</si>
  <si>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</si>
  <si>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</si>
  <si>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</si>
  <si>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</si>
  <si>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</si>
  <si>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</si>
  <si>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</si>
  <si>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</si>
  <si>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</si>
  <si>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</si>
  <si>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</si>
  <si>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</si>
  <si>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</si>
  <si>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</si>
  <si>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</si>
  <si>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</si>
  <si>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</si>
  <si>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</si>
  <si>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</si>
  <si>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</si>
  <si>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</si>
  <si>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</si>
  <si>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</si>
  <si>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</si>
  <si>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</si>
  <si>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</si>
  <si>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</si>
  <si>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</si>
  <si>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</si>
  <si>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</si>
  <si>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</si>
  <si>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</si>
  <si>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</si>
  <si>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</si>
  <si>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</si>
  <si>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</si>
  <si>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</si>
  <si>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</si>
  <si>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</si>
  <si>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</si>
  <si>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</si>
  <si>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</si>
  <si>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</si>
  <si>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</si>
  <si>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</si>
  <si>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</si>
  <si>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</si>
  <si>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</si>
  <si>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</si>
  <si>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</si>
  <si>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</si>
  <si>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</si>
  <si>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</si>
  <si>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</si>
  <si>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</si>
  <si>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</si>
  <si>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</si>
  <si>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</si>
  <si>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</si>
  <si>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</si>
  <si>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</si>
  <si>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</si>
  <si>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</si>
  <si>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</si>
  <si>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</si>
  <si>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</si>
  <si>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</si>
  <si>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</si>
  <si>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</si>
  <si>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</si>
  <si>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</si>
  <si>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</si>
  <si>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</si>
  <si>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</si>
  <si>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</si>
  <si>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</si>
  <si>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</si>
  <si>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</si>
  <si>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</si>
  <si>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</si>
  <si>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</si>
  <si>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</si>
  <si>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</si>
  <si>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</si>
  <si>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</si>
  <si>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</si>
  <si>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</si>
  <si>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</si>
  <si>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</si>
  <si>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</si>
  <si>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</si>
  <si>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</si>
  <si>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</si>
  <si>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</si>
  <si>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</si>
  <si>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</si>
  <si>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</si>
  <si>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</si>
  <si>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</si>
  <si>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</si>
  <si>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</si>
  <si>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</si>
  <si>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</si>
  <si>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</si>
  <si>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</si>
  <si>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</si>
  <si>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</si>
  <si>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</si>
  <si>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</si>
  <si>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</si>
  <si>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</si>
  <si>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</si>
  <si>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</si>
  <si>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</si>
  <si>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</si>
  <si>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</si>
  <si>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</si>
  <si>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</si>
  <si>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</si>
  <si>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</si>
  <si>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</si>
  <si>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</si>
  <si>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</si>
  <si>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</si>
  <si>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</si>
  <si>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</si>
  <si>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</si>
  <si>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</si>
  <si>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</si>
  <si>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</si>
  <si>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</si>
  <si>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</si>
  <si>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</si>
  <si>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</si>
  <si>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</si>
  <si>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</si>
  <si>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</si>
  <si>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</si>
  <si>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</si>
  <si>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</si>
  <si>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</si>
  <si>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</si>
  <si>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</si>
  <si>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</si>
  <si>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</si>
  <si>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</si>
  <si>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</si>
  <si>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</si>
  <si>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</si>
  <si>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</si>
  <si>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</si>
  <si>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</si>
  <si>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</si>
  <si>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</si>
  <si>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</si>
  <si>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</si>
  <si>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</si>
  <si>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</si>
  <si>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</si>
  <si>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</si>
  <si>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</si>
  <si>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</si>
  <si>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</si>
  <si>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</si>
  <si>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</si>
  <si>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</si>
  <si>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</si>
  <si>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</si>
  <si>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</si>
  <si>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</si>
  <si>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</si>
  <si>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</si>
  <si>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</si>
  <si>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</si>
  <si>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</si>
  <si>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</si>
  <si>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</si>
  <si>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</si>
  <si>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</si>
  <si>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</si>
  <si>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</si>
  <si>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</si>
  <si>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</si>
  <si>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</si>
  <si>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</si>
  <si>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</si>
  <si>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</si>
  <si>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</si>
  <si>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</si>
  <si>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</si>
  <si>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</si>
  <si>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</si>
  <si>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</si>
  <si>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</si>
  <si>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</si>
  <si>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</si>
  <si>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</si>
  <si>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</si>
  <si>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</si>
  <si>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</si>
  <si>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</si>
  <si>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</si>
  <si>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</si>
  <si>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</si>
  <si>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</si>
  <si>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</si>
  <si>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</si>
  <si>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</si>
  <si>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</si>
  <si>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</si>
  <si>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</si>
  <si>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</si>
  <si>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</si>
  <si>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</si>
  <si>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</si>
  <si>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</si>
  <si>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</si>
  <si>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</si>
  <si>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</si>
  <si>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</si>
  <si>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</si>
  <si>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</si>
  <si>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</si>
  <si>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</si>
  <si>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</si>
  <si>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</si>
  <si>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</si>
  <si>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</si>
  <si>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</si>
  <si>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</si>
  <si>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</si>
  <si>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</si>
  <si>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</si>
  <si>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</si>
  <si>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</si>
  <si>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</si>
  <si>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</si>
  <si>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</si>
  <si>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</si>
  <si>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</si>
  <si>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</si>
  <si>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</si>
  <si>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</si>
  <si>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</si>
  <si>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</si>
  <si>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</si>
  <si>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</si>
  <si>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</si>
  <si>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</si>
  <si>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</si>
  <si>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</si>
  <si>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</si>
  <si>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</si>
  <si>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</si>
  <si>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</si>
  <si>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</si>
  <si>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</si>
  <si>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</si>
  <si>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</si>
  <si>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</si>
  <si>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</si>
  <si>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</si>
  <si>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</si>
  <si>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</si>
  <si>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</si>
  <si>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</si>
  <si>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</si>
  <si>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</si>
  <si>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</si>
  <si>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</si>
  <si>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</si>
  <si>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</si>
  <si>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</si>
  <si>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</si>
  <si>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</si>
  <si>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</si>
  <si>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</si>
  <si>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</si>
  <si>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</si>
  <si>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</si>
  <si>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</si>
  <si>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</si>
  <si>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</si>
  <si>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</si>
  <si>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</si>
  <si>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</si>
  <si>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</si>
  <si>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</si>
  <si>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</si>
  <si>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</si>
  <si>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</si>
  <si>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</si>
  <si>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</si>
  <si>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</si>
  <si>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</si>
  <si>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</si>
  <si>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</si>
  <si>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</si>
  <si>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</si>
  <si>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</si>
  <si>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</si>
  <si>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</si>
  <si>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</si>
  <si>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</si>
  <si>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</si>
  <si>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</si>
  <si>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</si>
  <si>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</si>
  <si>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</si>
  <si>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</si>
  <si>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</si>
  <si>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</si>
  <si>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</si>
  <si>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</si>
  <si>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</si>
  <si>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</si>
  <si>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</si>
  <si>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</si>
  <si>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</si>
  <si>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</si>
  <si>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</si>
  <si>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</si>
  <si>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</si>
  <si>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</si>
  <si>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</si>
  <si>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</si>
  <si>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</si>
  <si>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</si>
  <si>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</si>
  <si>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</si>
  <si>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</si>
  <si>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</si>
  <si>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</si>
  <si>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</si>
  <si>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</si>
  <si>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</si>
  <si>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</si>
  <si>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</si>
  <si>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</si>
  <si>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</si>
  <si>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</si>
  <si>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</si>
  <si>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</si>
  <si>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</si>
  <si>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</si>
  <si>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</si>
  <si>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</si>
  <si>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</si>
  <si>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</si>
  <si>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</si>
  <si>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</si>
  <si>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</si>
  <si>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</si>
  <si>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</si>
  <si>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</si>
  <si>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</si>
  <si>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</si>
  <si>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</si>
  <si>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</si>
  <si>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</si>
  <si>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</si>
  <si>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</si>
  <si>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</si>
  <si>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</si>
  <si>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</si>
  <si>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</si>
  <si>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</si>
  <si>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</si>
  <si>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</si>
  <si>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</si>
  <si>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</si>
  <si>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</si>
  <si>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</si>
  <si>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</si>
  <si>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</si>
  <si>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</si>
  <si>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</si>
  <si>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</si>
  <si>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</si>
  <si>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</si>
  <si>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</si>
  <si>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</si>
  <si>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</si>
  <si>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</si>
  <si>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</si>
  <si>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</si>
  <si>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</si>
  <si>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</si>
  <si>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</si>
  <si>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</si>
  <si>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</si>
  <si>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</si>
  <si>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</si>
  <si>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</si>
  <si>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</si>
  <si>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</si>
  <si>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</si>
  <si>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</si>
  <si>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</si>
  <si>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</si>
  <si>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</si>
  <si>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</si>
  <si>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</si>
  <si>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</si>
  <si>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</si>
  <si>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</si>
  <si>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</si>
  <si>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</si>
  <si>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</si>
  <si>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</si>
  <si>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</si>
  <si>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</si>
  <si>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</si>
  <si>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</si>
  <si>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</si>
  <si>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</si>
  <si>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</si>
  <si>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</si>
  <si>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</si>
  <si>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</si>
  <si>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</si>
  <si>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</si>
  <si>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</si>
  <si>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</si>
  <si>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</si>
  <si>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</si>
  <si>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</si>
  <si>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</si>
  <si>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</si>
  <si>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</si>
  <si>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</si>
  <si>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</si>
  <si>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</si>
  <si>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</si>
  <si>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</si>
  <si>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</si>
  <si>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</si>
  <si>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</si>
  <si>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</si>
  <si>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</si>
  <si>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</si>
  <si>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</si>
  <si>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</si>
  <si>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</si>
  <si>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</si>
  <si>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</si>
  <si>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</si>
  <si>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</si>
  <si>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</si>
  <si>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</si>
  <si>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</si>
  <si>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</si>
  <si>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</si>
  <si>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</si>
  <si>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</si>
  <si>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</si>
  <si>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</si>
  <si>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</si>
  <si>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</si>
  <si>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</si>
  <si>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</si>
  <si>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</si>
  <si>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</si>
  <si>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</si>
  <si>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</si>
  <si>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</si>
  <si>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</si>
  <si>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</si>
  <si>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</si>
  <si>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</si>
  <si>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</si>
  <si>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</si>
  <si>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</si>
  <si>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</si>
  <si>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</si>
  <si>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</si>
  <si>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</si>
  <si>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</si>
  <si>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</si>
  <si>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</si>
  <si>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</si>
  <si>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</si>
  <si>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</si>
  <si>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</si>
  <si>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</si>
  <si>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</si>
  <si>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</si>
  <si>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</si>
  <si>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</si>
  <si>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</si>
  <si>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</si>
  <si>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</si>
  <si>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</si>
  <si>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</si>
  <si>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</si>
  <si>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</si>
  <si>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</si>
  <si>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</si>
  <si>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</si>
  <si>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</si>
  <si>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</si>
  <si>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</si>
  <si>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</si>
  <si>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</si>
  <si>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</si>
  <si>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</si>
  <si>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</si>
  <si>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</si>
  <si>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</si>
  <si>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</si>
  <si>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</si>
  <si>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</si>
  <si>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</si>
  <si>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</si>
  <si>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</si>
  <si>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</si>
  <si>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</si>
  <si>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</si>
  <si>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</si>
  <si>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</si>
  <si>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</si>
  <si>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</si>
  <si>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</si>
  <si>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</si>
  <si>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</si>
  <si>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</si>
  <si>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</si>
  <si>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</si>
  <si>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</si>
  <si>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</si>
  <si>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</si>
  <si>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</si>
  <si>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</si>
  <si>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</si>
  <si>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</si>
  <si>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</si>
  <si>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</si>
  <si>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</si>
  <si>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</si>
  <si>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</si>
  <si>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</si>
  <si>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</si>
  <si>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</si>
  <si>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</si>
  <si>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</si>
  <si>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</si>
  <si>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</si>
  <si>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</si>
  <si>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</si>
  <si>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</si>
  <si>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</si>
  <si>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</si>
  <si>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</si>
  <si>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</si>
  <si>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</si>
  <si>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</si>
  <si>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</si>
  <si>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</si>
  <si>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</si>
  <si>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</si>
  <si>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</si>
  <si>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</si>
  <si>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</si>
  <si>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</si>
  <si>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</si>
  <si>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</si>
  <si>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</si>
  <si>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</si>
  <si>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</si>
  <si>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</si>
  <si>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</si>
  <si>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</si>
  <si>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</si>
  <si>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</si>
  <si>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</si>
  <si>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</si>
  <si>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</si>
  <si>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</si>
  <si>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</si>
  <si>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</si>
  <si>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</si>
  <si>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</si>
  <si>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</si>
  <si>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</si>
  <si>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</si>
  <si>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</si>
  <si>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</si>
  <si>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</si>
  <si>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</si>
  <si>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</si>
  <si>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</si>
  <si>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</si>
  <si>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</si>
  <si>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</si>
  <si>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</si>
  <si>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</si>
  <si>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</si>
  <si>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</si>
  <si>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</si>
  <si>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</si>
  <si>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</si>
  <si>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</si>
  <si>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</si>
  <si>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</si>
  <si>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</si>
  <si>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</si>
  <si>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</si>
  <si>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</si>
  <si>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</si>
  <si>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</si>
  <si>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</si>
  <si>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</si>
  <si>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</si>
  <si>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</si>
  <si>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</si>
  <si>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</si>
  <si>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</si>
  <si>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</si>
  <si>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</si>
  <si>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</si>
  <si>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</si>
  <si>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</si>
  <si>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</si>
  <si>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</si>
  <si>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</si>
  <si>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</si>
  <si>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</si>
  <si>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</si>
  <si>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</si>
  <si>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</si>
  <si>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</si>
  <si>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</si>
  <si>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</si>
  <si>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</si>
  <si>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</si>
  <si>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</si>
  <si>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</si>
  <si>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</si>
  <si>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</si>
  <si>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</si>
  <si>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</si>
  <si>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</si>
  <si>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</si>
  <si>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</si>
  <si>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</si>
  <si>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</si>
  <si>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</si>
  <si>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</si>
  <si>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</si>
  <si>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</si>
  <si>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</si>
  <si>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</si>
  <si>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</si>
  <si>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</si>
  <si>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</si>
  <si>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</si>
  <si>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</si>
  <si>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</si>
  <si>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</si>
  <si>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</si>
  <si>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</si>
  <si>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</si>
  <si>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</si>
  <si>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</si>
  <si>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</si>
  <si>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</si>
  <si>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</si>
  <si>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</si>
  <si>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</si>
  <si>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</si>
  <si>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</si>
  <si>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</si>
  <si>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</si>
  <si>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</si>
  <si>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</si>
  <si>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</si>
  <si>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</si>
  <si>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</si>
  <si>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</si>
  <si>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</si>
  <si>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</si>
  <si>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</si>
  <si>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</si>
  <si>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</si>
  <si>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</si>
  <si>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</si>
  <si>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</si>
  <si>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</si>
  <si>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</si>
  <si>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</si>
  <si>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</si>
  <si>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</si>
  <si>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</si>
  <si>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</si>
  <si>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</si>
  <si>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</si>
  <si>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</si>
  <si>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</si>
  <si>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</si>
  <si>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</si>
  <si>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</si>
  <si>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</si>
  <si>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</si>
  <si>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</si>
  <si>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</si>
  <si>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</si>
  <si>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</si>
  <si>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</si>
  <si>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</si>
  <si>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</si>
  <si>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</si>
  <si>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</si>
  <si>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</si>
  <si>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</si>
  <si>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</si>
  <si>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</si>
  <si>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</si>
  <si>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</si>
  <si>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</si>
  <si>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</si>
  <si>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</si>
  <si>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</si>
  <si>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</si>
  <si>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</si>
  <si>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</si>
  <si>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</si>
  <si>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</si>
  <si>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</si>
  <si>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</si>
  <si>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</si>
  <si>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</si>
  <si>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</si>
  <si>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</si>
  <si>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</si>
  <si>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</si>
  <si>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</si>
  <si>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</si>
  <si>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</si>
  <si>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</si>
  <si>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</si>
  <si>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</si>
  <si>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</si>
  <si>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</si>
  <si>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</si>
  <si>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</si>
  <si>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</si>
  <si>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</si>
  <si>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</si>
  <si>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</si>
  <si>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</si>
  <si>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</si>
  <si>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</si>
  <si>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</si>
  <si>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</si>
  <si>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</si>
  <si>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</si>
  <si>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</si>
  <si>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</si>
  <si>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</si>
  <si>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</si>
  <si>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</si>
  <si>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</si>
  <si>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</si>
  <si>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</si>
  <si>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</si>
  <si>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</si>
  <si>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</si>
  <si>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</si>
  <si>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</si>
  <si>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</si>
  <si>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</si>
  <si>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</si>
  <si>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</si>
  <si>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</si>
  <si>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</si>
  <si>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</si>
  <si>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</si>
  <si>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</si>
  <si>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</si>
  <si>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</si>
  <si>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</si>
  <si>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</si>
  <si>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</si>
  <si>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</si>
  <si>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</si>
  <si>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</si>
  <si>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</si>
  <si>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</si>
  <si>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</si>
  <si>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</si>
  <si>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</si>
  <si>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</si>
  <si>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</si>
  <si>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</si>
  <si>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</si>
  <si>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</si>
  <si>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</si>
  <si>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</si>
  <si>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</si>
  <si>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</si>
  <si>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</si>
  <si>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</si>
  <si>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</si>
  <si>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</si>
  <si>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</si>
  <si>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</si>
  <si>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</si>
  <si>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</si>
  <si>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</si>
  <si>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</si>
  <si>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</si>
  <si>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</si>
  <si>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</si>
  <si>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</si>
  <si>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</si>
  <si>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</si>
  <si>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</si>
  <si>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</si>
  <si>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</si>
  <si>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</si>
  <si>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</si>
  <si>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</si>
  <si>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</si>
  <si>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</si>
  <si>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</si>
  <si>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</si>
  <si>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</si>
  <si>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</si>
  <si>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</si>
  <si>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</si>
  <si>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</si>
  <si>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</si>
  <si>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</si>
  <si>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</si>
  <si>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</si>
  <si>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</si>
  <si>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</si>
  <si>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</si>
  <si>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</si>
  <si>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</si>
  <si>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</si>
  <si>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</si>
  <si>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</si>
  <si>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</si>
  <si>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</si>
  <si>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</si>
  <si>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</si>
  <si>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</si>
  <si>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</si>
  <si>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</si>
  <si>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</si>
  <si>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</si>
  <si>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</si>
  <si>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</si>
  <si>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</si>
  <si>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</si>
  <si>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</si>
  <si>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</si>
  <si>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</si>
  <si>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</si>
  <si>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</si>
  <si>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</si>
  <si>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</si>
  <si>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</si>
  <si>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</si>
  <si>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</si>
  <si>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</si>
  <si>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</si>
  <si>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</si>
  <si>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</si>
  <si>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</si>
  <si>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</si>
  <si>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</si>
  <si>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</si>
  <si>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</si>
  <si>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</si>
  <si>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</si>
  <si>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</si>
  <si>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</si>
  <si>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</si>
  <si>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</si>
  <si>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</si>
  <si>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</si>
  <si>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</si>
  <si>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</si>
  <si>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</si>
  <si>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</si>
  <si>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</si>
  <si>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</si>
  <si>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</si>
  <si>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</si>
  <si>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</si>
  <si>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</si>
  <si>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</si>
  <si>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</si>
  <si>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</si>
  <si>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</si>
  <si>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</si>
  <si>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</si>
  <si>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</si>
  <si>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</si>
  <si>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</si>
  <si>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</si>
  <si>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</si>
  <si>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</si>
  <si>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</si>
  <si>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</si>
  <si>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</si>
  <si>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</si>
  <si>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</si>
  <si>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</si>
  <si>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</si>
  <si>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</si>
  <si>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</si>
  <si>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</si>
  <si>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</si>
  <si>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</si>
  <si>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</si>
  <si>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</si>
  <si>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</si>
  <si>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</si>
  <si>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</si>
  <si>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</si>
  <si>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</si>
  <si>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</si>
  <si>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</si>
  <si>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</si>
  <si>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</si>
  <si>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</si>
  <si>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</si>
  <si>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</si>
  <si>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</si>
  <si>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</si>
  <si>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</si>
  <si>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</si>
  <si>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</si>
  <si>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</si>
  <si>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</si>
  <si>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</si>
  <si>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</si>
  <si>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</si>
  <si>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</si>
  <si>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</si>
  <si>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</si>
  <si>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</si>
  <si>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</si>
  <si>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</si>
  <si>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</si>
  <si>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</si>
  <si>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</si>
  <si>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</si>
  <si>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</si>
  <si>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</si>
  <si>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</si>
  <si>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</si>
  <si>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</si>
  <si>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</si>
  <si>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</si>
  <si>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</si>
  <si>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</si>
  <si>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</si>
  <si>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</si>
  <si>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</si>
  <si>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</si>
  <si>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</si>
  <si>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</si>
  <si>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</si>
  <si>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</si>
  <si>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</si>
  <si>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</si>
  <si>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</si>
  <si>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</si>
  <si>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</si>
  <si>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</si>
  <si>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</si>
  <si>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</si>
  <si>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</si>
  <si>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</si>
  <si>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</si>
  <si>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</si>
  <si>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</si>
  <si>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</si>
  <si>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</si>
  <si>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</si>
  <si>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</si>
  <si>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</si>
  <si>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</si>
  <si>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</si>
  <si>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</si>
  <si>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</si>
  <si>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</si>
  <si>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</si>
  <si>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</si>
  <si>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</si>
  <si>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</si>
  <si>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</si>
  <si>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</si>
  <si>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</si>
  <si>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</si>
  <si>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</si>
  <si>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</si>
  <si>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</si>
  <si>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</si>
  <si>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</si>
  <si>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</si>
  <si>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</si>
  <si>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</si>
  <si>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</si>
  <si>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</si>
  <si>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</si>
  <si>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</si>
  <si>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</si>
  <si>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</si>
  <si>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</si>
  <si>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</si>
  <si>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</si>
  <si>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</si>
  <si>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</si>
  <si>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</si>
  <si>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</si>
  <si>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</si>
  <si>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</si>
  <si>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</si>
  <si>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</si>
  <si>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</si>
  <si>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</si>
  <si>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</si>
  <si>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</si>
  <si>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</si>
  <si>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</si>
  <si>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</si>
  <si>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</si>
  <si>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</si>
  <si>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</si>
  <si>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</si>
  <si>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</si>
  <si>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</si>
  <si>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</si>
  <si>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</si>
  <si>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</si>
  <si>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</si>
  <si>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</si>
  <si>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</si>
  <si>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</si>
  <si>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</si>
  <si>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</si>
  <si>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</si>
  <si>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</si>
  <si>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</si>
  <si>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</si>
  <si>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</si>
  <si>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</si>
  <si>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</si>
  <si>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</si>
  <si>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</si>
  <si>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</si>
  <si>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</si>
  <si>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</si>
  <si>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</si>
  <si>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</si>
  <si>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</si>
  <si>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</si>
  <si>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</si>
  <si>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</si>
  <si>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</si>
  <si>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</si>
  <si>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</si>
  <si>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</si>
  <si>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</si>
  <si>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</si>
  <si>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</si>
  <si>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</si>
  <si>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</si>
  <si>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</si>
  <si>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</si>
  <si>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</si>
  <si>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</si>
  <si>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</si>
  <si>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</si>
  <si>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</si>
  <si>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</si>
  <si>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</si>
  <si>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</si>
  <si>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</si>
  <si>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</si>
  <si>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</si>
  <si>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</si>
  <si>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</si>
  <si>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</si>
  <si>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</si>
  <si>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</si>
  <si>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</si>
  <si>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</si>
  <si>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</si>
  <si>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</si>
  <si>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</si>
  <si>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</si>
  <si>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</si>
  <si>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</si>
  <si>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</si>
  <si>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</si>
  <si>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</si>
  <si>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</si>
  <si>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</si>
  <si>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</si>
  <si>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</si>
  <si>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</si>
  <si>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</si>
  <si>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</si>
  <si>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</si>
  <si>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</si>
  <si>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</si>
  <si>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</si>
  <si>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</si>
  <si>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</si>
  <si>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</si>
  <si>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</si>
  <si>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</si>
  <si>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</si>
  <si>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</si>
  <si>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</si>
  <si>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</si>
  <si>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</si>
  <si>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</si>
  <si>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</si>
  <si>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</si>
  <si>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</si>
  <si>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</si>
  <si>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</si>
  <si>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</si>
  <si>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</si>
  <si>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</si>
  <si>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</si>
  <si>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</si>
  <si>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</si>
  <si>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</si>
  <si>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</si>
  <si>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</si>
  <si>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</si>
  <si>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</si>
  <si>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</si>
  <si>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</si>
  <si>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</si>
  <si>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</si>
  <si>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</si>
  <si>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</si>
  <si>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</si>
  <si>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</si>
  <si>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</si>
  <si>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</si>
  <si>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</si>
  <si>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</si>
  <si>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</si>
  <si>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</si>
  <si>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</si>
  <si>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</si>
  <si>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</si>
  <si>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</si>
  <si>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</si>
  <si>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</si>
  <si>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</si>
  <si>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</si>
  <si>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</si>
  <si>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</si>
  <si>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</si>
  <si>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</si>
  <si>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</si>
  <si>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</si>
  <si>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</si>
  <si>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</si>
  <si>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</si>
  <si>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</si>
  <si>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</si>
  <si>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</si>
  <si>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</si>
  <si>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</si>
  <si>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</si>
  <si>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</si>
  <si>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</si>
  <si>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</si>
  <si>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</si>
  <si>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</si>
  <si>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</si>
  <si>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</si>
  <si>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</si>
  <si>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</si>
  <si>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</si>
  <si>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</si>
  <si>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</si>
  <si>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</si>
  <si>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</si>
  <si>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</si>
  <si>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</si>
  <si>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</si>
  <si>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</si>
  <si>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</si>
  <si>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</si>
  <si>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</si>
  <si>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</si>
  <si>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</si>
  <si>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</si>
  <si>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</si>
  <si>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</si>
  <si>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</si>
  <si>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</si>
  <si>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</si>
  <si>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</si>
  <si>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</si>
  <si>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</si>
  <si>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</si>
  <si>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</si>
  <si>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</si>
  <si>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</si>
  <si>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</si>
  <si>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</si>
  <si>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</si>
  <si>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</si>
  <si>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</si>
  <si>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</si>
  <si>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</si>
  <si>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</si>
  <si>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</si>
  <si>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</si>
  <si>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</si>
  <si>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</si>
  <si>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</si>
  <si>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</si>
  <si>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</si>
  <si>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</si>
  <si>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</si>
  <si>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</si>
  <si>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</si>
  <si>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</si>
  <si>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</si>
  <si>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</si>
  <si>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</si>
  <si>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</si>
  <si>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</si>
  <si>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</si>
  <si>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</si>
  <si>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</si>
  <si>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</si>
  <si>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</si>
  <si>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</si>
  <si>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</si>
  <si>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</si>
  <si>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</si>
  <si>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</si>
  <si>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</si>
  <si>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</si>
  <si>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</si>
  <si>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</si>
  <si>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</si>
  <si>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</si>
  <si>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</si>
  <si>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</si>
  <si>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</si>
  <si>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</si>
  <si>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</si>
  <si>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</si>
  <si>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</si>
  <si>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</si>
  <si>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</si>
  <si>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</si>
  <si>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</si>
  <si>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</si>
  <si>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</si>
  <si>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</si>
  <si>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</si>
  <si>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</si>
  <si>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</si>
  <si>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</si>
  <si>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</si>
  <si>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</si>
  <si>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</si>
  <si>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</si>
  <si>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</si>
  <si>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</si>
  <si>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</si>
  <si>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</si>
  <si>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</si>
  <si>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</si>
  <si>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</si>
  <si>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</si>
  <si>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</si>
  <si>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</si>
  <si>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</si>
  <si>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</si>
  <si>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</si>
  <si>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</si>
  <si>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</si>
  <si>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</si>
  <si>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</si>
  <si>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</si>
  <si>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</si>
  <si>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</si>
  <si>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</si>
  <si>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</si>
  <si>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</si>
  <si>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</si>
  <si>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</si>
  <si>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</si>
  <si>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</si>
  <si>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</si>
  <si>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</si>
  <si>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</si>
  <si>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</si>
  <si>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</si>
  <si>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</si>
  <si>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</si>
  <si>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</si>
  <si>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</si>
  <si>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</si>
  <si>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</si>
  <si>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</si>
  <si>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</si>
  <si>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</si>
  <si>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</si>
  <si>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</si>
  <si>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</si>
  <si>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</si>
  <si>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</si>
  <si>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</si>
  <si>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</si>
  <si>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</si>
  <si>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</si>
  <si>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</si>
  <si>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</si>
  <si>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</si>
  <si>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</si>
  <si>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</si>
  <si>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</si>
  <si>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</si>
  <si>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</si>
  <si>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</si>
  <si>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</si>
  <si>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</si>
  <si>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</si>
  <si>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</si>
  <si>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</si>
  <si>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</si>
  <si>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</si>
  <si>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</si>
  <si>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</si>
  <si>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</si>
  <si>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</si>
  <si>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</si>
  <si>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</si>
  <si>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</si>
  <si>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</si>
  <si>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</si>
  <si>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</si>
  <si>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</si>
  <si>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</si>
  <si>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</si>
  <si>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</si>
  <si>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</si>
  <si>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</si>
  <si>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</si>
  <si>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</si>
  <si>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</si>
  <si>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</si>
  <si>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</si>
  <si>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</si>
  <si>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</si>
  <si>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</si>
  <si>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</si>
  <si>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</si>
  <si>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</si>
  <si>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</si>
  <si>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</si>
  <si>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</si>
  <si>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</si>
  <si>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</si>
  <si>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</si>
  <si>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</si>
  <si>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</si>
  <si>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</si>
  <si>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</si>
  <si>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</si>
  <si>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</si>
  <si>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</si>
  <si>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</si>
  <si>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</si>
  <si>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</si>
  <si>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</si>
  <si>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</si>
  <si>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</si>
  <si>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</si>
  <si>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</si>
  <si>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</si>
  <si>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</si>
  <si>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</si>
  <si>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</si>
  <si>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</si>
  <si>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</si>
  <si>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</si>
  <si>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</si>
  <si>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</si>
  <si>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</si>
  <si>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</si>
  <si>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</si>
  <si>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</si>
  <si>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</si>
  <si>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</si>
  <si>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</si>
  <si>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</si>
  <si>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</si>
  <si>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</si>
  <si>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</si>
  <si>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</si>
  <si>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</si>
  <si>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</si>
  <si>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</si>
  <si>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</si>
  <si>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</si>
  <si>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</si>
  <si>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</si>
  <si>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</si>
  <si>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</si>
  <si>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</si>
  <si>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</si>
  <si>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</si>
  <si>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</si>
  <si>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</si>
  <si>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</si>
  <si>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</si>
  <si>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</si>
  <si>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</si>
  <si>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</si>
  <si>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</si>
  <si>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</si>
  <si>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</si>
  <si>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</si>
  <si>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</si>
  <si>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</si>
  <si>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</si>
  <si>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</si>
  <si>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</si>
  <si>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</si>
  <si>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</si>
  <si>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</si>
  <si>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</si>
  <si>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</si>
  <si>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</si>
  <si>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</si>
  <si>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</si>
  <si>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</si>
  <si>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</si>
  <si>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</si>
  <si>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</si>
  <si>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</si>
  <si>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</si>
  <si>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</si>
  <si>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</si>
  <si>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</si>
  <si>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</si>
  <si>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</si>
  <si>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</si>
  <si>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</si>
  <si>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</si>
  <si>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</si>
  <si>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</si>
  <si>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</si>
  <si>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</si>
  <si>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</si>
  <si>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</si>
  <si>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</si>
  <si>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</si>
  <si>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</si>
  <si>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</si>
  <si>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</si>
  <si>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</si>
  <si>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</si>
  <si>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</si>
  <si>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</si>
  <si>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</si>
  <si>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</si>
  <si>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</si>
  <si>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</si>
  <si>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</si>
  <si>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</si>
  <si>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</si>
  <si>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</si>
  <si>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</si>
  <si>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</si>
  <si>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</si>
  <si>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</si>
  <si>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</si>
  <si>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</si>
  <si>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</si>
  <si>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</si>
  <si>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</si>
  <si>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</si>
  <si>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</si>
  <si>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</si>
  <si>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</si>
  <si>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</si>
  <si>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</si>
  <si>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</si>
  <si>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</si>
  <si>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</si>
  <si>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</si>
  <si>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</si>
  <si>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</si>
  <si>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</si>
  <si>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</si>
  <si>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</si>
  <si>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</si>
  <si>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</si>
  <si>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</si>
  <si>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</si>
  <si>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</si>
  <si>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</si>
  <si>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</si>
  <si>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</si>
  <si>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</si>
  <si>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</si>
  <si>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</si>
  <si>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</si>
  <si>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</si>
  <si>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</si>
  <si>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</si>
  <si>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</si>
  <si>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</si>
  <si>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</si>
  <si>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</si>
  <si>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</si>
  <si>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</si>
  <si>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</si>
  <si>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</si>
  <si>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</si>
  <si>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</si>
  <si>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</si>
  <si>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</si>
  <si>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</si>
  <si>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</si>
  <si>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</si>
  <si>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</si>
  <si>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</si>
  <si>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</si>
  <si>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</si>
  <si>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</si>
  <si>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</si>
  <si>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</si>
  <si>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</si>
  <si>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</si>
  <si>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</si>
  <si>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</si>
  <si>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</si>
  <si>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</si>
  <si>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</si>
  <si>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</si>
  <si>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</si>
  <si>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</si>
  <si>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</si>
  <si>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</si>
  <si>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</si>
  <si>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</si>
  <si>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</si>
  <si>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</si>
  <si>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</si>
  <si>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</si>
  <si>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</si>
  <si>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</si>
  <si>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</si>
  <si>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</si>
  <si>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</si>
  <si>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</si>
  <si>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</si>
  <si>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</si>
  <si>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</si>
  <si>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</si>
  <si>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</si>
  <si>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</si>
  <si>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</si>
  <si>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</si>
  <si>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</si>
  <si>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</si>
  <si>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</si>
  <si>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</si>
  <si>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</si>
  <si>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</si>
  <si>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</si>
  <si>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</si>
  <si>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</si>
  <si>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</si>
  <si>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</si>
  <si>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</si>
  <si>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</si>
  <si>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</si>
  <si>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</si>
  <si>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</si>
  <si>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</si>
  <si>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</si>
  <si>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</si>
  <si>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</si>
  <si>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</si>
  <si>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</si>
  <si>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</si>
  <si>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</si>
  <si>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</si>
  <si>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</si>
  <si>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</si>
  <si>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</si>
  <si>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</si>
  <si>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</si>
  <si>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</si>
  <si>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</si>
  <si>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</si>
  <si>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</si>
  <si>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</si>
  <si>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</si>
  <si>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</si>
  <si>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</si>
  <si>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</si>
  <si>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</si>
  <si>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</si>
  <si>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</si>
  <si>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</si>
  <si>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</si>
  <si>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</si>
  <si>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</si>
  <si>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</si>
  <si>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</si>
  <si>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</si>
  <si>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</si>
  <si>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</si>
  <si>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</si>
  <si>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</si>
  <si>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</si>
  <si>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</si>
  <si>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</si>
  <si>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</si>
  <si>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</si>
  <si>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</si>
  <si>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</si>
  <si>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</si>
  <si>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</si>
  <si>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</si>
  <si>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</si>
  <si>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</si>
  <si>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</si>
  <si>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</si>
  <si>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</si>
  <si>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</si>
  <si>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</si>
  <si>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</si>
  <si>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</si>
  <si>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</si>
  <si>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</si>
  <si>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</si>
  <si>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</si>
  <si>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</si>
  <si>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</si>
  <si>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</si>
  <si>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</si>
  <si>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</si>
  <si>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</si>
  <si>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</si>
  <si>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</si>
  <si>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</si>
  <si>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</si>
  <si>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</si>
  <si>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</si>
  <si>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</si>
  <si>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</si>
  <si>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</si>
  <si>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</si>
  <si>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</si>
  <si>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</si>
  <si>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</si>
  <si>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</si>
  <si>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</si>
  <si>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</si>
  <si>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</si>
  <si>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</si>
  <si>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</si>
  <si>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</si>
  <si>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</si>
  <si>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</si>
  <si>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</si>
  <si>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</si>
  <si>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</si>
  <si>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</si>
  <si>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</si>
  <si>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</si>
  <si>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</si>
  <si>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</si>
  <si>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</si>
  <si>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</si>
  <si>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</si>
  <si>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</si>
  <si>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</si>
  <si>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</si>
  <si>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</si>
  <si>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</si>
  <si>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</si>
  <si>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</si>
  <si>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</si>
  <si>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</si>
  <si>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</si>
  <si>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</si>
  <si>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</si>
  <si>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</si>
  <si>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</si>
  <si>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</si>
  <si>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</si>
  <si>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</si>
  <si>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</si>
  <si>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</si>
  <si>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</si>
  <si>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</si>
  <si>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</si>
  <si>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</si>
  <si>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</si>
  <si>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</si>
  <si>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</si>
  <si>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</si>
  <si>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</si>
  <si>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</si>
  <si>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</si>
  <si>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</si>
  <si>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</si>
  <si>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</si>
  <si>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</si>
  <si>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</si>
  <si>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</si>
  <si>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</si>
  <si>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</si>
  <si>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</si>
  <si>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</si>
  <si>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</si>
  <si>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</si>
  <si>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</si>
  <si>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</si>
  <si>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</si>
  <si>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</si>
  <si>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</si>
  <si>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</si>
  <si>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</si>
  <si>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</si>
  <si>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</si>
  <si>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</si>
  <si>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</si>
  <si>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</si>
  <si>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</si>
  <si>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</si>
  <si>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</si>
  <si>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</si>
  <si>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</si>
  <si>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</si>
  <si>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</si>
  <si>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</si>
  <si>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</si>
  <si>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</si>
  <si>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</si>
  <si>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</si>
  <si>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</si>
  <si>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</si>
  <si>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</si>
  <si>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</si>
  <si>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</si>
  <si>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</si>
  <si>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</si>
  <si>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</si>
  <si>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</si>
  <si>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</si>
  <si>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</si>
  <si>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</si>
  <si>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</si>
  <si>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</si>
  <si>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</si>
  <si>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</si>
  <si>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</si>
  <si>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</si>
  <si>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</si>
  <si>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</si>
  <si>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</si>
  <si>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</si>
  <si>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</si>
  <si>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</si>
  <si>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</si>
  <si>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</si>
  <si>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</si>
  <si>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</si>
  <si>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</si>
  <si>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</si>
  <si>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</si>
  <si>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</si>
  <si>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</si>
  <si>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</si>
  <si>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</si>
  <si>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</si>
  <si>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</si>
  <si>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</si>
  <si>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</si>
  <si>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</si>
  <si>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</si>
  <si>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</si>
  <si>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</si>
  <si>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</si>
  <si>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</si>
  <si>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</si>
  <si>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</si>
  <si>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</si>
  <si>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</si>
  <si>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</si>
  <si>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</si>
  <si>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</si>
  <si>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</si>
  <si>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</si>
  <si>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</si>
  <si>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</si>
  <si>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</si>
  <si>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</si>
  <si>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</si>
  <si>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</si>
  <si>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</si>
  <si>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</si>
  <si>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</si>
  <si>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</si>
  <si>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</si>
  <si>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</si>
  <si>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</si>
  <si>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</si>
  <si>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</si>
  <si>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</si>
  <si>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</si>
  <si>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</si>
  <si>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</si>
  <si>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</si>
  <si>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</si>
  <si>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</si>
  <si>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</si>
  <si>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</si>
  <si>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</si>
  <si>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</si>
  <si>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</si>
  <si>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</si>
  <si>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</si>
  <si>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</si>
  <si>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</si>
  <si>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</si>
  <si>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</si>
  <si>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</si>
  <si>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</si>
  <si>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</si>
  <si>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</si>
  <si>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</si>
  <si>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</si>
  <si>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</si>
  <si>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</si>
  <si>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</si>
  <si>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</si>
  <si>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</si>
  <si>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</si>
  <si>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</si>
  <si>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</si>
  <si>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</si>
  <si>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</si>
  <si>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</si>
  <si>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</si>
  <si>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</si>
  <si>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</si>
  <si>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</si>
  <si>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</si>
  <si>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</si>
  <si>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</si>
  <si>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</si>
  <si>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</si>
  <si>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</si>
  <si>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</si>
  <si>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</si>
  <si>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</si>
  <si>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</si>
  <si>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</si>
  <si>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</si>
  <si>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</si>
  <si>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</si>
  <si>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</si>
  <si>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</si>
  <si>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</si>
  <si>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</si>
  <si>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</si>
  <si>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</si>
  <si>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</si>
  <si>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</si>
  <si>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</si>
  <si>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</si>
  <si>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</si>
  <si>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</si>
  <si>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</si>
  <si>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</si>
  <si>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</si>
  <si>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</si>
  <si>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</si>
  <si>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</si>
  <si>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</si>
  <si>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</si>
  <si>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</si>
  <si>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</si>
  <si>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</si>
  <si>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</si>
  <si>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</si>
  <si>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</si>
  <si>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</si>
  <si>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</si>
  <si>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</si>
  <si>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</si>
  <si>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</si>
  <si>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</si>
  <si>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</si>
  <si>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</si>
  <si>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</si>
  <si>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</si>
  <si>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</si>
  <si>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</si>
  <si>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</si>
  <si>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</si>
  <si>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</si>
  <si>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</si>
  <si>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</si>
  <si>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</si>
  <si>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</si>
  <si>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</si>
  <si>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</si>
  <si>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</si>
  <si>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</si>
  <si>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</si>
  <si>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</si>
  <si>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</si>
  <si>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</si>
  <si>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</si>
  <si>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</si>
  <si>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</si>
  <si>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</si>
  <si>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</si>
  <si>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</si>
  <si>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</si>
  <si>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</si>
  <si>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</si>
  <si>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</si>
  <si>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</si>
  <si>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</si>
  <si>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</si>
  <si>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</si>
  <si>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</si>
  <si>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</si>
  <si>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</si>
  <si>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</si>
  <si>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</si>
  <si>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</si>
  <si>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</si>
  <si>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</si>
  <si>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</si>
  <si>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</si>
  <si>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</si>
  <si>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</si>
  <si>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</si>
  <si>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</si>
  <si>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</si>
  <si>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</si>
  <si>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</si>
  <si>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</si>
  <si>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</si>
  <si>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</si>
  <si>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</si>
  <si>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</si>
  <si>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</si>
  <si>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</si>
  <si>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</si>
  <si>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</si>
  <si>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</si>
  <si>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</si>
  <si>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</si>
  <si>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</si>
  <si>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</si>
  <si>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</si>
  <si>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</si>
  <si>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</si>
  <si>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</si>
  <si>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</si>
  <si>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</si>
  <si>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</si>
  <si>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</si>
  <si>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</si>
  <si>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</si>
  <si>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</si>
  <si>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</si>
  <si>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</si>
  <si>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</si>
  <si>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</si>
  <si>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</si>
  <si>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</si>
  <si>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</si>
  <si>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</si>
  <si>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</si>
  <si>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</si>
  <si>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</si>
  <si>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</si>
  <si>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</si>
  <si>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本間　宏昭</t>
    <rPh sb="0" eb="2">
      <t>ホンマ</t>
    </rPh>
    <rPh sb="3" eb="5">
      <t>ヒロアキ</t>
    </rPh>
    <phoneticPr fontId="1"/>
  </si>
  <si>
    <t>有限会社こもれ陽　代表取締役</t>
    <rPh sb="0" eb="4">
      <t>ユウゲンガイシャ</t>
    </rPh>
    <rPh sb="7" eb="8">
      <t>ビ</t>
    </rPh>
    <rPh sb="9" eb="14">
      <t>ダイヒョウトリシマリヤク</t>
    </rPh>
    <phoneticPr fontId="1"/>
  </si>
  <si>
    <t>５　営利法人</t>
  </si>
  <si>
    <t>２　法人</t>
  </si>
  <si>
    <t>ゆうげんがいしゃ　こもれび</t>
    <phoneticPr fontId="1"/>
  </si>
  <si>
    <t>有限会社　こもれ陽</t>
    <rPh sb="0" eb="4">
      <t>ユウゲンガイシャ</t>
    </rPh>
    <rPh sb="8" eb="9">
      <t>ビ</t>
    </rPh>
    <phoneticPr fontId="1"/>
  </si>
  <si>
    <t>2450002008325</t>
    <phoneticPr fontId="1"/>
  </si>
  <si>
    <t>旭川市春光3条9丁目7-1</t>
    <rPh sb="0" eb="3">
      <t>アサヒカワシ</t>
    </rPh>
    <rPh sb="3" eb="5">
      <t>シュンコウ</t>
    </rPh>
    <rPh sb="6" eb="7">
      <t>ジョウ</t>
    </rPh>
    <rPh sb="8" eb="10">
      <t>チョウメ</t>
    </rPh>
    <phoneticPr fontId="1"/>
  </si>
  <si>
    <t>0166</t>
    <phoneticPr fontId="1"/>
  </si>
  <si>
    <t>51</t>
    <phoneticPr fontId="1"/>
  </si>
  <si>
    <t>4774</t>
    <phoneticPr fontId="1"/>
  </si>
  <si>
    <t>74</t>
    <phoneticPr fontId="1"/>
  </si>
  <si>
    <t>5272</t>
    <phoneticPr fontId="1"/>
  </si>
  <si>
    <t>asahi_komorebi</t>
    <phoneticPr fontId="1"/>
  </si>
  <si>
    <t>wit.ocn.ne.jp</t>
    <phoneticPr fontId="1"/>
  </si>
  <si>
    <t>代表取締役施設長</t>
    <rPh sb="0" eb="5">
      <t>ダイヒョウトリシマリヤク</t>
    </rPh>
    <rPh sb="5" eb="8">
      <t>シセツチョウ</t>
    </rPh>
    <phoneticPr fontId="1"/>
  </si>
  <si>
    <t>グループハウス　なの花</t>
    <rPh sb="10" eb="11">
      <t>ハナ</t>
    </rPh>
    <phoneticPr fontId="1"/>
  </si>
  <si>
    <t>ぐるーぷはうす　なのはな</t>
    <phoneticPr fontId="1"/>
  </si>
  <si>
    <t>旭川市春光台3条9丁目2-13</t>
    <rPh sb="0" eb="3">
      <t>アサヒカワシ</t>
    </rPh>
    <rPh sb="3" eb="6">
      <t>シュンコウダイ</t>
    </rPh>
    <rPh sb="7" eb="8">
      <t>ジョウ</t>
    </rPh>
    <rPh sb="9" eb="11">
      <t>チョウメ</t>
    </rPh>
    <phoneticPr fontId="1"/>
  </si>
  <si>
    <t>なの花</t>
    <rPh sb="2" eb="3">
      <t>ハナ</t>
    </rPh>
    <phoneticPr fontId="1"/>
  </si>
  <si>
    <t>旭川</t>
    <rPh sb="0" eb="2">
      <t>アサヒカワ</t>
    </rPh>
    <phoneticPr fontId="1"/>
  </si>
  <si>
    <t>道北バス　福祉村行　春光台３条９丁目バス停下車　徒歩３分</t>
    <phoneticPr fontId="1"/>
  </si>
  <si>
    <t>4542</t>
    <phoneticPr fontId="1"/>
  </si>
  <si>
    <t>4543</t>
    <phoneticPr fontId="1"/>
  </si>
  <si>
    <t>本間　啓子</t>
    <rPh sb="0" eb="2">
      <t>ホンマ</t>
    </rPh>
    <rPh sb="3" eb="5">
      <t>ケイコ</t>
    </rPh>
    <phoneticPr fontId="1"/>
  </si>
  <si>
    <t>事務長</t>
    <rPh sb="0" eb="3">
      <t>ジムチョウ</t>
    </rPh>
    <phoneticPr fontId="1"/>
  </si>
  <si>
    <t>３　住宅型</t>
  </si>
  <si>
    <t>１　事業者が自ら所有する土地</t>
  </si>
  <si>
    <t>１　耐火建築物</t>
  </si>
  <si>
    <t>３　木造</t>
  </si>
  <si>
    <t>１　事業者が自ら所有する建物</t>
  </si>
  <si>
    <t>１　全室個室（縁故者個室含む）</t>
  </si>
  <si>
    <t>１　あり</t>
  </si>
  <si>
    <t>２　なし</t>
  </si>
  <si>
    <t>１　あり（車椅子対応）</t>
  </si>
  <si>
    <t>１　全ての居室あり</t>
  </si>
  <si>
    <t>１　全ての便所あり</t>
  </si>
  <si>
    <t>１　全ての浴室あり</t>
  </si>
  <si>
    <t>・明るくゆったりと自由な暮らし
・楽しく穏やかで、安らぎのある暮らし
・その人らしさや誇りを持てる暮らし
・笑顔で挨拶、地域の人達と歩む日々の暮らし</t>
    <phoneticPr fontId="1"/>
  </si>
  <si>
    <t>本人のできること、できないことの見極めを行いながら、介護支援専門員及び家族とともにプラン作成を行っています。</t>
    <phoneticPr fontId="1"/>
  </si>
  <si>
    <t>１　自ら実施</t>
  </si>
  <si>
    <t>○</t>
  </si>
  <si>
    <t>旭川市豊岡3条6丁目</t>
    <rPh sb="0" eb="3">
      <t>アサヒカワシ</t>
    </rPh>
    <rPh sb="3" eb="5">
      <t>トヨオカ</t>
    </rPh>
    <rPh sb="6" eb="7">
      <t>ジョウ</t>
    </rPh>
    <rPh sb="8" eb="10">
      <t>チョウメ</t>
    </rPh>
    <phoneticPr fontId="1"/>
  </si>
  <si>
    <t xml:space="preserve">豊岡内科整形外科クリニック
</t>
    <phoneticPr fontId="1"/>
  </si>
  <si>
    <t>内科、整形外科</t>
    <rPh sb="0" eb="2">
      <t>ナイカ</t>
    </rPh>
    <rPh sb="3" eb="7">
      <t>セイケイゲカ</t>
    </rPh>
    <phoneticPr fontId="1"/>
  </si>
  <si>
    <t>内科、整形外科</t>
    <rPh sb="0" eb="2">
      <t>ナイカ</t>
    </rPh>
    <rPh sb="3" eb="5">
      <t>セイケイ</t>
    </rPh>
    <rPh sb="5" eb="7">
      <t>ゲカ</t>
    </rPh>
    <phoneticPr fontId="1"/>
  </si>
  <si>
    <t>忠和クリニック</t>
    <rPh sb="0" eb="2">
      <t>チュウワ</t>
    </rPh>
    <phoneticPr fontId="1"/>
  </si>
  <si>
    <t>内科</t>
    <rPh sb="0" eb="2">
      <t>ナイカ</t>
    </rPh>
    <phoneticPr fontId="1"/>
  </si>
  <si>
    <t>ビクトル歯科医院</t>
    <phoneticPr fontId="1"/>
  </si>
  <si>
    <t>往診による歯科治療</t>
    <phoneticPr fontId="1"/>
  </si>
  <si>
    <t>旭川市忠和5条6丁目17番地8</t>
    <rPh sb="0" eb="3">
      <t>アサヒカワシ</t>
    </rPh>
    <phoneticPr fontId="1"/>
  </si>
  <si>
    <t>旭川市豊岡4条2丁目2-19</t>
    <phoneticPr fontId="1"/>
  </si>
  <si>
    <t>利用者及び扶養者は、事業所に対し退所の意思を表明する事により、本契約を解除・終了することが出来る</t>
    <phoneticPr fontId="1"/>
  </si>
  <si>
    <t>１利用者の心身状態などが著しく変り事業所での介護サービスの提供を超えると判断された場合
２利用者及び扶養者が、本契約書に定める利用料金を２ヶ月分以上滞納し、その支払いを催促したにもかかわらず１４日間以内に支払われない場合
３利用者又は家族が、事業所の職員又は他の入所者などに対して、利用継続が困難となる程度の背信・暴言・反社会的行為を行った場合
４天災、災害等で事業所の設備が故障し運営上やむおえない理由に立ち入り、事業所を利用することが出来ない場合</t>
    <phoneticPr fontId="1"/>
  </si>
  <si>
    <t>初任者研修</t>
    <rPh sb="0" eb="5">
      <t>ショニンシャケンシュウ</t>
    </rPh>
    <phoneticPr fontId="1"/>
  </si>
  <si>
    <t>２　建物賃貸借方式</t>
  </si>
  <si>
    <t>３　月払い方式</t>
  </si>
  <si>
    <t>２　日割り計算で減額</t>
  </si>
  <si>
    <t>国の情勢・市場価格等に基づき、現在の料金が適正ではないと判断した場合</t>
    <phoneticPr fontId="1"/>
  </si>
  <si>
    <t>入居ご家族へ書面にて報告し、同意を得たのちに改定</t>
    <phoneticPr fontId="1"/>
  </si>
  <si>
    <t>500(テレビ持込)</t>
    <rPh sb="7" eb="9">
      <t>モチコミ</t>
    </rPh>
    <phoneticPr fontId="1"/>
  </si>
  <si>
    <t>市内の相場と比較して決定</t>
    <phoneticPr fontId="1"/>
  </si>
  <si>
    <t>なし</t>
    <phoneticPr fontId="1"/>
  </si>
  <si>
    <t>必要な処置、通院及び救急搬送等を行い、かかった費用に関して保険会社へ請求する</t>
    <phoneticPr fontId="1"/>
  </si>
  <si>
    <t>２　入居希望者に交付</t>
  </si>
  <si>
    <t>３　公開していない</t>
  </si>
  <si>
    <t>グループホームこもれ陽</t>
    <rPh sb="10" eb="11">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</si>
</sst>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1" xfId="0" applyFont="1" applyBorder="1" applyAlignment="1" applyProtection="1">
      <alignment vertical="center" wrapText="1"/>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L4" sqref="L4:M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23</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2530</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2529</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873</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2538</v>
      </c>
      <c r="M20" s="35" t="s">
        <v>469</v>
      </c>
      <c r="N20" s="63" t="s">
        <v>2539</v>
      </c>
      <c r="O20" s="133"/>
      <c r="P20" s="134"/>
      <c r="Q20" s="12"/>
    </row>
    <row r="21" spans="1:20" ht="20.100000000000001" customHeight="1">
      <c r="B21" s="135"/>
      <c r="C21" s="136"/>
      <c r="D21" s="136"/>
      <c r="E21" s="137"/>
      <c r="F21" s="100" t="s">
        <v>411</v>
      </c>
      <c r="G21" s="138"/>
      <c r="H21" s="138"/>
      <c r="I21" s="101"/>
      <c r="J21" s="82" t="s">
        <v>2540</v>
      </c>
      <c r="K21" s="98"/>
      <c r="L21" s="98"/>
      <c r="M21" s="35" t="s">
        <v>465</v>
      </c>
      <c r="N21" s="98" t="s">
        <v>2541</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2527</v>
      </c>
      <c r="K24" s="81"/>
      <c r="L24" s="81"/>
      <c r="M24" s="81"/>
      <c r="N24" s="81"/>
      <c r="O24" s="82"/>
      <c r="P24" s="83"/>
    </row>
    <row r="25" spans="1:20" ht="20.100000000000001" customHeight="1">
      <c r="B25" s="131"/>
      <c r="C25" s="118"/>
      <c r="D25" s="118"/>
      <c r="E25" s="119"/>
      <c r="F25" s="193" t="s">
        <v>18</v>
      </c>
      <c r="G25" s="193"/>
      <c r="H25" s="90"/>
      <c r="I25" s="90"/>
      <c r="J25" s="81" t="s">
        <v>2542</v>
      </c>
      <c r="K25" s="81"/>
      <c r="L25" s="81"/>
      <c r="M25" s="81"/>
      <c r="N25" s="81"/>
      <c r="O25" s="82"/>
      <c r="P25" s="83"/>
    </row>
    <row r="26" spans="1:20" ht="20.100000000000001" customHeight="1">
      <c r="B26" s="152" t="s">
        <v>9</v>
      </c>
      <c r="C26" s="90"/>
      <c r="D26" s="90"/>
      <c r="E26" s="90"/>
      <c r="F26" s="165">
        <v>2005</v>
      </c>
      <c r="G26" s="166"/>
      <c r="H26" s="35" t="s">
        <v>466</v>
      </c>
      <c r="I26" s="166">
        <v>3</v>
      </c>
      <c r="J26" s="166"/>
      <c r="K26" s="35" t="s">
        <v>467</v>
      </c>
      <c r="L26" s="166">
        <v>31</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2544</v>
      </c>
      <c r="I31" s="189"/>
      <c r="J31" s="189"/>
      <c r="K31" s="189"/>
      <c r="L31" s="189"/>
      <c r="M31" s="189"/>
      <c r="N31" s="189"/>
      <c r="O31" s="189"/>
      <c r="P31" s="190"/>
      <c r="S31" s="15" t="str">
        <f>IF(H31="","未記入","")</f>
        <v/>
      </c>
    </row>
    <row r="32" spans="1:20" ht="39" customHeight="1">
      <c r="B32" s="131"/>
      <c r="C32" s="118"/>
      <c r="D32" s="118"/>
      <c r="E32" s="119"/>
      <c r="F32" s="156" t="s">
        <v>2543</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71</v>
      </c>
      <c r="H33" s="35" t="s">
        <v>469</v>
      </c>
      <c r="I33" s="32">
        <v>8143</v>
      </c>
      <c r="J33" s="104"/>
      <c r="K33" s="104"/>
      <c r="L33" s="104"/>
      <c r="M33" s="104"/>
      <c r="N33" s="104"/>
      <c r="O33" s="104"/>
      <c r="P33" s="171"/>
      <c r="S33" s="15" t="str">
        <f>IF(OR(G33="",I33=""),"未記入","")</f>
        <v/>
      </c>
    </row>
    <row r="34" spans="2:20" ht="58.5" customHeight="1">
      <c r="B34" s="131"/>
      <c r="C34" s="118"/>
      <c r="D34" s="118"/>
      <c r="E34" s="119"/>
      <c r="F34" s="91" t="s">
        <v>2545</v>
      </c>
      <c r="G34" s="91"/>
      <c r="H34" s="91"/>
      <c r="I34" s="91"/>
      <c r="J34" s="91"/>
      <c r="K34" s="91"/>
      <c r="L34" s="91"/>
      <c r="M34" s="91"/>
      <c r="N34" s="91"/>
      <c r="O34" s="87"/>
      <c r="P34" s="172"/>
      <c r="S34" s="15" t="str">
        <f>IF(F34="","未記入","")</f>
        <v/>
      </c>
    </row>
    <row r="35" spans="2:20" ht="58.5" customHeight="1">
      <c r="B35" s="173" t="s">
        <v>551</v>
      </c>
      <c r="C35" s="79"/>
      <c r="D35" s="79"/>
      <c r="E35" s="80"/>
      <c r="F35" s="91" t="s">
        <v>2546</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2547</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2548</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2538</v>
      </c>
      <c r="M43" s="35" t="s">
        <v>469</v>
      </c>
      <c r="N43" s="11" t="s">
        <v>2549</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2538</v>
      </c>
      <c r="M44" s="35" t="s">
        <v>469</v>
      </c>
      <c r="N44" s="63" t="s">
        <v>2550</v>
      </c>
      <c r="O44" s="133"/>
      <c r="P44" s="134"/>
    </row>
    <row r="45" spans="2:20" ht="20.100000000000001" customHeight="1">
      <c r="B45" s="152"/>
      <c r="C45" s="90"/>
      <c r="D45" s="90"/>
      <c r="E45" s="90"/>
      <c r="F45" s="100" t="s">
        <v>411</v>
      </c>
      <c r="G45" s="138"/>
      <c r="H45" s="138"/>
      <c r="I45" s="101"/>
      <c r="J45" s="82" t="s">
        <v>2540</v>
      </c>
      <c r="K45" s="98"/>
      <c r="L45" s="98"/>
      <c r="M45" s="35" t="s">
        <v>465</v>
      </c>
      <c r="N45" s="98" t="s">
        <v>2541</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2551</v>
      </c>
      <c r="K48" s="81"/>
      <c r="L48" s="81"/>
      <c r="M48" s="81"/>
      <c r="N48" s="81"/>
      <c r="O48" s="82"/>
      <c r="P48" s="83"/>
    </row>
    <row r="49" spans="1:20" ht="20.100000000000001" customHeight="1">
      <c r="B49" s="152"/>
      <c r="C49" s="90"/>
      <c r="D49" s="90"/>
      <c r="E49" s="90"/>
      <c r="F49" s="90" t="s">
        <v>18</v>
      </c>
      <c r="G49" s="90"/>
      <c r="H49" s="90"/>
      <c r="I49" s="90"/>
      <c r="J49" s="81" t="s">
        <v>2552</v>
      </c>
      <c r="K49" s="81"/>
      <c r="L49" s="81"/>
      <c r="M49" s="81"/>
      <c r="N49" s="81"/>
      <c r="O49" s="82"/>
      <c r="P49" s="83"/>
    </row>
    <row r="50" spans="1:20" ht="20.100000000000001" customHeight="1">
      <c r="B50" s="194" t="s">
        <v>28</v>
      </c>
      <c r="C50" s="195"/>
      <c r="D50" s="195"/>
      <c r="E50" s="195"/>
      <c r="F50" s="195"/>
      <c r="G50" s="195"/>
      <c r="H50" s="195"/>
      <c r="I50" s="195"/>
      <c r="J50" s="165">
        <v>2010</v>
      </c>
      <c r="K50" s="166"/>
      <c r="L50" s="35" t="s">
        <v>466</v>
      </c>
      <c r="M50" s="61"/>
      <c r="N50" s="35" t="s">
        <v>467</v>
      </c>
      <c r="O50" s="61"/>
      <c r="P50" s="37" t="s">
        <v>468</v>
      </c>
      <c r="S50" s="15" t="str">
        <f>IF(OR(J50="",M50="",O50=""),"未記入","")</f>
        <v>未記入</v>
      </c>
    </row>
    <row r="51" spans="1:20" ht="20.100000000000001" customHeight="1" thickBot="1">
      <c r="B51" s="196" t="s">
        <v>29</v>
      </c>
      <c r="C51" s="197"/>
      <c r="D51" s="197"/>
      <c r="E51" s="197"/>
      <c r="F51" s="197"/>
      <c r="G51" s="197"/>
      <c r="H51" s="197"/>
      <c r="I51" s="197"/>
      <c r="J51" s="198">
        <v>2010</v>
      </c>
      <c r="K51" s="199"/>
      <c r="L51" s="36" t="s">
        <v>466</v>
      </c>
      <c r="M51" s="62">
        <v>9</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2553</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c r="H61" s="147"/>
      <c r="I61" s="147"/>
      <c r="J61" s="147"/>
      <c r="K61" s="215"/>
      <c r="L61" s="214" t="s">
        <v>497</v>
      </c>
      <c r="M61" s="202"/>
      <c r="N61" s="202"/>
      <c r="O61" s="202"/>
      <c r="P61" s="216"/>
    </row>
    <row r="62" spans="1:20" ht="20.100000000000001" customHeight="1">
      <c r="B62" s="152"/>
      <c r="C62" s="90"/>
      <c r="D62" s="75" t="s">
        <v>39</v>
      </c>
      <c r="E62" s="76"/>
      <c r="F62" s="116"/>
      <c r="G62" s="81" t="s">
        <v>2554</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479.83</v>
      </c>
      <c r="L72" s="98"/>
      <c r="M72" s="98"/>
      <c r="N72" s="140" t="s">
        <v>472</v>
      </c>
      <c r="O72" s="140"/>
      <c r="P72" s="200"/>
    </row>
    <row r="73" spans="2:16" ht="20.100000000000001" customHeight="1">
      <c r="B73" s="435"/>
      <c r="C73" s="436"/>
      <c r="D73" s="117"/>
      <c r="E73" s="118"/>
      <c r="F73" s="119"/>
      <c r="G73" s="195" t="s">
        <v>42</v>
      </c>
      <c r="H73" s="195"/>
      <c r="I73" s="195"/>
      <c r="J73" s="195"/>
      <c r="K73" s="82">
        <v>479.83</v>
      </c>
      <c r="L73" s="98"/>
      <c r="M73" s="98"/>
      <c r="N73" s="140" t="s">
        <v>472</v>
      </c>
      <c r="O73" s="140"/>
      <c r="P73" s="200"/>
    </row>
    <row r="74" spans="2:16" ht="20.100000000000001" customHeight="1">
      <c r="B74" s="435"/>
      <c r="C74" s="436"/>
      <c r="D74" s="90" t="s">
        <v>43</v>
      </c>
      <c r="E74" s="90"/>
      <c r="F74" s="90"/>
      <c r="G74" s="81" t="s">
        <v>2555</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2556</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2557</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2558</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12.96</v>
      </c>
      <c r="K95" s="50" t="s">
        <v>472</v>
      </c>
      <c r="L95" s="82">
        <v>13</v>
      </c>
      <c r="M95" s="159"/>
      <c r="N95" s="149" t="s">
        <v>2399</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16.2</v>
      </c>
      <c r="K96" s="50" t="s">
        <v>472</v>
      </c>
      <c r="L96" s="82">
        <v>1</v>
      </c>
      <c r="M96" s="159"/>
      <c r="N96" s="149" t="s">
        <v>2399</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4</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4</v>
      </c>
      <c r="O106" s="98"/>
      <c r="P106" s="37" t="s">
        <v>474</v>
      </c>
    </row>
    <row r="107" spans="2:19" ht="20.100000000000001" customHeight="1">
      <c r="B107" s="242"/>
      <c r="C107" s="243"/>
      <c r="D107" s="75" t="s">
        <v>64</v>
      </c>
      <c r="E107" s="76"/>
      <c r="F107" s="116"/>
      <c r="G107" s="240">
        <v>0</v>
      </c>
      <c r="H107" s="116" t="s">
        <v>474</v>
      </c>
      <c r="I107" s="90" t="s">
        <v>68</v>
      </c>
      <c r="J107" s="90"/>
      <c r="K107" s="90"/>
      <c r="L107" s="90"/>
      <c r="M107" s="90"/>
      <c r="N107" s="82">
        <v>0</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v>1</v>
      </c>
      <c r="H109" s="105" t="s">
        <v>474</v>
      </c>
      <c r="I109" s="90" t="s">
        <v>81</v>
      </c>
      <c r="J109" s="90"/>
      <c r="K109" s="90"/>
      <c r="L109" s="90"/>
      <c r="M109" s="90"/>
      <c r="N109" s="82">
        <v>0</v>
      </c>
      <c r="O109" s="98"/>
      <c r="P109" s="37" t="s">
        <v>474</v>
      </c>
    </row>
    <row r="110" spans="2:19" ht="20.100000000000001" customHeight="1">
      <c r="B110" s="242"/>
      <c r="C110" s="243"/>
      <c r="D110" s="257"/>
      <c r="E110" s="223"/>
      <c r="F110" s="224"/>
      <c r="G110" s="258"/>
      <c r="H110" s="107"/>
      <c r="I110" s="90" t="s">
        <v>82</v>
      </c>
      <c r="J110" s="90"/>
      <c r="K110" s="90"/>
      <c r="L110" s="90"/>
      <c r="M110" s="90"/>
      <c r="N110" s="82">
        <v>1</v>
      </c>
      <c r="O110" s="98"/>
      <c r="P110" s="37" t="s">
        <v>474</v>
      </c>
    </row>
    <row r="111" spans="2:19" ht="20.100000000000001" customHeight="1">
      <c r="B111" s="242"/>
      <c r="C111" s="243"/>
      <c r="D111" s="257"/>
      <c r="E111" s="223"/>
      <c r="F111" s="224"/>
      <c r="G111" s="258"/>
      <c r="H111" s="107"/>
      <c r="I111" s="90" t="s">
        <v>83</v>
      </c>
      <c r="J111" s="90"/>
      <c r="K111" s="90"/>
      <c r="L111" s="90"/>
      <c r="M111" s="90"/>
      <c r="N111" s="82">
        <v>0</v>
      </c>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2559</v>
      </c>
      <c r="H113" s="81"/>
      <c r="I113" s="81"/>
      <c r="J113" s="81"/>
      <c r="K113" s="81"/>
      <c r="L113" s="81"/>
      <c r="M113" s="81"/>
      <c r="N113" s="81"/>
      <c r="O113" s="82"/>
      <c r="P113" s="83"/>
    </row>
    <row r="114" spans="2:16" ht="20.100000000000001" customHeight="1">
      <c r="B114" s="242"/>
      <c r="C114" s="243"/>
      <c r="D114" s="237" t="s">
        <v>79</v>
      </c>
      <c r="E114" s="220"/>
      <c r="F114" s="221"/>
      <c r="G114" s="240" t="s">
        <v>2560</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2561</v>
      </c>
      <c r="H116" s="81"/>
      <c r="I116" s="81"/>
      <c r="J116" s="81"/>
      <c r="K116" s="81"/>
      <c r="L116" s="81"/>
      <c r="M116" s="81"/>
      <c r="N116" s="81"/>
      <c r="O116" s="82"/>
      <c r="P116" s="83"/>
    </row>
    <row r="117" spans="2:16" ht="20.100000000000001" customHeight="1">
      <c r="B117" s="219" t="s">
        <v>70</v>
      </c>
      <c r="C117" s="221"/>
      <c r="D117" s="232" t="s">
        <v>72</v>
      </c>
      <c r="E117" s="140"/>
      <c r="F117" s="141"/>
      <c r="G117" s="81" t="s">
        <v>2559</v>
      </c>
      <c r="H117" s="81"/>
      <c r="I117" s="81"/>
      <c r="J117" s="81"/>
      <c r="K117" s="81"/>
      <c r="L117" s="81"/>
      <c r="M117" s="81"/>
      <c r="N117" s="81"/>
      <c r="O117" s="82"/>
      <c r="P117" s="83"/>
    </row>
    <row r="118" spans="2:16" ht="20.100000000000001" customHeight="1">
      <c r="B118" s="222"/>
      <c r="C118" s="224"/>
      <c r="D118" s="78" t="s">
        <v>73</v>
      </c>
      <c r="E118" s="79"/>
      <c r="F118" s="80"/>
      <c r="G118" s="81" t="s">
        <v>2559</v>
      </c>
      <c r="H118" s="81"/>
      <c r="I118" s="81"/>
      <c r="J118" s="81"/>
      <c r="K118" s="81"/>
      <c r="L118" s="81"/>
      <c r="M118" s="81"/>
      <c r="N118" s="81"/>
      <c r="O118" s="82"/>
      <c r="P118" s="83"/>
    </row>
    <row r="119" spans="2:16" ht="20.100000000000001" customHeight="1">
      <c r="B119" s="222"/>
      <c r="C119" s="224"/>
      <c r="D119" s="245" t="s">
        <v>74</v>
      </c>
      <c r="E119" s="246"/>
      <c r="F119" s="247"/>
      <c r="G119" s="81" t="s">
        <v>2559</v>
      </c>
      <c r="H119" s="81"/>
      <c r="I119" s="81"/>
      <c r="J119" s="81"/>
      <c r="K119" s="81"/>
      <c r="L119" s="81"/>
      <c r="M119" s="81"/>
      <c r="N119" s="81"/>
      <c r="O119" s="82"/>
      <c r="P119" s="83"/>
    </row>
    <row r="120" spans="2:16" ht="20.100000000000001" customHeight="1">
      <c r="B120" s="222"/>
      <c r="C120" s="224"/>
      <c r="D120" s="232" t="s">
        <v>75</v>
      </c>
      <c r="E120" s="140"/>
      <c r="F120" s="141"/>
      <c r="G120" s="81" t="s">
        <v>2559</v>
      </c>
      <c r="H120" s="81"/>
      <c r="I120" s="81"/>
      <c r="J120" s="81"/>
      <c r="K120" s="81"/>
      <c r="L120" s="81"/>
      <c r="M120" s="81"/>
      <c r="N120" s="81"/>
      <c r="O120" s="82"/>
      <c r="P120" s="83"/>
    </row>
    <row r="121" spans="2:16" ht="20.100000000000001" customHeight="1">
      <c r="B121" s="222"/>
      <c r="C121" s="224"/>
      <c r="D121" s="232" t="s">
        <v>76</v>
      </c>
      <c r="E121" s="140"/>
      <c r="F121" s="141"/>
      <c r="G121" s="81" t="s">
        <v>2559</v>
      </c>
      <c r="H121" s="81"/>
      <c r="I121" s="81"/>
      <c r="J121" s="81"/>
      <c r="K121" s="81"/>
      <c r="L121" s="81"/>
      <c r="M121" s="81"/>
      <c r="N121" s="81"/>
      <c r="O121" s="82"/>
      <c r="P121" s="83"/>
    </row>
    <row r="122" spans="2:16" ht="20.100000000000001" customHeight="1">
      <c r="B122" s="248"/>
      <c r="C122" s="249"/>
      <c r="D122" s="232" t="s">
        <v>77</v>
      </c>
      <c r="E122" s="140"/>
      <c r="F122" s="141"/>
      <c r="G122" s="81" t="s">
        <v>2559</v>
      </c>
      <c r="H122" s="81"/>
      <c r="I122" s="81"/>
      <c r="J122" s="81"/>
      <c r="K122" s="81"/>
      <c r="L122" s="81"/>
      <c r="M122" s="81"/>
      <c r="N122" s="81"/>
      <c r="O122" s="82"/>
      <c r="P122" s="83"/>
    </row>
    <row r="123" spans="2:16" ht="20.100000000000001" customHeight="1">
      <c r="B123" s="219" t="s">
        <v>412</v>
      </c>
      <c r="C123" s="221"/>
      <c r="D123" s="232" t="s">
        <v>430</v>
      </c>
      <c r="E123" s="140"/>
      <c r="F123" s="141"/>
      <c r="G123" s="81" t="s">
        <v>2562</v>
      </c>
      <c r="H123" s="81"/>
      <c r="I123" s="81"/>
      <c r="J123" s="81"/>
      <c r="K123" s="81"/>
      <c r="L123" s="81"/>
      <c r="M123" s="81"/>
      <c r="N123" s="81"/>
      <c r="O123" s="82"/>
      <c r="P123" s="83"/>
    </row>
    <row r="124" spans="2:16" ht="20.100000000000001" customHeight="1">
      <c r="B124" s="222"/>
      <c r="C124" s="224"/>
      <c r="D124" s="78" t="s">
        <v>431</v>
      </c>
      <c r="E124" s="79"/>
      <c r="F124" s="80"/>
      <c r="G124" s="81" t="s">
        <v>2563</v>
      </c>
      <c r="H124" s="81"/>
      <c r="I124" s="81"/>
      <c r="J124" s="81"/>
      <c r="K124" s="81"/>
      <c r="L124" s="81"/>
      <c r="M124" s="81"/>
      <c r="N124" s="81"/>
      <c r="O124" s="82"/>
      <c r="P124" s="83"/>
    </row>
    <row r="125" spans="2:16" ht="20.100000000000001" customHeight="1">
      <c r="B125" s="222"/>
      <c r="C125" s="224"/>
      <c r="D125" s="245" t="s">
        <v>432</v>
      </c>
      <c r="E125" s="246"/>
      <c r="F125" s="247"/>
      <c r="G125" s="81" t="s">
        <v>2564</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2565</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2566</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2567</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2567</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2567</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2567</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2567</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2567</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t="s">
        <v>2559</v>
      </c>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t="s">
        <v>2560</v>
      </c>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2568</v>
      </c>
      <c r="G196" s="202" t="s">
        <v>456</v>
      </c>
      <c r="H196" s="202"/>
      <c r="I196" s="202"/>
      <c r="J196" s="202"/>
      <c r="K196" s="202"/>
      <c r="L196" s="202"/>
      <c r="M196" s="202"/>
      <c r="N196" s="202"/>
      <c r="O196" s="202"/>
      <c r="P196" s="216"/>
    </row>
    <row r="197" spans="1:20" ht="20.100000000000001" customHeight="1">
      <c r="B197" s="152"/>
      <c r="C197" s="90"/>
      <c r="D197" s="90"/>
      <c r="E197" s="90"/>
      <c r="F197" s="14" t="s">
        <v>2568</v>
      </c>
      <c r="G197" s="140" t="s">
        <v>457</v>
      </c>
      <c r="H197" s="140"/>
      <c r="I197" s="140"/>
      <c r="J197" s="140"/>
      <c r="K197" s="140"/>
      <c r="L197" s="140"/>
      <c r="M197" s="140"/>
      <c r="N197" s="140"/>
      <c r="O197" s="140"/>
      <c r="P197" s="200"/>
    </row>
    <row r="198" spans="1:20" ht="20.100000000000001" customHeight="1">
      <c r="B198" s="152"/>
      <c r="C198" s="90"/>
      <c r="D198" s="90"/>
      <c r="E198" s="90"/>
      <c r="F198" s="14" t="s">
        <v>2568</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2570</v>
      </c>
      <c r="J200" s="92"/>
      <c r="K200" s="92"/>
      <c r="L200" s="92"/>
      <c r="M200" s="92"/>
      <c r="N200" s="92"/>
      <c r="O200" s="93"/>
      <c r="P200" s="94"/>
    </row>
    <row r="201" spans="1:20" ht="39.950000000000003" customHeight="1">
      <c r="B201" s="293"/>
      <c r="C201" s="294"/>
      <c r="D201" s="106"/>
      <c r="E201" s="107"/>
      <c r="F201" s="90" t="s">
        <v>103</v>
      </c>
      <c r="G201" s="90"/>
      <c r="H201" s="90"/>
      <c r="I201" s="91" t="s">
        <v>2569</v>
      </c>
      <c r="J201" s="92"/>
      <c r="K201" s="92"/>
      <c r="L201" s="92"/>
      <c r="M201" s="92"/>
      <c r="N201" s="92"/>
      <c r="O201" s="93"/>
      <c r="P201" s="94"/>
    </row>
    <row r="202" spans="1:20" ht="79.5" customHeight="1">
      <c r="B202" s="293"/>
      <c r="C202" s="294"/>
      <c r="D202" s="106"/>
      <c r="E202" s="107"/>
      <c r="F202" s="90" t="s">
        <v>104</v>
      </c>
      <c r="G202" s="90"/>
      <c r="H202" s="90"/>
      <c r="I202" s="91" t="s">
        <v>2571</v>
      </c>
      <c r="J202" s="92"/>
      <c r="K202" s="92"/>
      <c r="L202" s="92"/>
      <c r="M202" s="92"/>
      <c r="N202" s="92"/>
      <c r="O202" s="93"/>
      <c r="P202" s="94"/>
    </row>
    <row r="203" spans="1:20" ht="79.5" customHeight="1">
      <c r="B203" s="293"/>
      <c r="C203" s="294"/>
      <c r="D203" s="106"/>
      <c r="E203" s="107"/>
      <c r="F203" s="90" t="s">
        <v>414</v>
      </c>
      <c r="G203" s="90"/>
      <c r="H203" s="90"/>
      <c r="I203" s="91" t="s">
        <v>2572</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2559</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2559</v>
      </c>
      <c r="N205" s="98"/>
      <c r="O205" s="98"/>
      <c r="P205" s="99"/>
      <c r="T205" s="69"/>
    </row>
    <row r="206" spans="1:20" ht="39.950000000000003" customHeight="1">
      <c r="B206" s="293"/>
      <c r="C206" s="294"/>
      <c r="D206" s="104">
        <v>2</v>
      </c>
      <c r="E206" s="105"/>
      <c r="F206" s="90" t="s">
        <v>5</v>
      </c>
      <c r="G206" s="90"/>
      <c r="H206" s="90"/>
      <c r="I206" s="87" t="s">
        <v>2573</v>
      </c>
      <c r="J206" s="88"/>
      <c r="K206" s="88"/>
      <c r="L206" s="88"/>
      <c r="M206" s="88"/>
      <c r="N206" s="88"/>
      <c r="O206" s="88"/>
      <c r="P206" s="89"/>
    </row>
    <row r="207" spans="1:20" ht="39.950000000000003" customHeight="1">
      <c r="B207" s="293"/>
      <c r="C207" s="294"/>
      <c r="D207" s="106"/>
      <c r="E207" s="107"/>
      <c r="F207" s="90" t="s">
        <v>103</v>
      </c>
      <c r="G207" s="90"/>
      <c r="H207" s="90"/>
      <c r="I207" s="91" t="s">
        <v>2577</v>
      </c>
      <c r="J207" s="92"/>
      <c r="K207" s="92"/>
      <c r="L207" s="92"/>
      <c r="M207" s="92"/>
      <c r="N207" s="92"/>
      <c r="O207" s="93"/>
      <c r="P207" s="94"/>
    </row>
    <row r="208" spans="1:20" ht="79.5" customHeight="1">
      <c r="B208" s="293"/>
      <c r="C208" s="294"/>
      <c r="D208" s="106"/>
      <c r="E208" s="107"/>
      <c r="F208" s="90" t="s">
        <v>104</v>
      </c>
      <c r="G208" s="90"/>
      <c r="H208" s="90"/>
      <c r="I208" s="91" t="s">
        <v>2574</v>
      </c>
      <c r="J208" s="92"/>
      <c r="K208" s="92"/>
      <c r="L208" s="92"/>
      <c r="M208" s="92"/>
      <c r="N208" s="92"/>
      <c r="O208" s="93"/>
      <c r="P208" s="94"/>
    </row>
    <row r="209" spans="1:20" ht="79.5" customHeight="1">
      <c r="B209" s="293"/>
      <c r="C209" s="294"/>
      <c r="D209" s="106"/>
      <c r="E209" s="107"/>
      <c r="F209" s="90" t="s">
        <v>414</v>
      </c>
      <c r="G209" s="90"/>
      <c r="H209" s="90"/>
      <c r="I209" s="91" t="s">
        <v>2574</v>
      </c>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t="s">
        <v>2559</v>
      </c>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t="s">
        <v>2559</v>
      </c>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2559</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599" t="s">
        <v>2570</v>
      </c>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t="s">
        <v>2569</v>
      </c>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2575</v>
      </c>
      <c r="J234" s="92"/>
      <c r="K234" s="92"/>
      <c r="L234" s="92"/>
      <c r="M234" s="92"/>
      <c r="N234" s="92"/>
      <c r="O234" s="93"/>
      <c r="P234" s="94"/>
    </row>
    <row r="235" spans="1:20" ht="39.950000000000003" customHeight="1">
      <c r="B235" s="293"/>
      <c r="C235" s="294"/>
      <c r="D235" s="288"/>
      <c r="E235" s="107"/>
      <c r="F235" s="90" t="s">
        <v>103</v>
      </c>
      <c r="G235" s="90"/>
      <c r="H235" s="90"/>
      <c r="I235" s="91" t="s">
        <v>2578</v>
      </c>
      <c r="J235" s="92"/>
      <c r="K235" s="92"/>
      <c r="L235" s="92"/>
      <c r="M235" s="92"/>
      <c r="N235" s="92"/>
      <c r="O235" s="93"/>
      <c r="P235" s="94"/>
    </row>
    <row r="236" spans="1:20" ht="39.950000000000003" customHeight="1">
      <c r="B236" s="293"/>
      <c r="C236" s="294"/>
      <c r="D236" s="288"/>
      <c r="E236" s="107"/>
      <c r="F236" s="193" t="s">
        <v>105</v>
      </c>
      <c r="G236" s="193"/>
      <c r="H236" s="193"/>
      <c r="I236" s="91" t="s">
        <v>2576</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2560</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2559</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2559</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2579</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2580</v>
      </c>
      <c r="K265" s="102"/>
      <c r="L265" s="102"/>
      <c r="M265" s="102"/>
      <c r="N265" s="102"/>
      <c r="O265" s="102"/>
      <c r="P265" s="103"/>
    </row>
    <row r="266" spans="2:20" ht="20.100000000000001" customHeight="1">
      <c r="B266" s="248"/>
      <c r="C266" s="252"/>
      <c r="D266" s="252"/>
      <c r="E266" s="249"/>
      <c r="F266" s="232" t="s">
        <v>132</v>
      </c>
      <c r="G266" s="140"/>
      <c r="H266" s="140"/>
      <c r="I266" s="141"/>
      <c r="J266" s="82">
        <v>2</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2560</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14</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0</v>
      </c>
      <c r="I281" s="98"/>
      <c r="J281" s="159"/>
      <c r="K281" s="81">
        <v>1</v>
      </c>
      <c r="L281" s="81"/>
      <c r="M281" s="81"/>
      <c r="N281" s="81">
        <v>0.5</v>
      </c>
      <c r="O281" s="82"/>
      <c r="P281" s="83"/>
    </row>
    <row r="282" spans="1:20" ht="20.100000000000001" customHeight="1">
      <c r="B282" s="152" t="s">
        <v>136</v>
      </c>
      <c r="C282" s="90"/>
      <c r="D282" s="90"/>
      <c r="E282" s="244">
        <f>IF(OR($H$282&lt;&gt;"",$K$282&lt;&gt;""),SUM($H$282,$K$282),"")</f>
        <v>0</v>
      </c>
      <c r="F282" s="244"/>
      <c r="G282" s="244"/>
      <c r="H282" s="82">
        <v>0</v>
      </c>
      <c r="I282" s="98"/>
      <c r="J282" s="159"/>
      <c r="K282" s="81">
        <v>0</v>
      </c>
      <c r="L282" s="81"/>
      <c r="M282" s="81"/>
      <c r="N282" s="81"/>
      <c r="O282" s="82"/>
      <c r="P282" s="83"/>
    </row>
    <row r="283" spans="1:20" ht="20.100000000000001" customHeight="1">
      <c r="B283" s="320" t="s">
        <v>137</v>
      </c>
      <c r="C283" s="90"/>
      <c r="D283" s="90"/>
      <c r="E283" s="244">
        <f>IF(OR($H$283&lt;&gt;"",$K$283&lt;&gt;""),SUM($H$283,$K$283),"")</f>
        <v>10</v>
      </c>
      <c r="F283" s="244"/>
      <c r="G283" s="244"/>
      <c r="H283" s="82">
        <v>4</v>
      </c>
      <c r="I283" s="98"/>
      <c r="J283" s="159"/>
      <c r="K283" s="81">
        <v>6</v>
      </c>
      <c r="L283" s="81"/>
      <c r="M283" s="81"/>
      <c r="N283" s="81">
        <v>6.7</v>
      </c>
      <c r="O283" s="82"/>
      <c r="P283" s="83"/>
    </row>
    <row r="284" spans="1:20" ht="20.100000000000001" customHeight="1">
      <c r="B284" s="44"/>
      <c r="C284" s="90" t="s">
        <v>138</v>
      </c>
      <c r="D284" s="90"/>
      <c r="E284" s="244">
        <f>IF(OR($H$284&lt;&gt;"",$K$284&lt;&gt;""),SUM($H$284,$K$284),"")</f>
        <v>10</v>
      </c>
      <c r="F284" s="244"/>
      <c r="G284" s="244"/>
      <c r="H284" s="82">
        <v>4</v>
      </c>
      <c r="I284" s="98"/>
      <c r="J284" s="159"/>
      <c r="K284" s="81">
        <v>6</v>
      </c>
      <c r="L284" s="81"/>
      <c r="M284" s="81"/>
      <c r="N284" s="81">
        <v>6.7</v>
      </c>
      <c r="O284" s="82"/>
      <c r="P284" s="83"/>
    </row>
    <row r="285" spans="1:20" ht="20.100000000000001" customHeight="1">
      <c r="B285" s="45"/>
      <c r="C285" s="90" t="s">
        <v>139</v>
      </c>
      <c r="D285" s="90"/>
      <c r="E285" s="244">
        <f>IF(OR($H$285&lt;&gt;"",$K$285&lt;&gt;""),SUM($H$285,$K$285),"")</f>
        <v>0</v>
      </c>
      <c r="F285" s="244"/>
      <c r="G285" s="244"/>
      <c r="H285" s="82">
        <v>0</v>
      </c>
      <c r="I285" s="98"/>
      <c r="J285" s="159"/>
      <c r="K285" s="81">
        <v>0</v>
      </c>
      <c r="L285" s="81"/>
      <c r="M285" s="81"/>
      <c r="N285" s="81"/>
      <c r="O285" s="82"/>
      <c r="P285" s="83"/>
    </row>
    <row r="286" spans="1:20" ht="20.100000000000001" customHeight="1">
      <c r="B286" s="152" t="s">
        <v>140</v>
      </c>
      <c r="C286" s="90"/>
      <c r="D286" s="90"/>
      <c r="E286" s="244">
        <f>IF(OR($H$286&lt;&gt;"",$K$286&lt;&gt;""),SUM($H$286,$K$286),"")</f>
        <v>0</v>
      </c>
      <c r="F286" s="244"/>
      <c r="G286" s="244"/>
      <c r="H286" s="82">
        <v>0</v>
      </c>
      <c r="I286" s="98"/>
      <c r="J286" s="159"/>
      <c r="K286" s="81">
        <v>0</v>
      </c>
      <c r="L286" s="81"/>
      <c r="M286" s="81"/>
      <c r="N286" s="81"/>
      <c r="O286" s="82"/>
      <c r="P286" s="83"/>
    </row>
    <row r="287" spans="1:20" ht="20.100000000000001" customHeight="1">
      <c r="B287" s="152" t="s">
        <v>141</v>
      </c>
      <c r="C287" s="90"/>
      <c r="D287" s="90"/>
      <c r="E287" s="244">
        <f>IF(OR($H$287&lt;&gt;"",$K$287&lt;&gt;""),SUM($H$287,$K$287),"")</f>
        <v>0</v>
      </c>
      <c r="F287" s="244"/>
      <c r="G287" s="244"/>
      <c r="H287" s="82">
        <v>0</v>
      </c>
      <c r="I287" s="98"/>
      <c r="J287" s="159"/>
      <c r="K287" s="81">
        <v>0</v>
      </c>
      <c r="L287" s="81"/>
      <c r="M287" s="81"/>
      <c r="N287" s="81"/>
      <c r="O287" s="82"/>
      <c r="P287" s="83"/>
    </row>
    <row r="288" spans="1:20" ht="20.100000000000001" customHeight="1">
      <c r="B288" s="152" t="s">
        <v>142</v>
      </c>
      <c r="C288" s="90"/>
      <c r="D288" s="90"/>
      <c r="E288" s="244">
        <f>IF(OR($H$288&lt;&gt;"",$K$288&lt;&gt;""),SUM($H$288,$K$288),"")</f>
        <v>0</v>
      </c>
      <c r="F288" s="244"/>
      <c r="G288" s="244"/>
      <c r="H288" s="82">
        <v>0</v>
      </c>
      <c r="I288" s="98"/>
      <c r="J288" s="159"/>
      <c r="K288" s="81">
        <v>0</v>
      </c>
      <c r="L288" s="81"/>
      <c r="M288" s="81"/>
      <c r="N288" s="81"/>
      <c r="O288" s="82"/>
      <c r="P288" s="83"/>
    </row>
    <row r="289" spans="2:20" ht="20.100000000000001" customHeight="1">
      <c r="B289" s="152" t="s">
        <v>143</v>
      </c>
      <c r="C289" s="90"/>
      <c r="D289" s="90"/>
      <c r="E289" s="244">
        <f>IF(OR($H$289&lt;&gt;"",$K$289&lt;&gt;""),SUM($H$289,$K$289),"")</f>
        <v>0</v>
      </c>
      <c r="F289" s="244"/>
      <c r="G289" s="244"/>
      <c r="H289" s="82">
        <v>0</v>
      </c>
      <c r="I289" s="98"/>
      <c r="J289" s="159"/>
      <c r="K289" s="81">
        <v>0</v>
      </c>
      <c r="L289" s="81"/>
      <c r="M289" s="81"/>
      <c r="N289" s="81"/>
      <c r="O289" s="82"/>
      <c r="P289" s="83"/>
    </row>
    <row r="290" spans="2:20" ht="20.100000000000001" customHeight="1">
      <c r="B290" s="152" t="s">
        <v>144</v>
      </c>
      <c r="C290" s="90"/>
      <c r="D290" s="90"/>
      <c r="E290" s="244">
        <f>IF(OR($H$290&lt;&gt;"",$K$290&lt;&gt;""),SUM($H$290,$K$290),"")</f>
        <v>0</v>
      </c>
      <c r="F290" s="244"/>
      <c r="G290" s="244"/>
      <c r="H290" s="82">
        <v>0</v>
      </c>
      <c r="I290" s="98"/>
      <c r="J290" s="159"/>
      <c r="K290" s="81">
        <v>0</v>
      </c>
      <c r="L290" s="81"/>
      <c r="M290" s="81"/>
      <c r="N290" s="81"/>
      <c r="O290" s="82"/>
      <c r="P290" s="83"/>
    </row>
    <row r="291" spans="2:20" ht="20.100000000000001" customHeight="1">
      <c r="B291" s="152" t="s">
        <v>145</v>
      </c>
      <c r="C291" s="90"/>
      <c r="D291" s="90"/>
      <c r="E291" s="244">
        <f>IF(OR($H$291&lt;&gt;"",$K$291&lt;&gt;""),SUM($H$291,$K$291),"")</f>
        <v>1</v>
      </c>
      <c r="F291" s="244"/>
      <c r="G291" s="244"/>
      <c r="H291" s="82">
        <v>0</v>
      </c>
      <c r="I291" s="98"/>
      <c r="J291" s="159"/>
      <c r="K291" s="81">
        <v>1</v>
      </c>
      <c r="L291" s="81"/>
      <c r="M291" s="81"/>
      <c r="N291" s="81">
        <v>0.5</v>
      </c>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f>IF(OR($J$301&lt;&gt;"",$M$301&lt;&gt;""),SUM($J$301,$M$301),"")</f>
        <v>0</v>
      </c>
      <c r="H301" s="138"/>
      <c r="I301" s="101"/>
      <c r="J301" s="81">
        <v>0</v>
      </c>
      <c r="K301" s="81"/>
      <c r="L301" s="81"/>
      <c r="M301" s="81">
        <v>0</v>
      </c>
      <c r="N301" s="81"/>
      <c r="O301" s="82"/>
      <c r="P301" s="83"/>
    </row>
    <row r="302" spans="2:20" ht="20.100000000000001" customHeight="1">
      <c r="B302" s="152" t="s">
        <v>157</v>
      </c>
      <c r="C302" s="90"/>
      <c r="D302" s="90"/>
      <c r="E302" s="90"/>
      <c r="F302" s="90"/>
      <c r="G302" s="100">
        <f>IF(OR($J$302&lt;&gt;"",$M$302&lt;&gt;""),SUM($J$302,$M$302),"")</f>
        <v>1</v>
      </c>
      <c r="H302" s="138"/>
      <c r="I302" s="101"/>
      <c r="J302" s="81">
        <v>1</v>
      </c>
      <c r="K302" s="81"/>
      <c r="L302" s="81"/>
      <c r="M302" s="81">
        <v>0</v>
      </c>
      <c r="N302" s="81"/>
      <c r="O302" s="82"/>
      <c r="P302" s="83"/>
    </row>
    <row r="303" spans="2:20" ht="20.100000000000001" customHeight="1">
      <c r="B303" s="152" t="s">
        <v>158</v>
      </c>
      <c r="C303" s="90"/>
      <c r="D303" s="90"/>
      <c r="E303" s="90"/>
      <c r="F303" s="90"/>
      <c r="G303" s="100">
        <f>IF(OR($J$303&lt;&gt;"",$M$303&lt;&gt;""),SUM($J$303,$M$303),"")</f>
        <v>0</v>
      </c>
      <c r="H303" s="138"/>
      <c r="I303" s="101"/>
      <c r="J303" s="81">
        <v>0</v>
      </c>
      <c r="K303" s="81"/>
      <c r="L303" s="81"/>
      <c r="M303" s="81">
        <v>0</v>
      </c>
      <c r="N303" s="81"/>
      <c r="O303" s="82"/>
      <c r="P303" s="83"/>
    </row>
    <row r="304" spans="2:20" ht="20.100000000000001" customHeight="1">
      <c r="B304" s="152" t="s">
        <v>390</v>
      </c>
      <c r="C304" s="90"/>
      <c r="D304" s="90"/>
      <c r="E304" s="90"/>
      <c r="F304" s="90"/>
      <c r="G304" s="100">
        <f>IF(OR($J$304&lt;&gt;"",$M$304&lt;&gt;""),SUM($J$304,$M$304),"")</f>
        <v>9</v>
      </c>
      <c r="H304" s="138"/>
      <c r="I304" s="101"/>
      <c r="J304" s="81">
        <v>3</v>
      </c>
      <c r="K304" s="81"/>
      <c r="L304" s="81"/>
      <c r="M304" s="81">
        <v>6</v>
      </c>
      <c r="N304" s="81"/>
      <c r="O304" s="82"/>
      <c r="P304" s="83"/>
    </row>
    <row r="305" spans="1:20" ht="20.100000000000001" customHeight="1" thickBot="1">
      <c r="B305" s="181" t="s">
        <v>159</v>
      </c>
      <c r="C305" s="182"/>
      <c r="D305" s="182"/>
      <c r="E305" s="182"/>
      <c r="F305" s="182"/>
      <c r="G305" s="325">
        <f>IF(OR($J$305&lt;&gt;"",$M$305&lt;&gt;""),SUM($J$305,$M$305),"")</f>
        <v>0</v>
      </c>
      <c r="H305" s="326"/>
      <c r="I305" s="327"/>
      <c r="J305" s="328">
        <v>0</v>
      </c>
      <c r="K305" s="328"/>
      <c r="L305" s="328"/>
      <c r="M305" s="328">
        <v>0</v>
      </c>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f>IF(OR($J$310&lt;&gt;"",$M$310&lt;&gt;""),SUM($J$310,$M$310),"")</f>
        <v>0</v>
      </c>
      <c r="H310" s="138"/>
      <c r="I310" s="101"/>
      <c r="J310" s="81">
        <v>0</v>
      </c>
      <c r="K310" s="81"/>
      <c r="L310" s="81"/>
      <c r="M310" s="81">
        <v>0</v>
      </c>
      <c r="N310" s="81"/>
      <c r="O310" s="82"/>
      <c r="P310" s="83"/>
    </row>
    <row r="311" spans="1:20" ht="20.100000000000001" customHeight="1">
      <c r="B311" s="152" t="s">
        <v>162</v>
      </c>
      <c r="C311" s="90"/>
      <c r="D311" s="90"/>
      <c r="E311" s="90"/>
      <c r="F311" s="90"/>
      <c r="G311" s="100">
        <f>IF(OR($J$311&lt;&gt;"",$M$311&lt;&gt;""),SUM($J$311,$M$311),"")</f>
        <v>0</v>
      </c>
      <c r="H311" s="138"/>
      <c r="I311" s="101"/>
      <c r="J311" s="81">
        <v>0</v>
      </c>
      <c r="K311" s="81"/>
      <c r="L311" s="81"/>
      <c r="M311" s="81">
        <v>0</v>
      </c>
      <c r="N311" s="81"/>
      <c r="O311" s="82"/>
      <c r="P311" s="83"/>
    </row>
    <row r="312" spans="1:20" ht="20.100000000000001" customHeight="1">
      <c r="B312" s="152" t="s">
        <v>163</v>
      </c>
      <c r="C312" s="90"/>
      <c r="D312" s="90"/>
      <c r="E312" s="90"/>
      <c r="F312" s="90"/>
      <c r="G312" s="100">
        <f>IF(OR($J$312&lt;&gt;"",$M$312&lt;&gt;""),SUM($J$312,$M$312),"")</f>
        <v>0</v>
      </c>
      <c r="H312" s="138"/>
      <c r="I312" s="101"/>
      <c r="J312" s="81">
        <v>0</v>
      </c>
      <c r="K312" s="81"/>
      <c r="L312" s="81"/>
      <c r="M312" s="81">
        <v>0</v>
      </c>
      <c r="N312" s="81"/>
      <c r="O312" s="82"/>
      <c r="P312" s="83"/>
    </row>
    <row r="313" spans="1:20" ht="20.100000000000001" customHeight="1">
      <c r="B313" s="152" t="s">
        <v>164</v>
      </c>
      <c r="C313" s="90"/>
      <c r="D313" s="90"/>
      <c r="E313" s="90"/>
      <c r="F313" s="90"/>
      <c r="G313" s="100">
        <f>IF(OR($J$313&lt;&gt;"",$M$313&lt;&gt;""),SUM($J$313,$M$313),"")</f>
        <v>0</v>
      </c>
      <c r="H313" s="138"/>
      <c r="I313" s="101"/>
      <c r="J313" s="81">
        <v>0</v>
      </c>
      <c r="K313" s="81"/>
      <c r="L313" s="81"/>
      <c r="M313" s="81">
        <v>0</v>
      </c>
      <c r="N313" s="81"/>
      <c r="O313" s="82"/>
      <c r="P313" s="83"/>
    </row>
    <row r="314" spans="1:20" ht="20.100000000000001" customHeight="1">
      <c r="B314" s="152" t="s">
        <v>165</v>
      </c>
      <c r="C314" s="90"/>
      <c r="D314" s="90"/>
      <c r="E314" s="90"/>
      <c r="F314" s="90"/>
      <c r="G314" s="100">
        <f>IF(OR($J$314&lt;&gt;"",$M$314&lt;&gt;""),SUM($J$314,$M$314),"")</f>
        <v>0</v>
      </c>
      <c r="H314" s="138"/>
      <c r="I314" s="101"/>
      <c r="J314" s="81">
        <v>0</v>
      </c>
      <c r="K314" s="81"/>
      <c r="L314" s="81"/>
      <c r="M314" s="81">
        <v>0</v>
      </c>
      <c r="N314" s="81"/>
      <c r="O314" s="82"/>
      <c r="P314" s="83"/>
    </row>
    <row r="315" spans="1:20" ht="20.100000000000001" customHeight="1">
      <c r="B315" s="320" t="s">
        <v>166</v>
      </c>
      <c r="C315" s="193"/>
      <c r="D315" s="193"/>
      <c r="E315" s="193"/>
      <c r="F315" s="193"/>
      <c r="G315" s="100">
        <f>IF(OR($J$315&lt;&gt;"",$M$315&lt;&gt;""),SUM($J$315,$M$315),"")</f>
        <v>0</v>
      </c>
      <c r="H315" s="138"/>
      <c r="I315" s="101"/>
      <c r="J315" s="81">
        <v>0</v>
      </c>
      <c r="K315" s="81"/>
      <c r="L315" s="81"/>
      <c r="M315" s="81">
        <v>0</v>
      </c>
      <c r="N315" s="81"/>
      <c r="O315" s="82"/>
      <c r="P315" s="83"/>
    </row>
    <row r="316" spans="1:20" ht="20.100000000000001" customHeight="1">
      <c r="A316" s="4"/>
      <c r="B316" s="140" t="s">
        <v>400</v>
      </c>
      <c r="C316" s="140"/>
      <c r="D316" s="140"/>
      <c r="E316" s="140"/>
      <c r="F316" s="141"/>
      <c r="G316" s="100">
        <f>IF(OR($J$316&lt;&gt;"",$M$316&lt;&gt;""),SUM($J$316,$M$316),"")</f>
        <v>0</v>
      </c>
      <c r="H316" s="138"/>
      <c r="I316" s="101"/>
      <c r="J316" s="81">
        <v>0</v>
      </c>
      <c r="K316" s="81"/>
      <c r="L316" s="81"/>
      <c r="M316" s="81">
        <v>0</v>
      </c>
      <c r="N316" s="81"/>
      <c r="O316" s="82"/>
      <c r="P316" s="83"/>
    </row>
    <row r="317" spans="1:20" ht="20.100000000000001" customHeight="1" thickBot="1">
      <c r="A317" s="4"/>
      <c r="B317" s="300" t="s">
        <v>401</v>
      </c>
      <c r="C317" s="300"/>
      <c r="D317" s="300"/>
      <c r="E317" s="300"/>
      <c r="F317" s="301"/>
      <c r="G317" s="325">
        <f>IF(OR($J$317&lt;&gt;"",$M$317&lt;&gt;""),SUM($J$317,$M$317),"")</f>
        <v>0</v>
      </c>
      <c r="H317" s="326"/>
      <c r="I317" s="327"/>
      <c r="J317" s="328">
        <v>0</v>
      </c>
      <c r="K317" s="328"/>
      <c r="L317" s="328"/>
      <c r="M317" s="328">
        <v>0</v>
      </c>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20</v>
      </c>
      <c r="H320" s="47" t="s">
        <v>486</v>
      </c>
      <c r="I320" s="29">
        <v>0</v>
      </c>
      <c r="J320" s="47" t="s">
        <v>487</v>
      </c>
      <c r="K320" s="48" t="s">
        <v>435</v>
      </c>
      <c r="L320" s="29">
        <v>7</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v>0</v>
      </c>
      <c r="G322" s="98"/>
      <c r="H322" s="98"/>
      <c r="I322" s="98"/>
      <c r="J322" s="50" t="s">
        <v>477</v>
      </c>
      <c r="K322" s="82">
        <v>0</v>
      </c>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2559</v>
      </c>
      <c r="M338" s="147"/>
      <c r="N338" s="147"/>
      <c r="O338" s="147"/>
      <c r="P338" s="148"/>
    </row>
    <row r="339" spans="2:20" ht="20.100000000000001" customHeight="1">
      <c r="B339" s="135"/>
      <c r="C339" s="136"/>
      <c r="D339" s="136"/>
      <c r="E339" s="136"/>
      <c r="F339" s="137"/>
      <c r="G339" s="237" t="s">
        <v>441</v>
      </c>
      <c r="H339" s="221"/>
      <c r="I339" s="82" t="s">
        <v>2559</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2581</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v>0</v>
      </c>
      <c r="H344" s="28">
        <v>0</v>
      </c>
      <c r="I344" s="28">
        <v>0</v>
      </c>
      <c r="J344" s="28">
        <v>1</v>
      </c>
      <c r="K344" s="28">
        <v>0</v>
      </c>
      <c r="L344" s="28">
        <v>0</v>
      </c>
      <c r="M344" s="28">
        <v>0</v>
      </c>
      <c r="N344" s="28">
        <v>0</v>
      </c>
      <c r="O344" s="28">
        <v>0</v>
      </c>
      <c r="P344" s="28">
        <v>0</v>
      </c>
      <c r="Q344" s="12"/>
    </row>
    <row r="345" spans="2:20" ht="20.100000000000001" customHeight="1">
      <c r="B345" s="219" t="s">
        <v>181</v>
      </c>
      <c r="C345" s="220"/>
      <c r="D345" s="220"/>
      <c r="E345" s="220"/>
      <c r="F345" s="221"/>
      <c r="G345" s="28">
        <v>0</v>
      </c>
      <c r="H345" s="28">
        <v>0</v>
      </c>
      <c r="I345" s="28">
        <v>0</v>
      </c>
      <c r="J345" s="28">
        <v>1</v>
      </c>
      <c r="K345" s="28">
        <v>0</v>
      </c>
      <c r="L345" s="28">
        <v>0</v>
      </c>
      <c r="M345" s="28">
        <v>0</v>
      </c>
      <c r="N345" s="28">
        <v>0</v>
      </c>
      <c r="O345" s="28">
        <v>0</v>
      </c>
      <c r="P345" s="28">
        <v>0</v>
      </c>
      <c r="Q345" s="12"/>
    </row>
    <row r="346" spans="2:20" ht="20.100000000000001" customHeight="1">
      <c r="B346" s="348" t="s">
        <v>182</v>
      </c>
      <c r="C346" s="349"/>
      <c r="D346" s="232" t="s">
        <v>183</v>
      </c>
      <c r="E346" s="140"/>
      <c r="F346" s="141"/>
      <c r="G346" s="28">
        <v>0</v>
      </c>
      <c r="H346" s="28">
        <v>0</v>
      </c>
      <c r="I346" s="28">
        <v>0</v>
      </c>
      <c r="J346" s="28">
        <v>0</v>
      </c>
      <c r="K346" s="28">
        <v>0</v>
      </c>
      <c r="L346" s="28">
        <v>0</v>
      </c>
      <c r="M346" s="28">
        <v>0</v>
      </c>
      <c r="N346" s="28">
        <v>0</v>
      </c>
      <c r="O346" s="28">
        <v>0</v>
      </c>
      <c r="P346" s="28">
        <v>0</v>
      </c>
      <c r="Q346" s="12"/>
    </row>
    <row r="347" spans="2:20" ht="20.100000000000001" customHeight="1">
      <c r="B347" s="350"/>
      <c r="C347" s="351"/>
      <c r="D347" s="237" t="s">
        <v>184</v>
      </c>
      <c r="E347" s="220"/>
      <c r="F347" s="221"/>
      <c r="G347" s="346">
        <v>0</v>
      </c>
      <c r="H347" s="346">
        <v>0</v>
      </c>
      <c r="I347" s="346">
        <v>0</v>
      </c>
      <c r="J347" s="346">
        <v>1</v>
      </c>
      <c r="K347" s="346">
        <v>0</v>
      </c>
      <c r="L347" s="346">
        <v>0</v>
      </c>
      <c r="M347" s="346">
        <v>0</v>
      </c>
      <c r="N347" s="346">
        <v>0</v>
      </c>
      <c r="O347" s="346">
        <v>0</v>
      </c>
      <c r="P347" s="346">
        <v>0</v>
      </c>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v>0</v>
      </c>
      <c r="H349" s="346">
        <v>0</v>
      </c>
      <c r="I349" s="346">
        <v>1</v>
      </c>
      <c r="J349" s="346">
        <v>3</v>
      </c>
      <c r="K349" s="346">
        <v>0</v>
      </c>
      <c r="L349" s="346">
        <v>0</v>
      </c>
      <c r="M349" s="346">
        <v>0</v>
      </c>
      <c r="N349" s="346">
        <v>0</v>
      </c>
      <c r="O349" s="346">
        <v>0</v>
      </c>
      <c r="P349" s="346">
        <v>0</v>
      </c>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v>0</v>
      </c>
      <c r="H351" s="346">
        <v>0</v>
      </c>
      <c r="I351" s="346">
        <v>3</v>
      </c>
      <c r="J351" s="346">
        <v>2</v>
      </c>
      <c r="K351" s="346">
        <v>0</v>
      </c>
      <c r="L351" s="346">
        <v>0</v>
      </c>
      <c r="M351" s="346">
        <v>0</v>
      </c>
      <c r="N351" s="346">
        <v>0</v>
      </c>
      <c r="O351" s="346">
        <v>0</v>
      </c>
      <c r="P351" s="346">
        <v>0</v>
      </c>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v>0</v>
      </c>
      <c r="H353" s="28">
        <v>0</v>
      </c>
      <c r="I353" s="28">
        <v>0</v>
      </c>
      <c r="J353" s="28"/>
      <c r="K353" s="28">
        <v>0</v>
      </c>
      <c r="L353" s="28">
        <v>0</v>
      </c>
      <c r="M353" s="28">
        <v>0</v>
      </c>
      <c r="N353" s="28">
        <v>0</v>
      </c>
      <c r="O353" s="28">
        <v>0</v>
      </c>
      <c r="P353" s="28">
        <v>0</v>
      </c>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2582</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2583</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2560</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2560</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2584</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2585</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2586</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3</v>
      </c>
      <c r="J375" s="81"/>
      <c r="K375" s="81"/>
      <c r="L375" s="81"/>
      <c r="M375" s="82">
        <v>5</v>
      </c>
      <c r="N375" s="98"/>
      <c r="O375" s="98"/>
      <c r="P375" s="99"/>
    </row>
    <row r="376" spans="2:20" ht="20.100000000000001" customHeight="1">
      <c r="B376" s="152"/>
      <c r="C376" s="90"/>
      <c r="D376" s="90"/>
      <c r="E376" s="232" t="s">
        <v>210</v>
      </c>
      <c r="F376" s="140"/>
      <c r="G376" s="140"/>
      <c r="H376" s="141"/>
      <c r="I376" s="82">
        <v>80</v>
      </c>
      <c r="J376" s="98"/>
      <c r="K376" s="98"/>
      <c r="L376" s="55" t="s">
        <v>480</v>
      </c>
      <c r="M376" s="82">
        <v>85</v>
      </c>
      <c r="N376" s="98"/>
      <c r="O376" s="98"/>
      <c r="P376" s="40" t="s">
        <v>480</v>
      </c>
    </row>
    <row r="377" spans="2:20" ht="20.100000000000001" customHeight="1">
      <c r="B377" s="152" t="s">
        <v>45</v>
      </c>
      <c r="C377" s="90"/>
      <c r="D377" s="90"/>
      <c r="E377" s="232" t="s">
        <v>211</v>
      </c>
      <c r="F377" s="140"/>
      <c r="G377" s="140"/>
      <c r="H377" s="141"/>
      <c r="I377" s="82">
        <v>12.96</v>
      </c>
      <c r="J377" s="98"/>
      <c r="K377" s="98"/>
      <c r="L377" s="55" t="s">
        <v>472</v>
      </c>
      <c r="M377" s="82">
        <v>12.96</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v>91000</v>
      </c>
      <c r="J383" s="98"/>
      <c r="K383" s="98"/>
      <c r="L383" s="50" t="s">
        <v>481</v>
      </c>
      <c r="M383" s="82">
        <v>91500</v>
      </c>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v>28000</v>
      </c>
      <c r="N384" s="98"/>
      <c r="O384" s="98"/>
      <c r="P384" s="37" t="s">
        <v>481</v>
      </c>
    </row>
    <row r="385" spans="2:20" ht="20.100000000000001" customHeight="1">
      <c r="B385" s="152"/>
      <c r="C385" s="374" t="s">
        <v>207</v>
      </c>
      <c r="D385" s="245" t="s">
        <v>206</v>
      </c>
      <c r="E385" s="246"/>
      <c r="F385" s="246"/>
      <c r="G385" s="246"/>
      <c r="H385" s="247"/>
      <c r="I385" s="82">
        <v>0</v>
      </c>
      <c r="J385" s="98"/>
      <c r="K385" s="98"/>
      <c r="L385" s="50" t="s">
        <v>481</v>
      </c>
      <c r="M385" s="82">
        <v>0</v>
      </c>
      <c r="N385" s="98"/>
      <c r="O385" s="98"/>
      <c r="P385" s="37" t="s">
        <v>481</v>
      </c>
    </row>
    <row r="386" spans="2:20" ht="20.100000000000001" customHeight="1">
      <c r="B386" s="152"/>
      <c r="C386" s="374"/>
      <c r="D386" s="374" t="s">
        <v>208</v>
      </c>
      <c r="E386" s="232" t="s">
        <v>216</v>
      </c>
      <c r="F386" s="140"/>
      <c r="G386" s="140"/>
      <c r="H386" s="141"/>
      <c r="I386" s="82">
        <v>39000</v>
      </c>
      <c r="J386" s="98"/>
      <c r="K386" s="98"/>
      <c r="L386" s="50" t="s">
        <v>481</v>
      </c>
      <c r="M386" s="82">
        <v>39000</v>
      </c>
      <c r="N386" s="98"/>
      <c r="O386" s="98"/>
      <c r="P386" s="37" t="s">
        <v>481</v>
      </c>
    </row>
    <row r="387" spans="2:20" ht="20.100000000000001" customHeight="1">
      <c r="B387" s="152"/>
      <c r="C387" s="374"/>
      <c r="D387" s="374"/>
      <c r="E387" s="232" t="s">
        <v>217</v>
      </c>
      <c r="F387" s="140"/>
      <c r="G387" s="140"/>
      <c r="H387" s="141"/>
      <c r="I387" s="82">
        <v>3000</v>
      </c>
      <c r="J387" s="98"/>
      <c r="K387" s="98"/>
      <c r="L387" s="50" t="s">
        <v>481</v>
      </c>
      <c r="M387" s="82">
        <v>3000</v>
      </c>
      <c r="N387" s="98"/>
      <c r="O387" s="98"/>
      <c r="P387" s="37" t="s">
        <v>481</v>
      </c>
    </row>
    <row r="388" spans="2:20" ht="20.100000000000001" customHeight="1">
      <c r="B388" s="152"/>
      <c r="C388" s="374"/>
      <c r="D388" s="374"/>
      <c r="E388" s="232" t="s">
        <v>218</v>
      </c>
      <c r="F388" s="140"/>
      <c r="G388" s="140"/>
      <c r="H388" s="141"/>
      <c r="I388" s="82">
        <v>0</v>
      </c>
      <c r="J388" s="98"/>
      <c r="K388" s="98"/>
      <c r="L388" s="50" t="s">
        <v>481</v>
      </c>
      <c r="M388" s="82">
        <v>0</v>
      </c>
      <c r="N388" s="98"/>
      <c r="O388" s="98"/>
      <c r="P388" s="37" t="s">
        <v>481</v>
      </c>
    </row>
    <row r="389" spans="2:20" ht="20.100000000000001" customHeight="1">
      <c r="B389" s="152"/>
      <c r="C389" s="374"/>
      <c r="D389" s="374"/>
      <c r="E389" s="232" t="s">
        <v>219</v>
      </c>
      <c r="F389" s="140"/>
      <c r="G389" s="140"/>
      <c r="H389" s="141"/>
      <c r="I389" s="82">
        <v>21000</v>
      </c>
      <c r="J389" s="98"/>
      <c r="K389" s="98"/>
      <c r="L389" s="50" t="s">
        <v>481</v>
      </c>
      <c r="M389" s="82">
        <v>21000</v>
      </c>
      <c r="N389" s="98"/>
      <c r="O389" s="98"/>
      <c r="P389" s="37" t="s">
        <v>481</v>
      </c>
    </row>
    <row r="390" spans="2:20" ht="20.100000000000001" customHeight="1">
      <c r="B390" s="152"/>
      <c r="C390" s="374"/>
      <c r="D390" s="374"/>
      <c r="E390" s="232" t="s">
        <v>71</v>
      </c>
      <c r="F390" s="140"/>
      <c r="G390" s="140"/>
      <c r="H390" s="141"/>
      <c r="I390" s="82">
        <v>0</v>
      </c>
      <c r="J390" s="98"/>
      <c r="K390" s="98"/>
      <c r="L390" s="50" t="s">
        <v>481</v>
      </c>
      <c r="M390" s="82" t="s">
        <v>2587</v>
      </c>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2588</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6" t="s">
        <v>567</v>
      </c>
      <c r="C399" s="168"/>
      <c r="D399" s="168"/>
      <c r="E399" s="168"/>
      <c r="F399" s="169"/>
      <c r="G399" s="87" t="s">
        <v>2589</v>
      </c>
      <c r="H399" s="88"/>
      <c r="I399" s="88"/>
      <c r="J399" s="88"/>
      <c r="K399" s="88"/>
      <c r="L399" s="88"/>
      <c r="M399" s="88"/>
      <c r="N399" s="88"/>
      <c r="O399" s="88"/>
      <c r="P399" s="89"/>
    </row>
    <row r="400" spans="2:20" ht="120" customHeight="1">
      <c r="B400" s="139" t="s">
        <v>217</v>
      </c>
      <c r="C400" s="140"/>
      <c r="D400" s="140"/>
      <c r="E400" s="140"/>
      <c r="F400" s="141"/>
      <c r="G400" s="87" t="s">
        <v>2588</v>
      </c>
      <c r="H400" s="88"/>
      <c r="I400" s="88"/>
      <c r="J400" s="88"/>
      <c r="K400" s="88"/>
      <c r="L400" s="88"/>
      <c r="M400" s="88"/>
      <c r="N400" s="88"/>
      <c r="O400" s="88"/>
      <c r="P400" s="89"/>
    </row>
    <row r="401" spans="2:20" ht="120" customHeight="1">
      <c r="B401" s="139" t="s">
        <v>216</v>
      </c>
      <c r="C401" s="140"/>
      <c r="D401" s="140"/>
      <c r="E401" s="140"/>
      <c r="F401" s="141"/>
      <c r="G401" s="87" t="s">
        <v>2588</v>
      </c>
      <c r="H401" s="88"/>
      <c r="I401" s="88"/>
      <c r="J401" s="88"/>
      <c r="K401" s="88"/>
      <c r="L401" s="88"/>
      <c r="M401" s="88"/>
      <c r="N401" s="88"/>
      <c r="O401" s="88"/>
      <c r="P401" s="89"/>
    </row>
    <row r="402" spans="2:20" ht="120" customHeight="1">
      <c r="B402" s="139" t="s">
        <v>219</v>
      </c>
      <c r="C402" s="140"/>
      <c r="D402" s="140"/>
      <c r="E402" s="140"/>
      <c r="F402" s="141"/>
      <c r="G402" s="87" t="s">
        <v>2588</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2588</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5</v>
      </c>
      <c r="I430" s="147"/>
      <c r="J430" s="147"/>
      <c r="K430" s="147"/>
      <c r="L430" s="147"/>
      <c r="M430" s="147"/>
      <c r="N430" s="147"/>
      <c r="O430" s="147"/>
      <c r="P430" s="49" t="s">
        <v>477</v>
      </c>
    </row>
    <row r="431" spans="1:20" ht="20.100000000000001" customHeight="1">
      <c r="B431" s="131"/>
      <c r="C431" s="119"/>
      <c r="D431" s="90" t="s">
        <v>245</v>
      </c>
      <c r="E431" s="90"/>
      <c r="F431" s="90"/>
      <c r="G431" s="90"/>
      <c r="H431" s="82">
        <v>6</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1</v>
      </c>
      <c r="I433" s="98"/>
      <c r="J433" s="98"/>
      <c r="K433" s="98"/>
      <c r="L433" s="98"/>
      <c r="M433" s="98"/>
      <c r="N433" s="98"/>
      <c r="O433" s="98"/>
      <c r="P433" s="37" t="s">
        <v>479</v>
      </c>
    </row>
    <row r="434" spans="2:16" ht="20.100000000000001" customHeight="1">
      <c r="B434" s="152"/>
      <c r="C434" s="90"/>
      <c r="D434" s="90" t="s">
        <v>248</v>
      </c>
      <c r="E434" s="90"/>
      <c r="F434" s="90"/>
      <c r="G434" s="90"/>
      <c r="H434" s="82">
        <v>1</v>
      </c>
      <c r="I434" s="98"/>
      <c r="J434" s="98"/>
      <c r="K434" s="98"/>
      <c r="L434" s="98"/>
      <c r="M434" s="98"/>
      <c r="N434" s="98"/>
      <c r="O434" s="98"/>
      <c r="P434" s="37" t="s">
        <v>479</v>
      </c>
    </row>
    <row r="435" spans="2:16" ht="20.100000000000001" customHeight="1">
      <c r="B435" s="152"/>
      <c r="C435" s="90"/>
      <c r="D435" s="90" t="s">
        <v>249</v>
      </c>
      <c r="E435" s="90"/>
      <c r="F435" s="90"/>
      <c r="G435" s="90"/>
      <c r="H435" s="82">
        <v>9</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0</v>
      </c>
      <c r="I437" s="98"/>
      <c r="J437" s="98"/>
      <c r="K437" s="98"/>
      <c r="L437" s="98"/>
      <c r="M437" s="98"/>
      <c r="N437" s="98"/>
      <c r="O437" s="98"/>
      <c r="P437" s="37" t="s">
        <v>479</v>
      </c>
    </row>
    <row r="438" spans="2:16" ht="20.100000000000001" customHeight="1">
      <c r="B438" s="398"/>
      <c r="C438" s="399"/>
      <c r="D438" s="90" t="s">
        <v>252</v>
      </c>
      <c r="E438" s="90"/>
      <c r="F438" s="90"/>
      <c r="G438" s="90"/>
      <c r="H438" s="82">
        <v>0</v>
      </c>
      <c r="I438" s="98"/>
      <c r="J438" s="98"/>
      <c r="K438" s="98"/>
      <c r="L438" s="98"/>
      <c r="M438" s="98"/>
      <c r="N438" s="98"/>
      <c r="O438" s="98"/>
      <c r="P438" s="37" t="s">
        <v>479</v>
      </c>
    </row>
    <row r="439" spans="2:16" ht="20.100000000000001" customHeight="1">
      <c r="B439" s="398"/>
      <c r="C439" s="399"/>
      <c r="D439" s="90" t="s">
        <v>253</v>
      </c>
      <c r="E439" s="90"/>
      <c r="F439" s="90"/>
      <c r="G439" s="90"/>
      <c r="H439" s="82">
        <v>7</v>
      </c>
      <c r="I439" s="98"/>
      <c r="J439" s="98"/>
      <c r="K439" s="98"/>
      <c r="L439" s="98"/>
      <c r="M439" s="98"/>
      <c r="N439" s="98"/>
      <c r="O439" s="98"/>
      <c r="P439" s="37" t="s">
        <v>479</v>
      </c>
    </row>
    <row r="440" spans="2:16" ht="20.100000000000001" customHeight="1">
      <c r="B440" s="398"/>
      <c r="C440" s="399"/>
      <c r="D440" s="90" t="s">
        <v>254</v>
      </c>
      <c r="E440" s="90"/>
      <c r="F440" s="90"/>
      <c r="G440" s="90"/>
      <c r="H440" s="82">
        <v>1</v>
      </c>
      <c r="I440" s="98"/>
      <c r="J440" s="98"/>
      <c r="K440" s="98"/>
      <c r="L440" s="98"/>
      <c r="M440" s="98"/>
      <c r="N440" s="98"/>
      <c r="O440" s="98"/>
      <c r="P440" s="37" t="s">
        <v>479</v>
      </c>
    </row>
    <row r="441" spans="2:16" ht="20.100000000000001" customHeight="1">
      <c r="B441" s="398"/>
      <c r="C441" s="399"/>
      <c r="D441" s="90" t="s">
        <v>255</v>
      </c>
      <c r="E441" s="90"/>
      <c r="F441" s="90"/>
      <c r="G441" s="90"/>
      <c r="H441" s="82">
        <v>0</v>
      </c>
      <c r="I441" s="98"/>
      <c r="J441" s="98"/>
      <c r="K441" s="98"/>
      <c r="L441" s="98"/>
      <c r="M441" s="98"/>
      <c r="N441" s="98"/>
      <c r="O441" s="98"/>
      <c r="P441" s="37" t="s">
        <v>479</v>
      </c>
    </row>
    <row r="442" spans="2:16" ht="20.100000000000001" customHeight="1">
      <c r="B442" s="398"/>
      <c r="C442" s="399"/>
      <c r="D442" s="90" t="s">
        <v>256</v>
      </c>
      <c r="E442" s="90"/>
      <c r="F442" s="90"/>
      <c r="G442" s="90"/>
      <c r="H442" s="82">
        <v>1</v>
      </c>
      <c r="I442" s="98"/>
      <c r="J442" s="98"/>
      <c r="K442" s="98"/>
      <c r="L442" s="98"/>
      <c r="M442" s="98"/>
      <c r="N442" s="98"/>
      <c r="O442" s="98"/>
      <c r="P442" s="37" t="s">
        <v>479</v>
      </c>
    </row>
    <row r="443" spans="2:16" ht="20.100000000000001" customHeight="1">
      <c r="B443" s="400"/>
      <c r="C443" s="401"/>
      <c r="D443" s="90" t="s">
        <v>257</v>
      </c>
      <c r="E443" s="90"/>
      <c r="F443" s="90"/>
      <c r="G443" s="90"/>
      <c r="H443" s="82">
        <v>2</v>
      </c>
      <c r="I443" s="98"/>
      <c r="J443" s="98"/>
      <c r="K443" s="98"/>
      <c r="L443" s="98"/>
      <c r="M443" s="98"/>
      <c r="N443" s="98"/>
      <c r="O443" s="98"/>
      <c r="P443" s="37" t="s">
        <v>479</v>
      </c>
    </row>
    <row r="444" spans="2:16" ht="20.100000000000001" customHeight="1">
      <c r="B444" s="152" t="s">
        <v>243</v>
      </c>
      <c r="C444" s="90"/>
      <c r="D444" s="90" t="s">
        <v>258</v>
      </c>
      <c r="E444" s="90"/>
      <c r="F444" s="90"/>
      <c r="G444" s="90"/>
      <c r="H444" s="82">
        <v>1</v>
      </c>
      <c r="I444" s="98"/>
      <c r="J444" s="98"/>
      <c r="K444" s="98"/>
      <c r="L444" s="98"/>
      <c r="M444" s="98"/>
      <c r="N444" s="98"/>
      <c r="O444" s="98"/>
      <c r="P444" s="37" t="s">
        <v>479</v>
      </c>
    </row>
    <row r="445" spans="2:16" ht="20.100000000000001" customHeight="1">
      <c r="B445" s="152"/>
      <c r="C445" s="90"/>
      <c r="D445" s="90" t="s">
        <v>259</v>
      </c>
      <c r="E445" s="90"/>
      <c r="F445" s="90"/>
      <c r="G445" s="90"/>
      <c r="H445" s="82">
        <v>1</v>
      </c>
      <c r="I445" s="98"/>
      <c r="J445" s="98"/>
      <c r="K445" s="98"/>
      <c r="L445" s="98"/>
      <c r="M445" s="98"/>
      <c r="N445" s="98"/>
      <c r="O445" s="98"/>
      <c r="P445" s="37" t="s">
        <v>479</v>
      </c>
    </row>
    <row r="446" spans="2:16" ht="20.100000000000001" customHeight="1">
      <c r="B446" s="152"/>
      <c r="C446" s="90"/>
      <c r="D446" s="90" t="s">
        <v>260</v>
      </c>
      <c r="E446" s="90"/>
      <c r="F446" s="90"/>
      <c r="G446" s="90"/>
      <c r="H446" s="82">
        <v>7</v>
      </c>
      <c r="I446" s="98"/>
      <c r="J446" s="98"/>
      <c r="K446" s="98"/>
      <c r="L446" s="98"/>
      <c r="M446" s="98"/>
      <c r="N446" s="98"/>
      <c r="O446" s="98"/>
      <c r="P446" s="37" t="s">
        <v>479</v>
      </c>
    </row>
    <row r="447" spans="2:16" ht="20.100000000000001" customHeight="1">
      <c r="B447" s="152"/>
      <c r="C447" s="90"/>
      <c r="D447" s="90" t="s">
        <v>261</v>
      </c>
      <c r="E447" s="90"/>
      <c r="F447" s="90"/>
      <c r="G447" s="90"/>
      <c r="H447" s="82">
        <v>2</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87.5</v>
      </c>
      <c r="I452" s="147"/>
      <c r="J452" s="147"/>
      <c r="K452" s="147"/>
      <c r="L452" s="147"/>
      <c r="M452" s="147"/>
      <c r="N452" s="147"/>
      <c r="O452" s="147"/>
      <c r="P452" s="49" t="s">
        <v>485</v>
      </c>
    </row>
    <row r="453" spans="2:20" ht="20.100000000000001" customHeight="1">
      <c r="B453" s="152" t="s">
        <v>266</v>
      </c>
      <c r="C453" s="90"/>
      <c r="D453" s="90"/>
      <c r="E453" s="90"/>
      <c r="F453" s="90"/>
      <c r="G453" s="90"/>
      <c r="H453" s="82">
        <v>11</v>
      </c>
      <c r="I453" s="98"/>
      <c r="J453" s="98"/>
      <c r="K453" s="98"/>
      <c r="L453" s="98"/>
      <c r="M453" s="98"/>
      <c r="N453" s="98"/>
      <c r="O453" s="98"/>
      <c r="P453" s="37" t="s">
        <v>477</v>
      </c>
    </row>
    <row r="454" spans="2:20" ht="20.100000000000001" customHeight="1">
      <c r="B454" s="152" t="s">
        <v>267</v>
      </c>
      <c r="C454" s="90"/>
      <c r="D454" s="90"/>
      <c r="E454" s="90"/>
      <c r="F454" s="90"/>
      <c r="G454" s="90"/>
      <c r="H454" s="82">
        <v>79</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0</v>
      </c>
      <c r="I460" s="98"/>
      <c r="J460" s="98"/>
      <c r="K460" s="98"/>
      <c r="L460" s="98"/>
      <c r="M460" s="98"/>
      <c r="N460" s="98"/>
      <c r="O460" s="98"/>
      <c r="P460" s="37" t="s">
        <v>479</v>
      </c>
    </row>
    <row r="461" spans="2:20" ht="20.100000000000001" customHeight="1">
      <c r="B461" s="414"/>
      <c r="C461" s="415"/>
      <c r="D461" s="415"/>
      <c r="E461" s="90" t="s">
        <v>277</v>
      </c>
      <c r="F461" s="90"/>
      <c r="G461" s="90"/>
      <c r="H461" s="82">
        <v>1</v>
      </c>
      <c r="I461" s="98"/>
      <c r="J461" s="98"/>
      <c r="K461" s="98"/>
      <c r="L461" s="98"/>
      <c r="M461" s="98"/>
      <c r="N461" s="98"/>
      <c r="O461" s="98"/>
      <c r="P461" s="37" t="s">
        <v>479</v>
      </c>
    </row>
    <row r="462" spans="2:20" ht="20.100000000000001" customHeight="1">
      <c r="B462" s="414"/>
      <c r="C462" s="415"/>
      <c r="D462" s="415"/>
      <c r="E462" s="90" t="s">
        <v>415</v>
      </c>
      <c r="F462" s="90"/>
      <c r="G462" s="90"/>
      <c r="H462" s="82">
        <v>1</v>
      </c>
      <c r="I462" s="98"/>
      <c r="J462" s="98"/>
      <c r="K462" s="98"/>
      <c r="L462" s="98"/>
      <c r="M462" s="98"/>
      <c r="N462" s="98"/>
      <c r="O462" s="98"/>
      <c r="P462" s="37" t="s">
        <v>479</v>
      </c>
    </row>
    <row r="463" spans="2:20" ht="20.100000000000001" customHeight="1">
      <c r="B463" s="414"/>
      <c r="C463" s="415"/>
      <c r="D463" s="415"/>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0</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2551</v>
      </c>
      <c r="I474" s="88"/>
      <c r="J474" s="88"/>
      <c r="K474" s="88"/>
      <c r="L474" s="88"/>
      <c r="M474" s="88"/>
      <c r="N474" s="88"/>
      <c r="O474" s="88"/>
      <c r="P474" s="89"/>
    </row>
    <row r="475" spans="1:20" ht="20.100000000000001" customHeight="1">
      <c r="B475" s="408"/>
      <c r="C475" s="232" t="s">
        <v>14</v>
      </c>
      <c r="D475" s="140"/>
      <c r="E475" s="140"/>
      <c r="F475" s="140"/>
      <c r="G475" s="141"/>
      <c r="H475" s="228" t="s">
        <v>2535</v>
      </c>
      <c r="I475" s="229"/>
      <c r="J475" s="35" t="s">
        <v>469</v>
      </c>
      <c r="K475" s="229" t="s">
        <v>2538</v>
      </c>
      <c r="L475" s="229"/>
      <c r="M475" s="35" t="s">
        <v>469</v>
      </c>
      <c r="N475" s="229" t="s">
        <v>2549</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2559</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2590</v>
      </c>
      <c r="M512" s="92"/>
      <c r="N512" s="92"/>
      <c r="O512" s="93"/>
      <c r="P512" s="94"/>
    </row>
    <row r="513" spans="2:20" ht="20.100000000000001" customHeight="1">
      <c r="B513" s="219" t="s">
        <v>287</v>
      </c>
      <c r="C513" s="220"/>
      <c r="D513" s="220"/>
      <c r="E513" s="220"/>
      <c r="F513" s="220"/>
      <c r="G513" s="221"/>
      <c r="H513" s="82" t="s">
        <v>2559</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2590</v>
      </c>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2560</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2560</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2591</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2591</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2592</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2592</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2592</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2559</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2</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2559</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2559</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2559</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2559</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2559</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2559</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2559</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2560</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2559</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2559</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2559</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2559</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2559</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2559</v>
      </c>
      <c r="M560" s="98"/>
      <c r="N560" s="98"/>
      <c r="O560" s="98"/>
      <c r="P560" s="99"/>
      <c r="Q560" s="2"/>
      <c r="R560" s="2"/>
      <c r="S560" s="15" t="str">
        <f t="shared" si="4"/>
        <v/>
      </c>
      <c r="T560" s="69"/>
      <c r="U560" s="2"/>
      <c r="V560" s="2"/>
    </row>
    <row r="561" spans="2:20" ht="20.100000000000001" customHeight="1">
      <c r="B561" s="306" t="s">
        <v>296</v>
      </c>
      <c r="C561" s="90"/>
      <c r="D561" s="90"/>
      <c r="E561" s="90"/>
      <c r="F561" s="82" t="s">
        <v>2559</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t="s">
        <v>2593</v>
      </c>
      <c r="K563" s="102"/>
      <c r="L563" s="102"/>
      <c r="M563" s="102"/>
      <c r="N563" s="102"/>
      <c r="O563" s="102"/>
      <c r="P563" s="103"/>
    </row>
    <row r="564" spans="2:20" ht="27.75" customHeight="1">
      <c r="B564" s="219" t="s">
        <v>297</v>
      </c>
      <c r="C564" s="220"/>
      <c r="D564" s="220"/>
      <c r="E564" s="221"/>
      <c r="F564" s="389" t="s">
        <v>2559</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2560</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2560</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宏昭 本間</cp:lastModifiedBy>
  <cp:lastPrinted>2021-03-04T10:23:32Z</cp:lastPrinted>
  <dcterms:created xsi:type="dcterms:W3CDTF">2020-12-23T05:28:24Z</dcterms:created>
  <dcterms:modified xsi:type="dcterms:W3CDTF">2025-01-24T06:35:10Z</dcterms:modified>
</cp:coreProperties>
</file>