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mustang5400-my.sharepoint.com/personal/saito_mustang5400_onmicrosoft_com/Documents/齊藤/グレイス/有料現況報告/"/>
    </mc:Choice>
  </mc:AlternateContent>
  <xr:revisionPtr revIDLastSave="353" documentId="13_ncr:1_{04194D97-8AA5-4F42-BDEE-7405AABD2D35}" xr6:coauthVersionLast="47" xr6:coauthVersionMax="47" xr10:uidLastSave="{CB9CC3D8-B9B9-44FC-9DFC-2860D8B62B14}"/>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450" yWindow="0" windowWidth="14925" windowHeight="1510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<sst xmlns="http://schemas.openxmlformats.org/spreadsheetml/2006/main" count="3055" uniqueCount="2581">
  <si>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</si>
  <si>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</si>
  <si>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</si>
  <si>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</si>
  <si>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</si>
  <si>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</si>
  <si>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</si>
  <si>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</si>
  <si>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</si>
  <si>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</si>
  <si>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</si>
  <si>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</si>
  <si>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</si>
  <si>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</si>
  <si>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</si>
  <si>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</si>
  <si>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</si>
  <si>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</si>
  <si>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</si>
  <si>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</si>
  <si>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</si>
  <si>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</si>
  <si>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</si>
  <si>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</si>
  <si>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</si>
  <si>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</si>
  <si>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</si>
  <si>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</si>
  <si>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</si>
  <si>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</si>
  <si>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</si>
  <si>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</si>
  <si>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</si>
  <si>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</si>
  <si>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</si>
  <si>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</si>
  <si>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</si>
  <si>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</si>
  <si>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</si>
  <si>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</si>
  <si>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</si>
  <si>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</si>
  <si>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</si>
  <si>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</si>
  <si>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</si>
  <si>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</si>
  <si>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</si>
  <si>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</si>
  <si>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</si>
  <si>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</si>
  <si>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</si>
  <si>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</si>
  <si>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</si>
  <si>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</si>
  <si>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</si>
  <si>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</si>
  <si>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</si>
  <si>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</si>
  <si>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</si>
  <si>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</si>
  <si>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</si>
  <si>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</si>
  <si>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</si>
  <si>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</si>
  <si>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</si>
  <si>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</si>
  <si>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</si>
  <si>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</si>
  <si>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</si>
  <si>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</si>
  <si>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</si>
  <si>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</si>
  <si>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</si>
  <si>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</si>
  <si>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</si>
  <si>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</si>
  <si>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</si>
  <si>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</si>
  <si>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</si>
  <si>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</si>
  <si>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</si>
  <si>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</si>
  <si>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</si>
  <si>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</si>
  <si>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</si>
  <si>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</si>
  <si>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</si>
  <si>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</si>
  <si>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</si>
  <si>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</si>
  <si>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</si>
  <si>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</si>
  <si>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</si>
  <si>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</si>
  <si>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</si>
  <si>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</si>
  <si>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</si>
  <si>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</si>
  <si>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</si>
  <si>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</si>
  <si>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</si>
  <si>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</si>
  <si>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</si>
  <si>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</si>
  <si>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</si>
  <si>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</si>
  <si>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</si>
  <si>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</si>
  <si>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</si>
  <si>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</si>
  <si>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</si>
  <si>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</si>
  <si>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</si>
  <si>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</si>
  <si>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</si>
  <si>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</si>
  <si>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</si>
  <si>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</si>
  <si>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</si>
  <si>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</si>
  <si>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</si>
  <si>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</si>
  <si>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</si>
  <si>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</si>
  <si>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</si>
  <si>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</si>
  <si>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</si>
  <si>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</si>
  <si>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</si>
  <si>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</si>
  <si>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</si>
  <si>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</si>
  <si>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</si>
  <si>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</si>
  <si>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</si>
  <si>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</si>
  <si>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</si>
  <si>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</si>
  <si>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</si>
  <si>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</si>
  <si>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</si>
  <si>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</si>
  <si>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</si>
  <si>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</si>
  <si>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</si>
  <si>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</si>
  <si>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</si>
  <si>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</si>
  <si>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</si>
  <si>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</si>
  <si>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</si>
  <si>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</si>
  <si>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</si>
  <si>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</si>
  <si>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</si>
  <si>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</si>
  <si>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</si>
  <si>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</si>
  <si>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</si>
  <si>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</si>
  <si>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</si>
  <si>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</si>
  <si>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</si>
  <si>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</si>
  <si>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</si>
  <si>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</si>
  <si>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</si>
  <si>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</si>
  <si>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</si>
  <si>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</si>
  <si>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</si>
  <si>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</si>
  <si>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</si>
  <si>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</si>
  <si>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</si>
  <si>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</si>
  <si>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</si>
  <si>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</si>
  <si>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</si>
  <si>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</si>
  <si>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</si>
  <si>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</si>
  <si>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</si>
  <si>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</si>
  <si>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</si>
  <si>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</si>
  <si>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</si>
  <si>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</si>
  <si>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</si>
  <si>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</si>
  <si>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</si>
  <si>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</si>
  <si>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</si>
  <si>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</si>
  <si>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</si>
  <si>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</si>
  <si>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</si>
  <si>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</si>
  <si>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</si>
  <si>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</si>
  <si>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</si>
  <si>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</si>
  <si>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</si>
  <si>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</si>
  <si>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</si>
  <si>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</si>
  <si>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</si>
  <si>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</si>
  <si>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</si>
  <si>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</si>
  <si>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</si>
  <si>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</si>
  <si>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</si>
  <si>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</si>
  <si>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</si>
  <si>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</si>
  <si>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</si>
  <si>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</si>
  <si>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</si>
  <si>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</si>
  <si>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</si>
  <si>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</si>
  <si>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</si>
  <si>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</si>
  <si>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</si>
  <si>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</si>
  <si>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</si>
  <si>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</si>
  <si>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</si>
  <si>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</si>
  <si>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</si>
  <si>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</si>
  <si>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</si>
  <si>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</si>
  <si>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</si>
  <si>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</si>
  <si>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</si>
  <si>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</si>
  <si>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</si>
  <si>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</si>
  <si>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</si>
  <si>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</si>
  <si>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</si>
  <si>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</si>
  <si>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</si>
  <si>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</si>
  <si>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</si>
  <si>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</si>
  <si>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</si>
  <si>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</si>
  <si>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</si>
  <si>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</si>
  <si>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</si>
  <si>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</si>
  <si>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</si>
  <si>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</si>
  <si>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</si>
  <si>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</si>
  <si>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</si>
  <si>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</si>
  <si>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</si>
  <si>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</si>
  <si>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</si>
  <si>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</si>
  <si>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</si>
  <si>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</si>
  <si>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</si>
  <si>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</si>
  <si>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</si>
  <si>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</si>
  <si>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</si>
  <si>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</si>
  <si>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</si>
  <si>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</si>
  <si>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</si>
  <si>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</si>
  <si>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</si>
  <si>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</si>
  <si>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</si>
  <si>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</si>
  <si>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</si>
  <si>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</si>
  <si>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</si>
  <si>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</si>
  <si>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</si>
  <si>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</si>
  <si>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</si>
  <si>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</si>
  <si>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</si>
  <si>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</si>
  <si>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</si>
  <si>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</si>
  <si>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</si>
  <si>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</si>
  <si>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</si>
  <si>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</si>
  <si>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</si>
  <si>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</si>
  <si>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</si>
  <si>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</si>
  <si>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</si>
  <si>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</si>
  <si>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</si>
  <si>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</si>
  <si>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</si>
  <si>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</si>
  <si>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</si>
  <si>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</si>
  <si>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</si>
  <si>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</si>
  <si>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</si>
  <si>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</si>
  <si>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</si>
  <si>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</si>
  <si>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</si>
  <si>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</si>
  <si>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</si>
  <si>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</si>
  <si>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</si>
  <si>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</si>
  <si>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</si>
  <si>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</si>
  <si>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</si>
  <si>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</si>
  <si>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</si>
  <si>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</si>
  <si>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</si>
  <si>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</si>
  <si>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</si>
  <si>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</si>
  <si>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</si>
  <si>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</si>
  <si>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</si>
  <si>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</si>
  <si>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</si>
  <si>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</si>
  <si>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</si>
  <si>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</si>
  <si>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</si>
  <si>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</si>
  <si>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</si>
  <si>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</si>
  <si>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</si>
  <si>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</si>
  <si>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</si>
  <si>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</si>
  <si>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</si>
  <si>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</si>
  <si>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</si>
  <si>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</si>
  <si>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</si>
  <si>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</si>
  <si>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</si>
  <si>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</si>
  <si>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</si>
  <si>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</si>
  <si>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</si>
  <si>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</si>
  <si>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</si>
  <si>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</si>
  <si>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</si>
  <si>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</si>
  <si>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</si>
  <si>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</si>
  <si>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</si>
  <si>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</si>
  <si>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</si>
  <si>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</si>
  <si>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</si>
  <si>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</si>
  <si>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</si>
  <si>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</si>
  <si>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</si>
  <si>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</si>
  <si>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</si>
  <si>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</si>
  <si>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</si>
  <si>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</si>
  <si>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</si>
  <si>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</si>
  <si>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</si>
  <si>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</si>
  <si>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</si>
  <si>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</si>
  <si>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</si>
  <si>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</si>
  <si>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</si>
  <si>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</si>
  <si>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</si>
  <si>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</si>
  <si>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</si>
  <si>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</si>
  <si>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</si>
  <si>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</si>
  <si>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</si>
  <si>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</si>
  <si>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</si>
  <si>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</si>
  <si>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</si>
  <si>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</si>
  <si>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</si>
  <si>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</si>
  <si>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</si>
  <si>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</si>
  <si>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</si>
  <si>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</si>
  <si>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</si>
  <si>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</si>
  <si>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</si>
  <si>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</si>
  <si>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</si>
  <si>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</si>
  <si>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</si>
  <si>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</si>
  <si>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</si>
  <si>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</si>
  <si>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</si>
  <si>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</si>
  <si>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</si>
  <si>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</si>
  <si>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</si>
  <si>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</si>
  <si>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</si>
  <si>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</si>
  <si>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</si>
  <si>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</si>
  <si>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</si>
  <si>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</si>
  <si>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</si>
  <si>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</si>
  <si>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</si>
  <si>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</si>
  <si>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</si>
  <si>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</si>
  <si>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</si>
  <si>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</si>
  <si>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</si>
  <si>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</si>
  <si>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</si>
  <si>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</si>
  <si>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</si>
  <si>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</si>
  <si>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</si>
  <si>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</si>
  <si>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</si>
  <si>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</si>
  <si>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</si>
  <si>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</si>
  <si>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</si>
  <si>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</si>
  <si>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</si>
  <si>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</si>
  <si>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</si>
  <si>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</si>
  <si>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</si>
  <si>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</si>
  <si>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</si>
  <si>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</si>
  <si>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</si>
  <si>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</si>
  <si>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</si>
  <si>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</si>
  <si>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</si>
  <si>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</si>
  <si>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</si>
  <si>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</si>
  <si>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</si>
  <si>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</si>
  <si>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</si>
  <si>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</si>
  <si>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</si>
  <si>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</si>
  <si>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</si>
  <si>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</si>
  <si>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</si>
  <si>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</si>
  <si>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</si>
  <si>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</si>
  <si>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</si>
  <si>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</si>
  <si>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</si>
  <si>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</si>
  <si>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</si>
  <si>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</si>
  <si>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</si>
  <si>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</si>
  <si>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</si>
  <si>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</si>
  <si>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</si>
  <si>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</si>
  <si>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</si>
  <si>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</si>
  <si>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</si>
  <si>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</si>
  <si>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</si>
  <si>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</si>
  <si>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</si>
  <si>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</si>
  <si>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</si>
  <si>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</si>
  <si>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</si>
  <si>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</si>
  <si>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</si>
  <si>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</si>
  <si>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</si>
  <si>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</si>
  <si>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</si>
  <si>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</si>
  <si>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</si>
  <si>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</si>
  <si>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</si>
  <si>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</si>
  <si>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</si>
  <si>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</si>
  <si>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</si>
  <si>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</si>
  <si>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</si>
  <si>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</si>
  <si>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</si>
  <si>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</si>
  <si>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</si>
  <si>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</si>
  <si>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</si>
  <si>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</si>
  <si>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</si>
  <si>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</si>
  <si>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</si>
  <si>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</si>
  <si>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</si>
  <si>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</si>
  <si>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</si>
  <si>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</si>
  <si>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</si>
  <si>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</si>
  <si>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</si>
  <si>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</si>
  <si>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</si>
  <si>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</si>
  <si>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</si>
  <si>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</si>
  <si>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</si>
  <si>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</si>
  <si>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</si>
  <si>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</si>
  <si>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</si>
  <si>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</si>
  <si>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</si>
  <si>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</si>
  <si>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</si>
  <si>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</si>
  <si>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</si>
  <si>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</si>
  <si>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</si>
  <si>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</si>
  <si>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</si>
  <si>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</si>
  <si>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</si>
  <si>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</si>
  <si>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</si>
  <si>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</si>
  <si>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</si>
  <si>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</si>
  <si>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</si>
  <si>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</si>
  <si>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</si>
  <si>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</si>
  <si>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</si>
  <si>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</si>
  <si>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</si>
  <si>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</si>
  <si>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</si>
  <si>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</si>
  <si>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</si>
  <si>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</si>
  <si>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</si>
  <si>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</si>
  <si>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</si>
  <si>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</si>
  <si>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</si>
  <si>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</si>
  <si>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</si>
  <si>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</si>
  <si>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</si>
  <si>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</si>
  <si>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</si>
  <si>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</si>
  <si>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</si>
  <si>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</si>
  <si>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</si>
  <si>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</si>
  <si>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</si>
  <si>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</si>
  <si>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</si>
  <si>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</si>
  <si>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</si>
  <si>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</si>
  <si>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</si>
  <si>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</si>
  <si>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</si>
  <si>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</si>
  <si>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</si>
  <si>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</si>
  <si>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</si>
  <si>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</si>
  <si>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</si>
  <si>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</si>
  <si>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</si>
  <si>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</si>
  <si>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</si>
  <si>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</si>
  <si>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</si>
  <si>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</si>
  <si>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</si>
  <si>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</si>
  <si>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</si>
  <si>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</si>
  <si>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</si>
  <si>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</si>
  <si>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</si>
  <si>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</si>
  <si>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</si>
  <si>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</si>
  <si>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</si>
  <si>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</si>
  <si>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</si>
  <si>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</si>
  <si>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</si>
  <si>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</si>
  <si>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</si>
  <si>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</si>
  <si>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</si>
  <si>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</si>
  <si>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</si>
  <si>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</si>
  <si>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</si>
  <si>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</si>
  <si>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</si>
  <si>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</si>
  <si>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</si>
  <si>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</si>
  <si>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</si>
  <si>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</si>
  <si>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</si>
  <si>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</si>
  <si>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</si>
  <si>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</si>
  <si>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</si>
  <si>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</si>
  <si>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</si>
  <si>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</si>
  <si>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</si>
  <si>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</si>
  <si>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</si>
  <si>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</si>
  <si>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</si>
  <si>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</si>
  <si>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</si>
  <si>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</si>
  <si>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</si>
  <si>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</si>
  <si>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</si>
  <si>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</si>
  <si>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</si>
  <si>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</si>
  <si>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</si>
  <si>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</si>
  <si>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</si>
  <si>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</si>
  <si>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</si>
  <si>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</si>
  <si>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</si>
  <si>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</si>
  <si>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</si>
  <si>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</si>
  <si>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</si>
  <si>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</si>
  <si>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</si>
  <si>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</si>
  <si>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</si>
  <si>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</si>
  <si>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</si>
  <si>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</si>
  <si>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</si>
  <si>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</si>
  <si>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</si>
  <si>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</si>
  <si>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</si>
  <si>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</si>
  <si>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</si>
  <si>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</si>
  <si>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</si>
  <si>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</si>
  <si>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</si>
  <si>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</si>
  <si>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</si>
  <si>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</si>
  <si>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</si>
  <si>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</si>
  <si>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</si>
  <si>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</si>
  <si>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</si>
  <si>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</si>
  <si>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</si>
  <si>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</si>
  <si>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</si>
  <si>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</si>
  <si>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</si>
  <si>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</si>
  <si>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</si>
  <si>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</si>
  <si>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</si>
  <si>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</si>
  <si>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</si>
  <si>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</si>
  <si>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</si>
  <si>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</si>
  <si>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</si>
  <si>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</si>
  <si>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</si>
  <si>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</si>
  <si>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</si>
  <si>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</si>
  <si>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</si>
  <si>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</si>
  <si>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</si>
  <si>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</si>
  <si>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</si>
  <si>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</si>
  <si>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</si>
  <si>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</si>
  <si>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</si>
  <si>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</si>
  <si>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</si>
  <si>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</si>
  <si>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</si>
  <si>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</si>
  <si>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</si>
  <si>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</si>
  <si>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</si>
  <si>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</si>
  <si>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</si>
  <si>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</si>
  <si>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</si>
  <si>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</si>
  <si>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</si>
  <si>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</si>
  <si>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</si>
  <si>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</si>
  <si>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</si>
  <si>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</si>
  <si>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</si>
  <si>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</si>
  <si>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</si>
  <si>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</si>
  <si>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</si>
  <si>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</si>
  <si>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</si>
  <si>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</si>
  <si>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</si>
  <si>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</si>
  <si>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</si>
  <si>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</si>
  <si>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</si>
  <si>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</si>
  <si>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</si>
  <si>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</si>
  <si>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</si>
  <si>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</si>
  <si>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</si>
  <si>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</si>
  <si>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</si>
  <si>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</si>
  <si>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</si>
  <si>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</si>
  <si>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</si>
  <si>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</si>
  <si>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</si>
  <si>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</si>
  <si>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</si>
  <si>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</si>
  <si>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</si>
  <si>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</si>
  <si>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</si>
  <si>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</si>
  <si>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</si>
  <si>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</si>
  <si>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</si>
  <si>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</si>
  <si>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</si>
  <si>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</si>
  <si>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</si>
  <si>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</si>
  <si>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</si>
  <si>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</si>
  <si>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</si>
  <si>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</si>
  <si>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</si>
  <si>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</si>
  <si>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</si>
  <si>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</si>
  <si>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</si>
  <si>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</si>
  <si>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</si>
  <si>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</si>
  <si>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</si>
  <si>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</si>
  <si>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</si>
  <si>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</si>
  <si>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</si>
  <si>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</si>
  <si>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</si>
  <si>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</si>
  <si>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</si>
  <si>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</si>
  <si>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</si>
  <si>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</si>
  <si>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</si>
  <si>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</si>
  <si>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</si>
  <si>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</si>
  <si>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</si>
  <si>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</si>
  <si>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</si>
  <si>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</si>
  <si>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</si>
  <si>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</si>
  <si>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</si>
  <si>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</si>
  <si>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</si>
  <si>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</si>
  <si>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</si>
  <si>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</si>
  <si>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</si>
  <si>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</si>
  <si>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</si>
  <si>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</si>
  <si>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</si>
  <si>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</si>
  <si>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</si>
  <si>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</si>
  <si>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</si>
  <si>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</si>
  <si>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</si>
  <si>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</si>
  <si>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</si>
  <si>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</si>
  <si>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</si>
  <si>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</si>
  <si>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</si>
  <si>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</si>
  <si>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</si>
  <si>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</si>
  <si>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</si>
  <si>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</si>
  <si>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</si>
  <si>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</si>
  <si>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</si>
  <si>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</si>
  <si>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</si>
  <si>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</si>
  <si>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</si>
  <si>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</si>
  <si>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</si>
  <si>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</si>
  <si>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</si>
  <si>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</si>
  <si>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</si>
  <si>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</si>
  <si>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</si>
  <si>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</si>
  <si>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</si>
  <si>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</si>
  <si>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</si>
  <si>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</si>
  <si>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</si>
  <si>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</si>
  <si>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</si>
  <si>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</si>
  <si>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</si>
  <si>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</si>
  <si>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</si>
  <si>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</si>
  <si>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</si>
  <si>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</si>
  <si>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</si>
  <si>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</si>
  <si>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</si>
  <si>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</si>
  <si>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</si>
  <si>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</si>
  <si>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</si>
  <si>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</si>
  <si>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</si>
  <si>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</si>
  <si>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</si>
  <si>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</si>
  <si>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</si>
  <si>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</si>
  <si>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</si>
  <si>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</si>
  <si>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</si>
  <si>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</si>
  <si>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</si>
  <si>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</si>
  <si>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</si>
  <si>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</si>
  <si>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</si>
  <si>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</si>
  <si>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</si>
  <si>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</si>
  <si>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</si>
  <si>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</si>
  <si>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</si>
  <si>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</si>
  <si>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</si>
  <si>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</si>
  <si>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</si>
  <si>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</si>
  <si>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</si>
  <si>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</si>
  <si>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</si>
  <si>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</si>
  <si>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</si>
  <si>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</si>
  <si>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</si>
  <si>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</si>
  <si>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</si>
  <si>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</si>
  <si>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</si>
  <si>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</si>
  <si>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</si>
  <si>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</si>
  <si>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</si>
  <si>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</si>
  <si>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</si>
  <si>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</si>
  <si>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</si>
  <si>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</si>
  <si>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</si>
  <si>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</si>
  <si>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</si>
  <si>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</si>
  <si>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</si>
  <si>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</si>
  <si>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</si>
  <si>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</si>
  <si>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</si>
  <si>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</si>
  <si>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</si>
  <si>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</si>
  <si>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</si>
  <si>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</si>
  <si>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</si>
  <si>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</si>
  <si>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</si>
  <si>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</si>
  <si>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</si>
  <si>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</si>
  <si>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</si>
  <si>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</si>
  <si>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</si>
  <si>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</si>
  <si>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</si>
  <si>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</si>
  <si>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</si>
  <si>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</si>
  <si>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</si>
  <si>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</si>
  <si>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</si>
  <si>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</si>
  <si>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</si>
  <si>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</si>
  <si>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</si>
  <si>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</si>
  <si>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</si>
  <si>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</si>
  <si>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</si>
  <si>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</si>
  <si>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</si>
  <si>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</si>
  <si>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</si>
  <si>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</si>
  <si>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</si>
  <si>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</si>
  <si>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</si>
  <si>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</si>
  <si>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</si>
  <si>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</si>
  <si>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</si>
  <si>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</si>
  <si>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</si>
  <si>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</si>
  <si>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</si>
  <si>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</si>
  <si>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</si>
  <si>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</si>
  <si>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</si>
  <si>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</si>
  <si>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</si>
  <si>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</si>
  <si>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</si>
  <si>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</si>
  <si>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</si>
  <si>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</si>
  <si>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</si>
  <si>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</si>
  <si>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</si>
  <si>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</si>
  <si>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</si>
  <si>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</si>
  <si>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</si>
  <si>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</si>
  <si>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</si>
  <si>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</si>
  <si>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</si>
  <si>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</si>
  <si>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</si>
  <si>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</si>
  <si>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</si>
  <si>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</si>
  <si>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</si>
  <si>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</si>
  <si>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</si>
  <si>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</si>
  <si>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</si>
  <si>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</si>
  <si>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</si>
  <si>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</si>
  <si>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</si>
  <si>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</si>
  <si>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</si>
  <si>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</si>
  <si>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</si>
  <si>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</si>
  <si>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</si>
  <si>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</si>
  <si>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</si>
  <si>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</si>
  <si>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</si>
  <si>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</si>
  <si>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</si>
  <si>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</si>
  <si>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</si>
  <si>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</si>
  <si>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</si>
  <si>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</si>
  <si>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</si>
  <si>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</si>
  <si>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</si>
  <si>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</si>
  <si>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</si>
  <si>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</si>
  <si>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</si>
  <si>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</si>
  <si>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</si>
  <si>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</si>
  <si>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</si>
  <si>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</si>
  <si>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</si>
  <si>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</si>
  <si>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</si>
  <si>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</si>
  <si>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</si>
  <si>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</si>
  <si>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</si>
  <si>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</si>
  <si>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</si>
  <si>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</si>
  <si>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</si>
  <si>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</si>
  <si>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</si>
  <si>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</si>
  <si>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</si>
  <si>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</si>
  <si>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</si>
  <si>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</si>
  <si>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</si>
  <si>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</si>
  <si>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</si>
  <si>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</si>
  <si>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</si>
  <si>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</si>
  <si>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</si>
  <si>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</si>
  <si>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</si>
  <si>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</si>
  <si>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</si>
  <si>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</si>
  <si>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</si>
  <si>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</si>
  <si>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</si>
  <si>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</si>
  <si>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</si>
  <si>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</si>
  <si>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</si>
  <si>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</si>
  <si>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</si>
  <si>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</si>
  <si>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</si>
  <si>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</si>
  <si>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</si>
  <si>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</si>
  <si>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</si>
  <si>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</si>
  <si>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</si>
  <si>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</si>
  <si>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</si>
  <si>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</si>
  <si>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</si>
  <si>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</si>
  <si>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</si>
  <si>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</si>
  <si>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</si>
  <si>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</si>
  <si>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</si>
  <si>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</si>
  <si>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</si>
  <si>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</si>
  <si>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</si>
  <si>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</si>
  <si>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</si>
  <si>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</si>
  <si>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</si>
  <si>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</si>
  <si>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</si>
  <si>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</si>
  <si>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</si>
  <si>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</si>
  <si>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</si>
  <si>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</si>
  <si>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</si>
  <si>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</si>
  <si>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</si>
  <si>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</si>
  <si>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</si>
  <si>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</si>
  <si>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</si>
  <si>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</si>
  <si>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</si>
  <si>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</si>
  <si>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</si>
  <si>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</si>
  <si>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</si>
  <si>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</si>
  <si>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</si>
  <si>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</si>
  <si>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</si>
  <si>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</si>
  <si>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</si>
  <si>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</si>
  <si>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</si>
  <si>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</si>
  <si>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</si>
  <si>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</si>
  <si>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</si>
  <si>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</si>
  <si>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</si>
  <si>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</si>
  <si>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</si>
  <si>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</si>
  <si>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</si>
  <si>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</si>
  <si>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</si>
  <si>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</si>
  <si>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</si>
  <si>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</si>
  <si>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</si>
  <si>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</si>
  <si>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</si>
  <si>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</si>
  <si>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</si>
  <si>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</si>
  <si>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</si>
  <si>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</si>
  <si>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</si>
  <si>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</si>
  <si>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</si>
  <si>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</si>
  <si>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</si>
  <si>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</si>
  <si>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</si>
  <si>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</si>
  <si>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</si>
  <si>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</si>
  <si>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</si>
  <si>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</si>
  <si>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</si>
  <si>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</si>
  <si>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</si>
  <si>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</si>
  <si>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</si>
  <si>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</si>
  <si>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</si>
  <si>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</si>
  <si>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</si>
  <si>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</si>
  <si>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</si>
  <si>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</si>
  <si>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</si>
  <si>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</si>
  <si>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</si>
  <si>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</si>
  <si>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</si>
  <si>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</si>
  <si>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</si>
  <si>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</si>
  <si>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</si>
  <si>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</si>
  <si>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</si>
  <si>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</si>
  <si>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</si>
  <si>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</si>
  <si>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</si>
  <si>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</si>
  <si>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</si>
  <si>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</si>
  <si>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</si>
  <si>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</si>
  <si>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</si>
  <si>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</si>
  <si>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</si>
  <si>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</si>
  <si>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</si>
  <si>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</si>
  <si>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</si>
  <si>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</si>
  <si>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</si>
  <si>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</si>
  <si>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</si>
  <si>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</si>
  <si>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</si>
  <si>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</si>
  <si>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</si>
  <si>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</si>
  <si>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</si>
  <si>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</si>
  <si>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</si>
  <si>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</si>
  <si>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</si>
  <si>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</si>
  <si>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</si>
  <si>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</si>
  <si>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</si>
  <si>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</si>
  <si>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</si>
  <si>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</si>
  <si>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</si>
  <si>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</si>
  <si>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</si>
  <si>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</si>
  <si>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</si>
  <si>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</si>
  <si>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</si>
  <si>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</si>
  <si>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</si>
  <si>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</si>
  <si>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</si>
  <si>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</si>
  <si>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</si>
  <si>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</si>
  <si>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</si>
  <si>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</si>
  <si>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</si>
  <si>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</si>
  <si>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</si>
  <si>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</si>
  <si>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</si>
  <si>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</si>
  <si>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</si>
  <si>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</si>
  <si>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</si>
  <si>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</si>
  <si>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</si>
  <si>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</si>
  <si>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</si>
  <si>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</si>
  <si>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</si>
  <si>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</si>
  <si>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</si>
  <si>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</si>
  <si>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</si>
  <si>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</si>
  <si>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</si>
  <si>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</si>
  <si>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</si>
  <si>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</si>
  <si>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</si>
  <si>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</si>
  <si>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</si>
  <si>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</si>
  <si>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</si>
  <si>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</si>
  <si>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</si>
  <si>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</si>
  <si>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</si>
  <si>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</si>
  <si>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</si>
  <si>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</si>
  <si>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</si>
  <si>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</si>
  <si>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</si>
  <si>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</si>
  <si>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</si>
  <si>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</si>
  <si>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</si>
  <si>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</si>
  <si>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</si>
  <si>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</si>
  <si>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</si>
  <si>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</si>
  <si>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</si>
  <si>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</si>
  <si>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</si>
  <si>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</si>
  <si>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</si>
  <si>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</si>
  <si>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</si>
  <si>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</si>
  <si>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</si>
  <si>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</si>
  <si>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</si>
  <si>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</si>
  <si>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</si>
  <si>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</si>
  <si>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</si>
  <si>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</si>
  <si>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</si>
  <si>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</si>
  <si>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</si>
  <si>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</si>
  <si>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</si>
  <si>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</si>
  <si>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</si>
  <si>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</si>
  <si>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</si>
  <si>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</si>
  <si>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</si>
  <si>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</si>
  <si>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</si>
  <si>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</si>
  <si>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</si>
  <si>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</si>
  <si>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</si>
  <si>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</si>
  <si>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</si>
  <si>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</si>
  <si>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</si>
  <si>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</si>
  <si>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</si>
  <si>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</si>
  <si>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</si>
  <si>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</si>
  <si>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</si>
  <si>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</si>
  <si>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</si>
  <si>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</si>
  <si>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</si>
  <si>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</si>
  <si>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</si>
  <si>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</si>
  <si>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</si>
  <si>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</si>
  <si>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</si>
  <si>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</si>
  <si>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</si>
  <si>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</si>
  <si>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</si>
  <si>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</si>
  <si>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</si>
  <si>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</si>
  <si>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</si>
  <si>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</si>
  <si>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</si>
  <si>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</si>
  <si>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</si>
  <si>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</si>
  <si>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</si>
  <si>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</si>
  <si>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</si>
  <si>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</si>
  <si>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</si>
  <si>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</si>
  <si>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</si>
  <si>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</si>
  <si>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</si>
  <si>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</si>
  <si>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</si>
  <si>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</si>
  <si>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</si>
  <si>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</si>
  <si>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</si>
  <si>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</si>
  <si>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</si>
  <si>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</si>
  <si>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</si>
  <si>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</si>
  <si>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</si>
  <si>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</si>
  <si>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</si>
  <si>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</si>
  <si>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</si>
  <si>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</si>
  <si>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</si>
  <si>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</si>
  <si>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</si>
  <si>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</si>
  <si>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</si>
  <si>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</si>
  <si>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</si>
  <si>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</si>
  <si>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</si>
  <si>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</si>
  <si>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</si>
  <si>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</si>
  <si>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</si>
  <si>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</si>
  <si>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</si>
  <si>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</si>
  <si>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</si>
  <si>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</si>
  <si>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</si>
  <si>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</si>
  <si>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</si>
  <si>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</si>
  <si>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</si>
  <si>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</si>
  <si>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</si>
  <si>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</si>
  <si>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</si>
  <si>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</si>
  <si>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</si>
  <si>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</si>
  <si>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</si>
  <si>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</si>
  <si>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</si>
  <si>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</si>
  <si>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</si>
  <si>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</si>
  <si>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</si>
  <si>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</si>
  <si>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</si>
  <si>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</si>
  <si>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</si>
  <si>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</si>
  <si>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</si>
  <si>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</si>
  <si>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</si>
  <si>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</si>
  <si>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</si>
  <si>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</si>
  <si>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</si>
  <si>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</si>
  <si>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</si>
  <si>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</si>
  <si>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</si>
  <si>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</si>
  <si>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</si>
  <si>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</si>
  <si>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</si>
  <si>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</si>
  <si>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</si>
  <si>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</si>
  <si>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</si>
  <si>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</si>
  <si>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</si>
  <si>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</si>
  <si>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</si>
  <si>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</si>
  <si>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</si>
  <si>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</si>
  <si>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</si>
  <si>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</si>
  <si>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</si>
  <si>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</si>
  <si>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</si>
  <si>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</si>
  <si>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</si>
  <si>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</si>
  <si>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</si>
  <si>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</si>
  <si>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</si>
  <si>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</si>
  <si>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</si>
  <si>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</si>
  <si>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</si>
  <si>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</si>
  <si>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</si>
  <si>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</si>
  <si>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</si>
  <si>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</si>
  <si>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</si>
  <si>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</si>
  <si>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</si>
  <si>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</si>
  <si>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</si>
  <si>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</si>
  <si>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</si>
  <si>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</si>
  <si>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</si>
  <si>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</si>
  <si>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</si>
  <si>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</si>
  <si>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</si>
  <si>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</si>
  <si>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</si>
  <si>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</si>
  <si>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</si>
  <si>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</si>
  <si>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</si>
  <si>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</si>
  <si>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</si>
  <si>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</si>
  <si>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</si>
  <si>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</si>
  <si>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</si>
  <si>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</si>
  <si>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</si>
  <si>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</si>
  <si>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</si>
  <si>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</si>
  <si>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</si>
  <si>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</si>
  <si>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</si>
  <si>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</si>
  <si>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</si>
  <si>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</si>
  <si>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</si>
  <si>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</si>
  <si>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</si>
  <si>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</si>
  <si>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</si>
  <si>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</si>
  <si>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</si>
  <si>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</si>
  <si>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</si>
  <si>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</si>
  <si>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</si>
  <si>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</si>
  <si>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</si>
  <si>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</si>
  <si>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</si>
  <si>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</si>
  <si>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</si>
  <si>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</si>
  <si>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</si>
  <si>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</si>
  <si>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</si>
  <si>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</si>
  <si>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</si>
  <si>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</si>
  <si>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</si>
  <si>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</si>
  <si>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</si>
  <si>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</si>
  <si>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</si>
  <si>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</si>
  <si>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</si>
  <si>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</si>
  <si>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</si>
  <si>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</si>
  <si>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</si>
  <si>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</si>
  <si>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</si>
  <si>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</si>
  <si>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</si>
  <si>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</si>
  <si>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</si>
  <si>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</si>
  <si>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</si>
  <si>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</si>
  <si>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</si>
  <si>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</si>
  <si>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</si>
  <si>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</si>
  <si>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</si>
  <si>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</si>
  <si>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</si>
  <si>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</si>
  <si>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</si>
  <si>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</si>
  <si>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</si>
  <si>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</si>
  <si>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</si>
  <si>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</si>
  <si>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</si>
  <si>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</si>
  <si>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</si>
  <si>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</si>
  <si>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</si>
  <si>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</si>
  <si>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</si>
  <si>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</si>
  <si>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</si>
  <si>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</si>
  <si>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</si>
  <si>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</si>
  <si>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</si>
  <si>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</si>
  <si>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</si>
  <si>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</si>
  <si>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</si>
  <si>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</si>
  <si>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</si>
  <si>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</si>
  <si>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</si>
  <si>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</si>
  <si>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</si>
  <si>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</si>
  <si>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</si>
  <si>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</si>
  <si>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</si>
  <si>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</si>
  <si>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</si>
  <si>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</si>
  <si>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</si>
  <si>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</si>
  <si>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</si>
  <si>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</si>
  <si>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</si>
  <si>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</si>
  <si>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</si>
  <si>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</si>
  <si>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</si>
  <si>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</si>
  <si>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</si>
  <si>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</si>
  <si>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</si>
  <si>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</si>
  <si>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</si>
  <si>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</si>
  <si>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</si>
  <si>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</si>
  <si>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</si>
  <si>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</si>
  <si>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</si>
  <si>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</si>
  <si>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</si>
  <si>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</si>
  <si>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</si>
  <si>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</si>
  <si>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</si>
  <si>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</si>
  <si>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</si>
  <si>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</si>
  <si>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</si>
  <si>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</si>
  <si>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</si>
  <si>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</si>
  <si>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</si>
  <si>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</si>
  <si>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</si>
  <si>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</si>
  <si>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</si>
  <si>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</si>
  <si>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</si>
  <si>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</si>
  <si>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</si>
  <si>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</si>
  <si>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</si>
  <si>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</si>
  <si>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</si>
  <si>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</si>
  <si>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</si>
  <si>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</si>
  <si>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</si>
  <si>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</si>
  <si>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</si>
  <si>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</si>
  <si>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</si>
  <si>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</si>
  <si>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</si>
  <si>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</si>
  <si>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</si>
  <si>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</si>
  <si>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</si>
  <si>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</si>
  <si>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</si>
  <si>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</si>
  <si>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</si>
  <si>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</si>
  <si>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</si>
  <si>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</si>
  <si>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</si>
  <si>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</si>
  <si>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</si>
  <si>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</si>
  <si>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</si>
  <si>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</si>
  <si>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</si>
  <si>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</si>
  <si>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</si>
  <si>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</si>
  <si>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</si>
  <si>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</si>
  <si>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</si>
  <si>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</si>
  <si>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</si>
  <si>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</si>
  <si>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</si>
  <si>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</si>
  <si>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</si>
  <si>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</si>
  <si>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</si>
  <si>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</si>
  <si>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</si>
  <si>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</si>
  <si>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</si>
  <si>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</si>
  <si>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</si>
  <si>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</si>
  <si>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</si>
  <si>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</si>
  <si>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</si>
  <si>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</si>
  <si>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</si>
  <si>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</si>
  <si>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</si>
  <si>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</si>
  <si>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</si>
  <si>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</si>
  <si>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</si>
  <si>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</si>
  <si>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</si>
  <si>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</si>
  <si>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</si>
  <si>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</si>
  <si>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</si>
  <si>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</si>
  <si>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</si>
  <si>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</si>
  <si>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</si>
  <si>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</si>
  <si>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</si>
  <si>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</si>
  <si>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</si>
  <si>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</si>
  <si>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</si>
  <si>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</si>
  <si>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</si>
  <si>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</si>
  <si>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</si>
  <si>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</si>
  <si>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</si>
  <si>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</si>
  <si>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</si>
  <si>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</si>
  <si>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</si>
  <si>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</si>
  <si>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</si>
  <si>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</si>
  <si>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</si>
  <si>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</si>
  <si>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</si>
  <si>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</si>
  <si>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</si>
  <si>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</si>
  <si>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</si>
  <si>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</si>
  <si>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</si>
  <si>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</si>
  <si>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</si>
  <si>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</si>
  <si>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</si>
  <si>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</si>
  <si>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</si>
  <si>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</si>
  <si>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</si>
  <si>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</si>
  <si>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</si>
  <si>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</si>
  <si>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</si>
  <si>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</si>
  <si>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</si>
  <si>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</si>
  <si>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</si>
  <si>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</si>
  <si>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</si>
  <si>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</si>
  <si>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</si>
  <si>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</si>
  <si>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</si>
  <si>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</si>
  <si>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</si>
  <si>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</si>
  <si>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</si>
  <si>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</si>
  <si>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</si>
  <si>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</si>
  <si>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</si>
  <si>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</si>
  <si>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</si>
  <si>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</si>
  <si>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</si>
  <si>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</si>
  <si>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</si>
  <si>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</si>
  <si>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</si>
  <si>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</si>
  <si>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</si>
  <si>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</si>
  <si>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</si>
  <si>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</si>
  <si>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</si>
  <si>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</si>
  <si>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</si>
  <si>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</si>
  <si>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</si>
  <si>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</si>
  <si>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</si>
  <si>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</si>
  <si>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</si>
  <si>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</si>
  <si>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</si>
  <si>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</si>
  <si>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</si>
  <si>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</si>
  <si>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</si>
  <si>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</si>
  <si>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</si>
  <si>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</si>
  <si>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</si>
  <si>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</si>
  <si>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</si>
  <si>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</si>
  <si>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</si>
  <si>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</si>
  <si>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</si>
  <si>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</si>
  <si>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</si>
  <si>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</si>
  <si>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</si>
  <si>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</si>
  <si>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</si>
  <si>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</si>
  <si>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</si>
  <si>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</si>
  <si>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</si>
  <si>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</si>
  <si>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</si>
  <si>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</si>
  <si>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</si>
  <si>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</si>
  <si>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</si>
  <si>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</si>
  <si>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</si>
  <si>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</si>
  <si>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</si>
  <si>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</si>
  <si>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</si>
  <si>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</si>
  <si>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</si>
  <si>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</si>
  <si>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</si>
  <si>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</si>
  <si>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</si>
  <si>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</si>
  <si>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</si>
  <si>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</si>
  <si>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</si>
  <si>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</si>
  <si>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</si>
  <si>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</si>
  <si>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</si>
  <si>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</si>
  <si>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</si>
  <si>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</si>
  <si>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</si>
  <si>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</si>
  <si>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</si>
  <si>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</si>
  <si>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</si>
  <si>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</si>
  <si>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</si>
  <si>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</si>
  <si>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</si>
  <si>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</si>
  <si>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</si>
  <si>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</si>
  <si>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</si>
  <si>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</si>
  <si>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</si>
  <si>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</si>
  <si>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</si>
  <si>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</si>
  <si>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</si>
  <si>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</si>
  <si>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</si>
  <si>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</si>
  <si>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</si>
  <si>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</si>
  <si>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</si>
  <si>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</si>
  <si>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</si>
  <si>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</si>
  <si>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</si>
  <si>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</si>
  <si>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</si>
  <si>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</si>
  <si>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</si>
  <si>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</si>
  <si>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</si>
  <si>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</si>
  <si>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</si>
  <si>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</si>
  <si>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</si>
  <si>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</si>
  <si>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</si>
  <si>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</si>
  <si>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</si>
  <si>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</si>
  <si>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</si>
  <si>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</si>
  <si>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</si>
  <si>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</si>
  <si>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</si>
  <si>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</si>
  <si>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</si>
  <si>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</si>
  <si>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</si>
  <si>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</si>
  <si>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</si>
  <si>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</si>
  <si>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</si>
  <si>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</si>
  <si>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</si>
  <si>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</si>
  <si>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</si>
  <si>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</si>
  <si>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</si>
  <si>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</si>
  <si>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</si>
  <si>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</si>
  <si>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</si>
  <si>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</si>
  <si>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</si>
  <si>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</si>
  <si>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</si>
  <si>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</si>
  <si>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</si>
  <si>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</si>
  <si>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</si>
  <si>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</si>
  <si>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</si>
  <si>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</si>
  <si>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</si>
  <si>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</si>
  <si>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</si>
  <si>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</si>
  <si>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</si>
  <si>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</si>
  <si>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</si>
  <si>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</si>
  <si>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</si>
  <si>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</si>
  <si>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</si>
  <si>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</si>
  <si>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</si>
  <si>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</si>
  <si>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</si>
  <si>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</si>
  <si>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</si>
  <si>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</si>
  <si>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</si>
  <si>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</si>
  <si>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</si>
  <si>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</si>
  <si>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</si>
  <si>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</si>
  <si>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</si>
  <si>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</si>
  <si>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</si>
  <si>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</si>
  <si>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</si>
  <si>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</si>
  <si>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</si>
  <si>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</si>
  <si>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</si>
  <si>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</si>
  <si>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</si>
  <si>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</si>
  <si>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</si>
  <si>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</si>
  <si>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</si>
  <si>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</si>
  <si>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</si>
  <si>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</si>
  <si>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</si>
  <si>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</si>
  <si>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</si>
  <si>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</si>
  <si>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</si>
  <si>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</si>
  <si>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</si>
  <si>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</si>
  <si>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</si>
  <si>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</si>
  <si>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</si>
  <si>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</si>
  <si>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</si>
  <si>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</si>
  <si>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</si>
  <si>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</si>
  <si>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</si>
  <si>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</si>
  <si>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</si>
  <si>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</si>
  <si>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</si>
  <si>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</si>
  <si>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</si>
  <si>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</si>
  <si>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</si>
  <si>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</si>
  <si>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</si>
  <si>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</si>
  <si>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</si>
  <si>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</si>
  <si>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</si>
  <si>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</si>
  <si>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</si>
  <si>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</si>
  <si>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</si>
  <si>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</si>
  <si>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</si>
  <si>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</si>
  <si>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</si>
  <si>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</si>
  <si>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</si>
  <si>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</si>
  <si>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</si>
  <si>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</si>
  <si>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</si>
  <si>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</si>
  <si>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</si>
  <si>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</si>
  <si>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</si>
  <si>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</si>
  <si>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</si>
  <si>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</si>
  <si>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</si>
  <si>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</si>
  <si>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</si>
  <si>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</si>
  <si>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</si>
  <si>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</si>
  <si>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</si>
  <si>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</si>
  <si>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</si>
  <si>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</si>
  <si>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</si>
  <si>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</si>
  <si>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</si>
  <si>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</si>
  <si>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</si>
  <si>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</si>
  <si>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</si>
  <si>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</si>
  <si>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</si>
  <si>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</si>
  <si>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</si>
  <si>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</si>
  <si>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</si>
  <si>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</si>
  <si>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</si>
  <si>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</si>
  <si>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</si>
  <si>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</si>
  <si>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</si>
  <si>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</si>
  <si>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</si>
  <si>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</si>
  <si>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</si>
  <si>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</si>
  <si>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</si>
  <si>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</si>
  <si>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</si>
  <si>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</si>
  <si>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</si>
  <si>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</si>
  <si>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</si>
  <si>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</si>
  <si>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</si>
  <si>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</si>
  <si>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</si>
  <si>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</si>
  <si>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</si>
  <si>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</si>
  <si>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</si>
  <si>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</si>
  <si>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</si>
  <si>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</si>
  <si>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</si>
  <si>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</si>
  <si>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</si>
  <si>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</si>
  <si>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</si>
  <si>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</si>
  <si>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</si>
  <si>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</si>
  <si>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</si>
  <si>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</si>
  <si>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</si>
  <si>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</si>
  <si>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</si>
  <si>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</si>
  <si>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</si>
  <si>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</si>
  <si>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</si>
  <si>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</si>
  <si>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</si>
  <si>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</si>
  <si>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</si>
  <si>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</si>
  <si>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</si>
  <si>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</si>
  <si>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</si>
  <si>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</si>
  <si>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</si>
  <si>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</si>
  <si>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</si>
  <si>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</si>
  <si>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</si>
  <si>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</si>
  <si>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</si>
  <si>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</si>
  <si>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</si>
  <si>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</si>
  <si>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</si>
  <si>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</si>
  <si>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</si>
  <si>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</si>
  <si>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</si>
  <si>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</si>
  <si>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</si>
  <si>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</si>
  <si>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</si>
  <si>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</si>
  <si>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</si>
  <si>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</si>
  <si>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</si>
  <si>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</si>
  <si>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</si>
  <si>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</si>
  <si>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</si>
  <si>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</si>
  <si>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</si>
  <si>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</si>
  <si>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</si>
  <si>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</si>
  <si>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</si>
  <si>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</si>
  <si>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</si>
  <si>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</si>
  <si>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</si>
  <si>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</si>
  <si>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</si>
  <si>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</si>
  <si>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</si>
  <si>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</si>
  <si>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</si>
  <si>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</si>
  <si>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</si>
  <si>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</si>
  <si>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</si>
  <si>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</si>
  <si>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</si>
  <si>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</si>
  <si>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</si>
  <si>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</si>
  <si>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</si>
  <si>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</si>
  <si>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</si>
  <si>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</si>
  <si>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</si>
  <si>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</si>
  <si>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</si>
  <si>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</si>
  <si>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</si>
  <si>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</si>
  <si>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</si>
  <si>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</si>
  <si>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</si>
  <si>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</si>
  <si>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</si>
  <si>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</si>
  <si>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</si>
  <si>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</si>
  <si>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</si>
  <si>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</si>
  <si>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</si>
  <si>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</si>
  <si>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</si>
  <si>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</si>
  <si>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</si>
  <si>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</si>
  <si>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</si>
  <si>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</si>
  <si>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</si>
  <si>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</si>
  <si>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</si>
  <si>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</si>
  <si>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</si>
  <si>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</si>
  <si>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</si>
  <si>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</si>
  <si>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</si>
  <si>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</si>
  <si>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</si>
  <si>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</si>
  <si>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</si>
  <si>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</si>
  <si>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</si>
  <si>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</si>
  <si>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</si>
  <si>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</si>
  <si>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</si>
  <si>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</si>
  <si>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</si>
  <si>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</si>
  <si>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</si>
  <si>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</si>
  <si>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</si>
  <si>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</si>
  <si>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</si>
  <si>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</si>
  <si>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</si>
  <si>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</si>
  <si>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</si>
  <si>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</si>
  <si>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</si>
  <si>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</si>
  <si>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</si>
  <si>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</si>
  <si>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</si>
  <si>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</si>
  <si>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</si>
  <si>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</si>
  <si>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</si>
  <si>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</si>
  <si>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</si>
  <si>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</si>
  <si>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</si>
  <si>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</si>
  <si>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</si>
  <si>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</si>
  <si>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</si>
  <si>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</si>
  <si>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</si>
  <si>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</si>
  <si>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</si>
  <si>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</si>
  <si>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</si>
  <si>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</si>
  <si>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</si>
  <si>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</si>
  <si>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</si>
  <si>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</si>
  <si>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</si>
  <si>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</si>
  <si>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</si>
  <si>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</si>
  <si>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</si>
  <si>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</si>
  <si>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</si>
  <si>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</si>
  <si>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</si>
  <si>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</si>
  <si>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</si>
  <si>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</si>
  <si>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</si>
  <si>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</si>
  <si>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</si>
  <si>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</si>
  <si>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</si>
  <si>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</si>
  <si>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</si>
  <si>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</si>
  <si>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</si>
  <si>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</si>
  <si>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</si>
  <si>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</si>
  <si>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</si>
  <si>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</si>
  <si>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</si>
  <si>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</si>
  <si>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</si>
  <si>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</si>
  <si>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</si>
  <si>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</si>
  <si>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</si>
  <si>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</si>
  <si>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</si>
  <si>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</si>
  <si>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</si>
  <si>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</si>
  <si>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</si>
  <si>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</si>
  <si>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</si>
  <si>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</si>
  <si>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</si>
  <si>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</si>
  <si>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</si>
  <si>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</si>
  <si>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</si>
  <si>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</si>
  <si>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</si>
  <si>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</si>
  <si>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</si>
  <si>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</si>
  <si>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</si>
  <si>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</si>
  <si>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</si>
  <si>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</si>
  <si>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</si>
  <si>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</si>
  <si>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</si>
  <si>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</si>
  <si>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</si>
  <si>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</si>
  <si>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</si>
  <si>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</si>
  <si>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</si>
  <si>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</si>
  <si>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</si>
  <si>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</si>
  <si>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</si>
  <si>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</si>
  <si>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</si>
  <si>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</si>
  <si>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</si>
  <si>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</si>
  <si>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</si>
  <si>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</si>
  <si>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</si>
  <si>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</si>
  <si>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</si>
  <si>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</si>
  <si>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</si>
  <si>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</si>
  <si>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</si>
  <si>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</si>
  <si>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</si>
  <si>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</si>
  <si>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</si>
  <si>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</si>
  <si>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</si>
  <si>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</si>
  <si>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</si>
  <si>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</si>
  <si>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</si>
  <si>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</si>
  <si>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</si>
  <si>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</si>
  <si>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</si>
  <si>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</si>
  <si>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</si>
  <si>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</si>
  <si>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</si>
  <si>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</si>
  <si>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</si>
  <si>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</si>
  <si>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</si>
  <si>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</si>
  <si>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</si>
  <si>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</si>
  <si>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</si>
  <si>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</si>
  <si>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</si>
  <si>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</si>
  <si>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</si>
  <si>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</si>
  <si>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</si>
  <si>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</si>
  <si>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</si>
  <si>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</si>
  <si>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</si>
  <si>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</si>
  <si>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</si>
  <si>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</si>
  <si>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</si>
  <si>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</si>
  <si>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</si>
  <si>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</si>
  <si>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</si>
  <si>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</si>
  <si>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</si>
  <si>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</si>
  <si>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</si>
  <si>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</si>
  <si>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</si>
  <si>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</si>
  <si>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</si>
  <si>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</si>
  <si>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</si>
  <si>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</si>
  <si>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</si>
  <si>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</si>
  <si>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</si>
  <si>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</si>
  <si>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</si>
  <si>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</si>
  <si>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</si>
  <si>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</si>
  <si>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</si>
  <si>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</si>
  <si>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</si>
  <si>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</si>
  <si>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</si>
  <si>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</si>
  <si>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</si>
  <si>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</si>
  <si>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</si>
  <si>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</si>
  <si>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</si>
  <si>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</si>
  <si>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</si>
  <si>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</si>
  <si>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</si>
  <si>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</si>
  <si>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</si>
  <si>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</si>
  <si>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</si>
  <si>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</si>
  <si>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</si>
  <si>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</si>
  <si>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</si>
  <si>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</si>
  <si>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</si>
  <si>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</si>
  <si>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</si>
  <si>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</si>
  <si>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</si>
  <si>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</si>
  <si>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</si>
  <si>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</si>
  <si>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</si>
  <si>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</si>
  <si>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</si>
  <si>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</si>
  <si>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</si>
  <si>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</si>
  <si>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</si>
  <si>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</si>
  <si>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</si>
  <si>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</si>
  <si>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</si>
  <si>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</si>
  <si>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</si>
  <si>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</si>
  <si>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</si>
  <si>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</si>
  <si>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</si>
  <si>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</si>
  <si>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</si>
  <si>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</si>
  <si>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</si>
  <si>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</si>
  <si>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</si>
  <si>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</si>
  <si>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</si>
  <si>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</si>
  <si>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</si>
  <si>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</si>
  <si>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</si>
  <si>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</si>
  <si>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</si>
  <si>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</si>
  <si>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</si>
  <si>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</si>
  <si>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</si>
  <si>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</si>
  <si>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</si>
  <si>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</si>
  <si>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</si>
  <si>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</si>
  <si>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</si>
  <si>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</si>
  <si>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</si>
  <si>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</si>
  <si>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</si>
  <si>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</si>
  <si>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</si>
  <si>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</si>
  <si>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</si>
  <si>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</si>
  <si>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</si>
  <si>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</si>
  <si>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</si>
  <si>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</si>
  <si>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</si>
  <si>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</si>
  <si>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</si>
  <si>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</si>
  <si>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</si>
  <si>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</si>
  <si>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</si>
  <si>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</si>
  <si>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</si>
  <si>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</si>
  <si>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</si>
  <si>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</si>
  <si>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</si>
  <si>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</si>
  <si>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</si>
  <si>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</si>
  <si>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</si>
  <si>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</si>
  <si>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</si>
  <si>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</si>
  <si>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</si>
  <si>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</si>
  <si>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</si>
  <si>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</si>
  <si>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</si>
  <si>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</si>
  <si>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</si>
  <si>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</si>
  <si>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</si>
  <si>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</si>
  <si>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</si>
  <si>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</si>
  <si>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</si>
  <si>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</si>
  <si>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</si>
  <si>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</si>
  <si>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</si>
  <si>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</si>
  <si>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</si>
  <si>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斉藤　卓也</t>
    <rPh sb="0" eb="2">
      <t>サイトウ</t>
    </rPh>
    <rPh sb="3" eb="5">
      <t>タクヤ</t>
    </rPh>
    <phoneticPr fontId="1"/>
  </si>
  <si>
    <t>住宅型有料老人ホーム　夢吉の宿</t>
    <rPh sb="0" eb="3">
      <t>ジュウタクガタ</t>
    </rPh>
    <rPh sb="3" eb="5">
      <t>ユウリョウ</t>
    </rPh>
    <rPh sb="5" eb="7">
      <t>ロウジン</t>
    </rPh>
    <rPh sb="11" eb="13">
      <t>ユメキチ</t>
    </rPh>
    <rPh sb="14" eb="15">
      <t>ヤド</t>
    </rPh>
    <phoneticPr fontId="1"/>
  </si>
  <si>
    <t>５　営利法人</t>
  </si>
  <si>
    <t>株式会社　グレイス・ケア</t>
    <rPh sb="0" eb="4">
      <t>カブシキガイシャ</t>
    </rPh>
    <phoneticPr fontId="1"/>
  </si>
  <si>
    <t>ぐれいす・けあ</t>
    <phoneticPr fontId="1"/>
  </si>
  <si>
    <t>5450001011450</t>
    <phoneticPr fontId="1"/>
  </si>
  <si>
    <t>旭川市永山１条１１丁目２番２９号</t>
    <rPh sb="0" eb="3">
      <t>アサヒカワシ</t>
    </rPh>
    <rPh sb="3" eb="5">
      <t>ナガヤマ</t>
    </rPh>
    <rPh sb="6" eb="7">
      <t>ジョウ</t>
    </rPh>
    <rPh sb="9" eb="11">
      <t>チョウメ</t>
    </rPh>
    <rPh sb="12" eb="13">
      <t>バン</t>
    </rPh>
    <rPh sb="15" eb="16">
      <t>ゴウ</t>
    </rPh>
    <phoneticPr fontId="1"/>
  </si>
  <si>
    <t>0166</t>
    <phoneticPr fontId="1"/>
  </si>
  <si>
    <t>40</t>
    <phoneticPr fontId="1"/>
  </si>
  <si>
    <t>2315</t>
    <phoneticPr fontId="1"/>
  </si>
  <si>
    <t>2316</t>
    <phoneticPr fontId="1"/>
  </si>
  <si>
    <t>gracecare11111</t>
    <phoneticPr fontId="1"/>
  </si>
  <si>
    <t>gmail.com</t>
    <phoneticPr fontId="1"/>
  </si>
  <si>
    <t>伊藤　洋介</t>
    <rPh sb="0" eb="2">
      <t>イトウ</t>
    </rPh>
    <rPh sb="3" eb="5">
      <t>ヨウスケ</t>
    </rPh>
    <phoneticPr fontId="1"/>
  </si>
  <si>
    <t>代表取締役</t>
    <rPh sb="0" eb="5">
      <t>ダイヒョウトリシマリヤク</t>
    </rPh>
    <phoneticPr fontId="1"/>
  </si>
  <si>
    <t>訪問介護事業所
グレイス永山</t>
    <rPh sb="0" eb="4">
      <t>ホウモンカイゴ</t>
    </rPh>
    <rPh sb="4" eb="7">
      <t>ジギョウショ</t>
    </rPh>
    <rPh sb="12" eb="14">
      <t>ナガヤマ</t>
    </rPh>
    <phoneticPr fontId="1"/>
  </si>
  <si>
    <t>旭川市永山１条１１丁目２番２９号</t>
    <phoneticPr fontId="1"/>
  </si>
  <si>
    <t>○</t>
  </si>
  <si>
    <t>１　あり</t>
  </si>
  <si>
    <t>２　なし</t>
  </si>
  <si>
    <t>ゆめきちのやど</t>
    <phoneticPr fontId="1"/>
  </si>
  <si>
    <t>北海道旭川市永山１条１１丁目２番２９号</t>
    <rPh sb="0" eb="3">
      <t>ホッカイドウ</t>
    </rPh>
    <rPh sb="3" eb="6">
      <t>アサヒカワシ</t>
    </rPh>
    <rPh sb="6" eb="8">
      <t>ナガヤマ</t>
    </rPh>
    <rPh sb="9" eb="10">
      <t>ジョウ</t>
    </rPh>
    <rPh sb="12" eb="14">
      <t>チョウメ</t>
    </rPh>
    <rPh sb="15" eb="16">
      <t>バン</t>
    </rPh>
    <rPh sb="18" eb="19">
      <t>ゴウ</t>
    </rPh>
    <phoneticPr fontId="1"/>
  </si>
  <si>
    <t>永山</t>
    <rPh sb="0" eb="2">
      <t>ナガヤマ</t>
    </rPh>
    <phoneticPr fontId="1"/>
  </si>
  <si>
    <t>道北バス
永山2条12丁目（イオン永山前）にて下車
徒歩8分</t>
    <rPh sb="0" eb="2">
      <t>ドウホク</t>
    </rPh>
    <phoneticPr fontId="1"/>
  </si>
  <si>
    <t>施設長</t>
    <rPh sb="0" eb="3">
      <t>シセツチョウ</t>
    </rPh>
    <phoneticPr fontId="1"/>
  </si>
  <si>
    <t>３　住宅型</t>
  </si>
  <si>
    <t>旭川市</t>
    <rPh sb="0" eb="3">
      <t>アサヒカワシ</t>
    </rPh>
    <phoneticPr fontId="1"/>
  </si>
  <si>
    <t>１　事業者が自ら所有する土地</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</si>
  <si>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</si>
  <si>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</si>
  <si>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</si>
  <si>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</si>
  <si>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</si>
  <si>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</si>
  <si>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</si>
  <si>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</si>
  <si>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1.利用者の人格を尊重し、思いやりの気持ちを持って接します。　　　　　　　　　　　　　　　　　　　　　　2.医療との連携を密にし、皆様にとって最良のおもてなしを追及し続けます。　　　　　　　　　　　　　　3.チームワークを大切にし、安心安全な生活・介護の提供をお約束します。</t>
    <phoneticPr fontId="1"/>
  </si>
  <si>
    <t>１　自ら実施</t>
  </si>
  <si>
    <t>大雪病院</t>
    <rPh sb="0" eb="2">
      <t>タイセツ</t>
    </rPh>
    <rPh sb="2" eb="4">
      <t>ビョウイン</t>
    </rPh>
    <phoneticPr fontId="1"/>
  </si>
  <si>
    <t>内科</t>
    <rPh sb="0" eb="2">
      <t>ナイカ</t>
    </rPh>
    <phoneticPr fontId="1"/>
  </si>
  <si>
    <t>内科（訪問診療）</t>
    <rPh sb="0" eb="2">
      <t>ナイカ</t>
    </rPh>
    <rPh sb="3" eb="5">
      <t>ホウモン</t>
    </rPh>
    <rPh sb="5" eb="7">
      <t>シンリョウ</t>
    </rPh>
    <phoneticPr fontId="1"/>
  </si>
  <si>
    <t>ながやま医院</t>
    <rPh sb="4" eb="6">
      <t>イイン</t>
    </rPh>
    <phoneticPr fontId="1"/>
  </si>
  <si>
    <t>なかつぼ医院</t>
    <rPh sb="4" eb="6">
      <t>イイン</t>
    </rPh>
    <phoneticPr fontId="1"/>
  </si>
  <si>
    <t>歯科（訪問診療）</t>
    <rPh sb="0" eb="2">
      <t>シカ</t>
    </rPh>
    <rPh sb="3" eb="5">
      <t>ホウモン</t>
    </rPh>
    <rPh sb="5" eb="7">
      <t>シンリョウ</t>
    </rPh>
    <phoneticPr fontId="1"/>
  </si>
  <si>
    <t>第８条</t>
    <rPh sb="0" eb="1">
      <t>ダイ</t>
    </rPh>
    <rPh sb="2" eb="3">
      <t>ジョウ</t>
    </rPh>
    <phoneticPr fontId="1"/>
  </si>
  <si>
    <t>介護福祉士
介護支援専門員</t>
    <rPh sb="0" eb="5">
      <t>カイゴフクシシ</t>
    </rPh>
    <rPh sb="6" eb="10">
      <t>カイゴシエン</t>
    </rPh>
    <rPh sb="10" eb="13">
      <t>センモンイン</t>
    </rPh>
    <phoneticPr fontId="1"/>
  </si>
  <si>
    <t>２　建物賃貸借方式</t>
  </si>
  <si>
    <t>１　全額前払い方式</t>
  </si>
  <si>
    <t>２　日割り計算で減額</t>
  </si>
  <si>
    <t>市場の物価等を考慮し判断される。</t>
    <rPh sb="0" eb="2">
      <t>シジョウ</t>
    </rPh>
    <rPh sb="3" eb="5">
      <t>ブッカ</t>
    </rPh>
    <rPh sb="5" eb="6">
      <t>トウ</t>
    </rPh>
    <rPh sb="7" eb="9">
      <t>コウリョ</t>
    </rPh>
    <rPh sb="10" eb="12">
      <t>ハンダン</t>
    </rPh>
    <phoneticPr fontId="1"/>
  </si>
  <si>
    <t>運営懇談会にて意見交換周知を行う。</t>
    <rPh sb="0" eb="5">
      <t>ウンエイコンダンカイ</t>
    </rPh>
    <rPh sb="7" eb="11">
      <t>イケンコウカン</t>
    </rPh>
    <rPh sb="11" eb="13">
      <t>シュウチ</t>
    </rPh>
    <rPh sb="14" eb="15">
      <t>オコナ</t>
    </rPh>
    <phoneticPr fontId="1"/>
  </si>
  <si>
    <t>住宅型有料老人ホーム　夢吉の宿　　</t>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</si>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</sst>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28</v>
      </c>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2357</v>
      </c>
      <c r="G7" s="124"/>
      <c r="H7" s="124"/>
      <c r="I7" s="124"/>
      <c r="J7" s="124"/>
      <c r="K7" s="124"/>
      <c r="L7" s="124"/>
      <c r="M7" s="124"/>
      <c r="N7" s="124"/>
      <c r="O7" s="124"/>
      <c r="P7" s="125"/>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t="s">
        <v>2529</v>
      </c>
      <c r="K12" s="429"/>
      <c r="L12" s="429"/>
      <c r="M12" s="429"/>
      <c r="N12" s="429"/>
      <c r="O12" s="430"/>
      <c r="P12" s="431"/>
    </row>
    <row r="13" spans="1:20" ht="39" customHeight="1">
      <c r="B13" s="184" t="s">
        <v>5</v>
      </c>
      <c r="C13" s="185"/>
      <c r="D13" s="185"/>
      <c r="E13" s="185"/>
      <c r="F13" s="105" t="s">
        <v>12</v>
      </c>
      <c r="G13" s="106"/>
      <c r="H13" s="479" t="s">
        <v>2531</v>
      </c>
      <c r="I13" s="480"/>
      <c r="J13" s="480"/>
      <c r="K13" s="480"/>
      <c r="L13" s="480"/>
      <c r="M13" s="480"/>
      <c r="N13" s="480"/>
      <c r="O13" s="480"/>
      <c r="P13" s="481"/>
      <c r="S13" s="15" t="str">
        <f>IF(H13="","未記入","")</f>
        <v/>
      </c>
    </row>
    <row r="14" spans="1:20" ht="39" customHeight="1">
      <c r="B14" s="184"/>
      <c r="C14" s="185"/>
      <c r="D14" s="185"/>
      <c r="E14" s="185"/>
      <c r="F14" s="146" t="s">
        <v>2530</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2532</v>
      </c>
      <c r="K16" s="215"/>
      <c r="L16" s="215"/>
      <c r="M16" s="215"/>
      <c r="N16" s="215"/>
      <c r="O16" s="215"/>
      <c r="P16" s="216"/>
    </row>
    <row r="17" spans="1:20" ht="20.100000000000001" customHeight="1">
      <c r="B17" s="339" t="s">
        <v>6</v>
      </c>
      <c r="C17" s="106"/>
      <c r="D17" s="106"/>
      <c r="E17" s="267"/>
      <c r="F17" s="34" t="s">
        <v>13</v>
      </c>
      <c r="G17" s="31">
        <v>79</v>
      </c>
      <c r="H17" s="35" t="s">
        <v>469</v>
      </c>
      <c r="I17" s="32">
        <v>8411</v>
      </c>
      <c r="J17" s="312"/>
      <c r="K17" s="313"/>
      <c r="L17" s="313"/>
      <c r="M17" s="313"/>
      <c r="N17" s="313"/>
      <c r="O17" s="313"/>
      <c r="P17" s="314"/>
      <c r="S17" s="15" t="str">
        <f>IF(OR(G17="",I17=""),"未記入","")</f>
        <v/>
      </c>
    </row>
    <row r="18" spans="1:20" ht="57.75" customHeight="1">
      <c r="B18" s="301"/>
      <c r="C18" s="323"/>
      <c r="D18" s="323"/>
      <c r="E18" s="302"/>
      <c r="F18" s="236" t="s">
        <v>2533</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2534</v>
      </c>
      <c r="K19" s="35" t="s">
        <v>469</v>
      </c>
      <c r="L19" s="63" t="s">
        <v>2535</v>
      </c>
      <c r="M19" s="35" t="s">
        <v>469</v>
      </c>
      <c r="N19" s="63" t="s">
        <v>2536</v>
      </c>
      <c r="O19" s="313"/>
      <c r="P19" s="314"/>
      <c r="Q19" s="12"/>
    </row>
    <row r="20" spans="1:20" ht="20.100000000000001" customHeight="1">
      <c r="B20" s="364"/>
      <c r="C20" s="365"/>
      <c r="D20" s="365"/>
      <c r="E20" s="366"/>
      <c r="F20" s="185" t="s">
        <v>15</v>
      </c>
      <c r="G20" s="185"/>
      <c r="H20" s="185"/>
      <c r="I20" s="185"/>
      <c r="J20" s="64" t="s">
        <v>2534</v>
      </c>
      <c r="K20" s="35" t="s">
        <v>469</v>
      </c>
      <c r="L20" s="63" t="s">
        <v>2535</v>
      </c>
      <c r="M20" s="35" t="s">
        <v>469</v>
      </c>
      <c r="N20" s="63" t="s">
        <v>2537</v>
      </c>
      <c r="O20" s="313"/>
      <c r="P20" s="314"/>
      <c r="Q20" s="12"/>
    </row>
    <row r="21" spans="1:20" ht="20.100000000000001" customHeight="1">
      <c r="B21" s="364"/>
      <c r="C21" s="365"/>
      <c r="D21" s="365"/>
      <c r="E21" s="366"/>
      <c r="F21" s="84" t="s">
        <v>411</v>
      </c>
      <c r="G21" s="193"/>
      <c r="H21" s="193"/>
      <c r="I21" s="85"/>
      <c r="J21" s="118" t="s">
        <v>2538</v>
      </c>
      <c r="K21" s="124"/>
      <c r="L21" s="124"/>
      <c r="M21" s="35" t="s">
        <v>465</v>
      </c>
      <c r="N21" s="124" t="s">
        <v>2539</v>
      </c>
      <c r="O21" s="124"/>
      <c r="P21" s="125"/>
    </row>
    <row r="22" spans="1:20" ht="20.100000000000001" customHeight="1">
      <c r="B22" s="364"/>
      <c r="C22" s="365"/>
      <c r="D22" s="365"/>
      <c r="E22" s="366"/>
      <c r="F22" s="185" t="s">
        <v>417</v>
      </c>
      <c r="G22" s="185"/>
      <c r="H22" s="185"/>
      <c r="I22" s="185"/>
      <c r="J22" s="118" t="s">
        <v>2360</v>
      </c>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2540</v>
      </c>
      <c r="K24" s="117"/>
      <c r="L24" s="117"/>
      <c r="M24" s="117"/>
      <c r="N24" s="117"/>
      <c r="O24" s="118"/>
      <c r="P24" s="119"/>
    </row>
    <row r="25" spans="1:20" ht="20.100000000000001" customHeight="1">
      <c r="B25" s="301"/>
      <c r="C25" s="323"/>
      <c r="D25" s="323"/>
      <c r="E25" s="302"/>
      <c r="F25" s="259" t="s">
        <v>18</v>
      </c>
      <c r="G25" s="259"/>
      <c r="H25" s="185"/>
      <c r="I25" s="185"/>
      <c r="J25" s="117" t="s">
        <v>2541</v>
      </c>
      <c r="K25" s="117"/>
      <c r="L25" s="117"/>
      <c r="M25" s="117"/>
      <c r="N25" s="117"/>
      <c r="O25" s="118"/>
      <c r="P25" s="119"/>
    </row>
    <row r="26" spans="1:20" ht="20.100000000000001" customHeight="1">
      <c r="B26" s="184" t="s">
        <v>9</v>
      </c>
      <c r="C26" s="185"/>
      <c r="D26" s="185"/>
      <c r="E26" s="185"/>
      <c r="F26" s="444">
        <v>2015</v>
      </c>
      <c r="G26" s="445"/>
      <c r="H26" s="35" t="s">
        <v>466</v>
      </c>
      <c r="I26" s="445">
        <v>11</v>
      </c>
      <c r="J26" s="445"/>
      <c r="K26" s="35" t="s">
        <v>467</v>
      </c>
      <c r="L26" s="445">
        <v>1</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2547</v>
      </c>
      <c r="I31" s="463"/>
      <c r="J31" s="463"/>
      <c r="K31" s="463"/>
      <c r="L31" s="463"/>
      <c r="M31" s="463"/>
      <c r="N31" s="463"/>
      <c r="O31" s="463"/>
      <c r="P31" s="464"/>
      <c r="S31" s="15" t="str">
        <f>IF(H31="","未記入","")</f>
        <v/>
      </c>
    </row>
    <row r="32" spans="1:20" ht="39" customHeight="1">
      <c r="B32" s="301"/>
      <c r="C32" s="323"/>
      <c r="D32" s="323"/>
      <c r="E32" s="302"/>
      <c r="F32" s="146" t="s">
        <v>2528</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79</v>
      </c>
      <c r="H33" s="35" t="s">
        <v>469</v>
      </c>
      <c r="I33" s="32">
        <v>8411</v>
      </c>
      <c r="J33" s="453"/>
      <c r="K33" s="453"/>
      <c r="L33" s="453"/>
      <c r="M33" s="453"/>
      <c r="N33" s="453"/>
      <c r="O33" s="453"/>
      <c r="P33" s="454"/>
      <c r="S33" s="15" t="str">
        <f>IF(OR(G33="",I33=""),"未記入","")</f>
        <v/>
      </c>
    </row>
    <row r="34" spans="2:20" ht="58.5" customHeight="1">
      <c r="B34" s="301"/>
      <c r="C34" s="323"/>
      <c r="D34" s="323"/>
      <c r="E34" s="302"/>
      <c r="F34" s="236" t="s">
        <v>2548</v>
      </c>
      <c r="G34" s="236"/>
      <c r="H34" s="236"/>
      <c r="I34" s="236"/>
      <c r="J34" s="236"/>
      <c r="K34" s="236"/>
      <c r="L34" s="236"/>
      <c r="M34" s="236"/>
      <c r="N34" s="236"/>
      <c r="O34" s="128"/>
      <c r="P34" s="426"/>
      <c r="S34" s="15" t="str">
        <f>IF(F34="","未記入","")</f>
        <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2549</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2550</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2534</v>
      </c>
      <c r="K43" s="35" t="s">
        <v>469</v>
      </c>
      <c r="L43" s="11" t="s">
        <v>2535</v>
      </c>
      <c r="M43" s="35" t="s">
        <v>469</v>
      </c>
      <c r="N43" s="11" t="s">
        <v>2536</v>
      </c>
      <c r="O43" s="313"/>
      <c r="P43" s="314"/>
      <c r="S43" s="15" t="str">
        <f>IF(OR(J43="",L43="",N43=""),"未記入","")</f>
        <v/>
      </c>
    </row>
    <row r="44" spans="2:20" ht="20.100000000000001" customHeight="1">
      <c r="B44" s="184"/>
      <c r="C44" s="185"/>
      <c r="D44" s="185"/>
      <c r="E44" s="185"/>
      <c r="F44" s="185" t="s">
        <v>15</v>
      </c>
      <c r="G44" s="185"/>
      <c r="H44" s="185"/>
      <c r="I44" s="185"/>
      <c r="J44" s="64" t="s">
        <v>2534</v>
      </c>
      <c r="K44" s="35" t="s">
        <v>469</v>
      </c>
      <c r="L44" s="63" t="s">
        <v>2535</v>
      </c>
      <c r="M44" s="35" t="s">
        <v>469</v>
      </c>
      <c r="N44" s="63" t="s">
        <v>2537</v>
      </c>
      <c r="O44" s="313"/>
      <c r="P44" s="314"/>
    </row>
    <row r="45" spans="2:20" ht="20.100000000000001" customHeight="1">
      <c r="B45" s="184"/>
      <c r="C45" s="185"/>
      <c r="D45" s="185"/>
      <c r="E45" s="185"/>
      <c r="F45" s="84" t="s">
        <v>411</v>
      </c>
      <c r="G45" s="193"/>
      <c r="H45" s="193"/>
      <c r="I45" s="85"/>
      <c r="J45" s="118" t="s">
        <v>2538</v>
      </c>
      <c r="K45" s="124"/>
      <c r="L45" s="124"/>
      <c r="M45" s="35" t="s">
        <v>465</v>
      </c>
      <c r="N45" s="124" t="s">
        <v>2539</v>
      </c>
      <c r="O45" s="124"/>
      <c r="P45" s="125"/>
    </row>
    <row r="46" spans="2:20" ht="20.100000000000001" customHeight="1">
      <c r="B46" s="184"/>
      <c r="C46" s="185"/>
      <c r="D46" s="185"/>
      <c r="E46" s="185"/>
      <c r="F46" s="185" t="s">
        <v>417</v>
      </c>
      <c r="G46" s="185"/>
      <c r="H46" s="185"/>
      <c r="I46" s="185"/>
      <c r="J46" s="117" t="s">
        <v>2360</v>
      </c>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2527</v>
      </c>
      <c r="K48" s="117"/>
      <c r="L48" s="117"/>
      <c r="M48" s="117"/>
      <c r="N48" s="117"/>
      <c r="O48" s="118"/>
      <c r="P48" s="119"/>
    </row>
    <row r="49" spans="1:20" ht="20.100000000000001" customHeight="1">
      <c r="B49" s="184"/>
      <c r="C49" s="185"/>
      <c r="D49" s="185"/>
      <c r="E49" s="185"/>
      <c r="F49" s="185" t="s">
        <v>18</v>
      </c>
      <c r="G49" s="185"/>
      <c r="H49" s="185"/>
      <c r="I49" s="185"/>
      <c r="J49" s="117" t="s">
        <v>2551</v>
      </c>
      <c r="K49" s="117"/>
      <c r="L49" s="117"/>
      <c r="M49" s="117"/>
      <c r="N49" s="117"/>
      <c r="O49" s="118"/>
      <c r="P49" s="119"/>
    </row>
    <row r="50" spans="1:20" ht="20.100000000000001" customHeight="1">
      <c r="B50" s="149" t="s">
        <v>28</v>
      </c>
      <c r="C50" s="109"/>
      <c r="D50" s="109"/>
      <c r="E50" s="109"/>
      <c r="F50" s="109"/>
      <c r="G50" s="109"/>
      <c r="H50" s="109"/>
      <c r="I50" s="109"/>
      <c r="J50" s="444">
        <v>2015</v>
      </c>
      <c r="K50" s="445"/>
      <c r="L50" s="35" t="s">
        <v>466</v>
      </c>
      <c r="M50" s="61">
        <v>10</v>
      </c>
      <c r="N50" s="35" t="s">
        <v>467</v>
      </c>
      <c r="O50" s="61">
        <v>31</v>
      </c>
      <c r="P50" s="37" t="s">
        <v>468</v>
      </c>
      <c r="S50" s="15" t="str">
        <f>IF(OR(J50="",M50="",O50=""),"未記入","")</f>
        <v/>
      </c>
    </row>
    <row r="51" spans="1:20" ht="20.100000000000001" customHeight="1" thickBot="1">
      <c r="B51" s="150" t="s">
        <v>29</v>
      </c>
      <c r="C51" s="448"/>
      <c r="D51" s="448"/>
      <c r="E51" s="448"/>
      <c r="F51" s="448"/>
      <c r="G51" s="448"/>
      <c r="H51" s="448"/>
      <c r="I51" s="448"/>
      <c r="J51" s="446">
        <v>2015</v>
      </c>
      <c r="K51" s="447"/>
      <c r="L51" s="36" t="s">
        <v>466</v>
      </c>
      <c r="M51" s="62">
        <v>11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2552</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t="s">
        <v>2553</v>
      </c>
      <c r="K56" s="124"/>
      <c r="L56" s="124"/>
      <c r="M56" s="124"/>
      <c r="N56" s="124"/>
      <c r="O56" s="124"/>
      <c r="P56" s="125"/>
    </row>
    <row r="57" spans="1:20" ht="20.100000000000001" customHeight="1">
      <c r="B57" s="100"/>
      <c r="C57" s="79"/>
      <c r="D57" s="80"/>
      <c r="E57" s="185" t="s">
        <v>34</v>
      </c>
      <c r="F57" s="185"/>
      <c r="G57" s="185"/>
      <c r="H57" s="185"/>
      <c r="I57" s="185"/>
      <c r="J57" s="444">
        <v>2015</v>
      </c>
      <c r="K57" s="445"/>
      <c r="L57" s="35" t="s">
        <v>466</v>
      </c>
      <c r="M57" s="61">
        <v>11</v>
      </c>
      <c r="N57" s="35" t="s">
        <v>467</v>
      </c>
      <c r="O57" s="61">
        <v>1</v>
      </c>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1695.31</v>
      </c>
      <c r="H61" s="103"/>
      <c r="I61" s="103"/>
      <c r="J61" s="103"/>
      <c r="K61" s="443"/>
      <c r="L61" s="367" t="s">
        <v>497</v>
      </c>
      <c r="M61" s="306"/>
      <c r="N61" s="306"/>
      <c r="O61" s="306"/>
      <c r="P61" s="410"/>
    </row>
    <row r="62" spans="1:20" ht="20.100000000000001" customHeight="1">
      <c r="B62" s="184"/>
      <c r="C62" s="185"/>
      <c r="D62" s="105" t="s">
        <v>39</v>
      </c>
      <c r="E62" s="106"/>
      <c r="F62" s="267"/>
      <c r="G62" s="117" t="s">
        <v>2554</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v>864.5</v>
      </c>
      <c r="L72" s="124"/>
      <c r="M72" s="124"/>
      <c r="N72" s="111" t="s">
        <v>472</v>
      </c>
      <c r="O72" s="111"/>
      <c r="P72" s="262"/>
    </row>
    <row r="73" spans="2:16" ht="20.100000000000001" customHeight="1">
      <c r="B73" s="204"/>
      <c r="C73" s="205"/>
      <c r="D73" s="322"/>
      <c r="E73" s="323"/>
      <c r="F73" s="302"/>
      <c r="G73" s="109" t="s">
        <v>42</v>
      </c>
      <c r="H73" s="109"/>
      <c r="I73" s="109"/>
      <c r="J73" s="109"/>
      <c r="K73" s="118">
        <v>864.5</v>
      </c>
      <c r="L73" s="124"/>
      <c r="M73" s="124"/>
      <c r="N73" s="111" t="s">
        <v>472</v>
      </c>
      <c r="O73" s="111"/>
      <c r="P73" s="262"/>
    </row>
    <row r="74" spans="2:16" ht="20.100000000000001" customHeight="1">
      <c r="B74" s="204"/>
      <c r="C74" s="205"/>
      <c r="D74" s="185" t="s">
        <v>43</v>
      </c>
      <c r="E74" s="185"/>
      <c r="F74" s="185"/>
      <c r="G74" s="117" t="s">
        <v>2555</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t="s">
        <v>2556</v>
      </c>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t="s">
        <v>2557</v>
      </c>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t="s">
        <v>2558</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2359</v>
      </c>
      <c r="G95" s="117"/>
      <c r="H95" s="117" t="s">
        <v>2360</v>
      </c>
      <c r="I95" s="117"/>
      <c r="J95" s="23">
        <v>12.28</v>
      </c>
      <c r="K95" s="50" t="s">
        <v>472</v>
      </c>
      <c r="L95" s="118">
        <v>25</v>
      </c>
      <c r="M95" s="400"/>
      <c r="N95" s="429" t="s">
        <v>2397</v>
      </c>
      <c r="O95" s="430"/>
      <c r="P95" s="431"/>
      <c r="S95" s="15" t="str">
        <f>IF(OR(F95="",H95="",J95="",L95="",N95=""),IF(OR(F95&lt;&gt;"",H95&lt;&gt;"",J95&lt;&gt;"",L95&lt;&gt;"",N95&lt;&gt;""),"未記入",""),"")</f>
        <v/>
      </c>
    </row>
    <row r="96" spans="2:19" ht="20.100000000000001" customHeight="1">
      <c r="B96" s="184"/>
      <c r="C96" s="185"/>
      <c r="D96" s="185" t="s">
        <v>48</v>
      </c>
      <c r="E96" s="185"/>
      <c r="F96" s="117" t="s">
        <v>2359</v>
      </c>
      <c r="G96" s="117"/>
      <c r="H96" s="117" t="s">
        <v>2359</v>
      </c>
      <c r="I96" s="117"/>
      <c r="J96" s="23">
        <v>0</v>
      </c>
      <c r="K96" s="50" t="s">
        <v>472</v>
      </c>
      <c r="L96" s="118">
        <v>1</v>
      </c>
      <c r="M96" s="400"/>
      <c r="N96" s="429" t="s">
        <v>2398</v>
      </c>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1</v>
      </c>
      <c r="H105" s="112" t="s">
        <v>474</v>
      </c>
      <c r="I105" s="399" t="s">
        <v>66</v>
      </c>
      <c r="J105" s="399"/>
      <c r="K105" s="399"/>
      <c r="L105" s="399"/>
      <c r="M105" s="399"/>
      <c r="N105" s="118">
        <v>0</v>
      </c>
      <c r="O105" s="124"/>
      <c r="P105" s="37" t="s">
        <v>474</v>
      </c>
    </row>
    <row r="106" spans="2:19" ht="20.100000000000001" customHeight="1">
      <c r="B106" s="432"/>
      <c r="C106" s="433"/>
      <c r="D106" s="151"/>
      <c r="E106" s="141"/>
      <c r="F106" s="142"/>
      <c r="G106" s="118"/>
      <c r="H106" s="112"/>
      <c r="I106" s="428" t="s">
        <v>67</v>
      </c>
      <c r="J106" s="428"/>
      <c r="K106" s="428"/>
      <c r="L106" s="428"/>
      <c r="M106" s="428"/>
      <c r="N106" s="118">
        <v>1</v>
      </c>
      <c r="O106" s="124"/>
      <c r="P106" s="37" t="s">
        <v>474</v>
      </c>
    </row>
    <row r="107" spans="2:19" ht="20.100000000000001" customHeight="1">
      <c r="B107" s="432"/>
      <c r="C107" s="433"/>
      <c r="D107" s="105" t="s">
        <v>64</v>
      </c>
      <c r="E107" s="106"/>
      <c r="F107" s="267"/>
      <c r="G107" s="158">
        <v>2</v>
      </c>
      <c r="H107" s="267" t="s">
        <v>474</v>
      </c>
      <c r="I107" s="185" t="s">
        <v>68</v>
      </c>
      <c r="J107" s="185"/>
      <c r="K107" s="185"/>
      <c r="L107" s="185"/>
      <c r="M107" s="185"/>
      <c r="N107" s="118">
        <v>2</v>
      </c>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v>1</v>
      </c>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v>1</v>
      </c>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t="s">
        <v>2545</v>
      </c>
      <c r="H113" s="117"/>
      <c r="I113" s="117"/>
      <c r="J113" s="117"/>
      <c r="K113" s="117"/>
      <c r="L113" s="117"/>
      <c r="M113" s="117"/>
      <c r="N113" s="117"/>
      <c r="O113" s="118"/>
      <c r="P113" s="119"/>
    </row>
    <row r="114" spans="2:16" ht="20.100000000000001" customHeight="1">
      <c r="B114" s="432"/>
      <c r="C114" s="433"/>
      <c r="D114" s="75" t="s">
        <v>79</v>
      </c>
      <c r="E114" s="76"/>
      <c r="F114" s="77"/>
      <c r="G114" s="158" t="s">
        <v>2546</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2559</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2545</v>
      </c>
      <c r="H117" s="117"/>
      <c r="I117" s="117"/>
      <c r="J117" s="117"/>
      <c r="K117" s="117"/>
      <c r="L117" s="117"/>
      <c r="M117" s="117"/>
      <c r="N117" s="117"/>
      <c r="O117" s="118"/>
      <c r="P117" s="119"/>
    </row>
    <row r="118" spans="2:16" ht="20.100000000000001" customHeight="1">
      <c r="B118" s="100"/>
      <c r="C118" s="80"/>
      <c r="D118" s="151" t="s">
        <v>73</v>
      </c>
      <c r="E118" s="141"/>
      <c r="F118" s="142"/>
      <c r="G118" s="117" t="s">
        <v>2545</v>
      </c>
      <c r="H118" s="117"/>
      <c r="I118" s="117"/>
      <c r="J118" s="117"/>
      <c r="K118" s="117"/>
      <c r="L118" s="117"/>
      <c r="M118" s="117"/>
      <c r="N118" s="117"/>
      <c r="O118" s="118"/>
      <c r="P118" s="119"/>
    </row>
    <row r="119" spans="2:16" ht="20.100000000000001" customHeight="1">
      <c r="B119" s="100"/>
      <c r="C119" s="80"/>
      <c r="D119" s="265" t="s">
        <v>74</v>
      </c>
      <c r="E119" s="340"/>
      <c r="F119" s="266"/>
      <c r="G119" s="117" t="s">
        <v>2545</v>
      </c>
      <c r="H119" s="117"/>
      <c r="I119" s="117"/>
      <c r="J119" s="117"/>
      <c r="K119" s="117"/>
      <c r="L119" s="117"/>
      <c r="M119" s="117"/>
      <c r="N119" s="117"/>
      <c r="O119" s="118"/>
      <c r="P119" s="119"/>
    </row>
    <row r="120" spans="2:16" ht="20.100000000000001" customHeight="1">
      <c r="B120" s="100"/>
      <c r="C120" s="80"/>
      <c r="D120" s="110" t="s">
        <v>75</v>
      </c>
      <c r="E120" s="111"/>
      <c r="F120" s="112"/>
      <c r="G120" s="117" t="s">
        <v>2545</v>
      </c>
      <c r="H120" s="117"/>
      <c r="I120" s="117"/>
      <c r="J120" s="117"/>
      <c r="K120" s="117"/>
      <c r="L120" s="117"/>
      <c r="M120" s="117"/>
      <c r="N120" s="117"/>
      <c r="O120" s="118"/>
      <c r="P120" s="119"/>
    </row>
    <row r="121" spans="2:16" ht="20.100000000000001" customHeight="1">
      <c r="B121" s="100"/>
      <c r="C121" s="80"/>
      <c r="D121" s="110" t="s">
        <v>76</v>
      </c>
      <c r="E121" s="111"/>
      <c r="F121" s="112"/>
      <c r="G121" s="117" t="s">
        <v>2545</v>
      </c>
      <c r="H121" s="117"/>
      <c r="I121" s="117"/>
      <c r="J121" s="117"/>
      <c r="K121" s="117"/>
      <c r="L121" s="117"/>
      <c r="M121" s="117"/>
      <c r="N121" s="117"/>
      <c r="O121" s="118"/>
      <c r="P121" s="119"/>
    </row>
    <row r="122" spans="2:16" ht="20.100000000000001" customHeight="1">
      <c r="B122" s="101"/>
      <c r="C122" s="83"/>
      <c r="D122" s="110" t="s">
        <v>77</v>
      </c>
      <c r="E122" s="111"/>
      <c r="F122" s="112"/>
      <c r="G122" s="117" t="s">
        <v>2545</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2560</v>
      </c>
      <c r="H123" s="117"/>
      <c r="I123" s="117"/>
      <c r="J123" s="117"/>
      <c r="K123" s="117"/>
      <c r="L123" s="117"/>
      <c r="M123" s="117"/>
      <c r="N123" s="117"/>
      <c r="O123" s="118"/>
      <c r="P123" s="119"/>
    </row>
    <row r="124" spans="2:16" ht="20.100000000000001" customHeight="1">
      <c r="B124" s="100"/>
      <c r="C124" s="80"/>
      <c r="D124" s="151" t="s">
        <v>431</v>
      </c>
      <c r="E124" s="141"/>
      <c r="F124" s="142"/>
      <c r="G124" s="117" t="s">
        <v>2561</v>
      </c>
      <c r="H124" s="117"/>
      <c r="I124" s="117"/>
      <c r="J124" s="117"/>
      <c r="K124" s="117"/>
      <c r="L124" s="117"/>
      <c r="M124" s="117"/>
      <c r="N124" s="117"/>
      <c r="O124" s="118"/>
      <c r="P124" s="119"/>
    </row>
    <row r="125" spans="2:16" ht="20.100000000000001" customHeight="1">
      <c r="B125" s="100"/>
      <c r="C125" s="80"/>
      <c r="D125" s="265" t="s">
        <v>432</v>
      </c>
      <c r="E125" s="340"/>
      <c r="F125" s="266"/>
      <c r="G125" s="117" t="s">
        <v>2562</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2563</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2564</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2564</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2564</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2564</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2564</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2564</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2544</v>
      </c>
      <c r="G196" s="306" t="s">
        <v>456</v>
      </c>
      <c r="H196" s="306"/>
      <c r="I196" s="306"/>
      <c r="J196" s="306"/>
      <c r="K196" s="306"/>
      <c r="L196" s="306"/>
      <c r="M196" s="306"/>
      <c r="N196" s="306"/>
      <c r="O196" s="306"/>
      <c r="P196" s="410"/>
    </row>
    <row r="197" spans="1:20" ht="20.100000000000001" customHeight="1">
      <c r="B197" s="184"/>
      <c r="C197" s="185"/>
      <c r="D197" s="185"/>
      <c r="E197" s="185"/>
      <c r="F197" s="14" t="s">
        <v>2544</v>
      </c>
      <c r="G197" s="111" t="s">
        <v>457</v>
      </c>
      <c r="H197" s="111"/>
      <c r="I197" s="111"/>
      <c r="J197" s="111"/>
      <c r="K197" s="111"/>
      <c r="L197" s="111"/>
      <c r="M197" s="111"/>
      <c r="N197" s="111"/>
      <c r="O197" s="111"/>
      <c r="P197" s="262"/>
    </row>
    <row r="198" spans="1:20" ht="20.100000000000001" customHeight="1">
      <c r="B198" s="184"/>
      <c r="C198" s="185"/>
      <c r="D198" s="185"/>
      <c r="E198" s="185"/>
      <c r="F198" s="14" t="s">
        <v>2544</v>
      </c>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t="s">
        <v>2565</v>
      </c>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t="s">
        <v>2566</v>
      </c>
      <c r="J208" s="114"/>
      <c r="K208" s="114"/>
      <c r="L208" s="114"/>
      <c r="M208" s="114"/>
      <c r="N208" s="114"/>
      <c r="O208" s="115"/>
      <c r="P208" s="116"/>
    </row>
    <row r="209" spans="1:20" ht="79.5" customHeight="1">
      <c r="B209" s="95"/>
      <c r="C209" s="91"/>
      <c r="D209" s="486"/>
      <c r="E209" s="414"/>
      <c r="F209" s="185" t="s">
        <v>414</v>
      </c>
      <c r="G209" s="185"/>
      <c r="H209" s="185"/>
      <c r="I209" s="236" t="s">
        <v>2567</v>
      </c>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t="s">
        <v>2568</v>
      </c>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t="s">
        <v>2566</v>
      </c>
      <c r="J214" s="114"/>
      <c r="K214" s="114"/>
      <c r="L214" s="114"/>
      <c r="M214" s="114"/>
      <c r="N214" s="114"/>
      <c r="O214" s="115"/>
      <c r="P214" s="116"/>
    </row>
    <row r="215" spans="1:20" ht="79.5" customHeight="1">
      <c r="B215" s="95"/>
      <c r="C215" s="91"/>
      <c r="D215" s="486"/>
      <c r="E215" s="414"/>
      <c r="F215" s="185" t="s">
        <v>414</v>
      </c>
      <c r="G215" s="185"/>
      <c r="H215" s="185"/>
      <c r="I215" s="236" t="s">
        <v>2567</v>
      </c>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t="s">
        <v>2546</v>
      </c>
      <c r="G230" s="124"/>
      <c r="H230" s="124"/>
      <c r="I230" s="124"/>
      <c r="J230" s="124"/>
      <c r="K230" s="124"/>
      <c r="L230" s="124"/>
      <c r="M230" s="124"/>
      <c r="N230" s="124"/>
      <c r="O230" s="124"/>
      <c r="P230" s="125"/>
      <c r="S230" s="15" t="str">
        <f>IF(F230="","未記入","")</f>
        <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t="s">
        <v>2569</v>
      </c>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t="s">
        <v>2570</v>
      </c>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2546</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2545</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2545</v>
      </c>
      <c r="K262" s="117"/>
      <c r="L262" s="117"/>
      <c r="M262" s="117"/>
      <c r="N262" s="117"/>
      <c r="O262" s="118"/>
      <c r="P262" s="119"/>
      <c r="S262" s="15" t="str">
        <f>IF(J262="","未記入","")</f>
        <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2571</v>
      </c>
      <c r="K265" s="129"/>
      <c r="L265" s="129"/>
      <c r="M265" s="129"/>
      <c r="N265" s="129"/>
      <c r="O265" s="129"/>
      <c r="P265" s="130"/>
    </row>
    <row r="266" spans="2:20" ht="20.100000000000001" customHeight="1">
      <c r="B266" s="101"/>
      <c r="C266" s="82"/>
      <c r="D266" s="82"/>
      <c r="E266" s="83"/>
      <c r="F266" s="110" t="s">
        <v>132</v>
      </c>
      <c r="G266" s="111"/>
      <c r="H266" s="111"/>
      <c r="I266" s="112"/>
      <c r="J266" s="118">
        <v>1</v>
      </c>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2546</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v>26</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v>1</v>
      </c>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f>IF(OR($H$284&lt;&gt;"",$K$284&lt;&gt;""),SUM($H$284,$K$284),"")</f>
        <v>2</v>
      </c>
      <c r="F284" s="399"/>
      <c r="G284" s="399"/>
      <c r="H284" s="118">
        <v>1</v>
      </c>
      <c r="I284" s="124"/>
      <c r="J284" s="400"/>
      <c r="K284" s="117">
        <v>1</v>
      </c>
      <c r="L284" s="117"/>
      <c r="M284" s="117"/>
      <c r="N284" s="117"/>
      <c r="O284" s="118"/>
      <c r="P284" s="119"/>
    </row>
    <row r="285" spans="1:20" ht="20.100000000000001" customHeight="1">
      <c r="B285" s="45"/>
      <c r="C285" s="185" t="s">
        <v>139</v>
      </c>
      <c r="D285" s="185"/>
      <c r="E285" s="399">
        <f>IF(OR($H$285&lt;&gt;"",$K$285&lt;&gt;""),SUM($H$285,$K$285),"")</f>
        <v>0.5</v>
      </c>
      <c r="F285" s="399"/>
      <c r="G285" s="399"/>
      <c r="H285" s="118"/>
      <c r="I285" s="124"/>
      <c r="J285" s="400"/>
      <c r="K285" s="117">
        <v>0.5</v>
      </c>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f>IF(OR($H$289&lt;&gt;"",$K$289&lt;&gt;""),SUM($H$289,$K$289),"")</f>
        <v>1</v>
      </c>
      <c r="F289" s="399"/>
      <c r="G289" s="399"/>
      <c r="H289" s="118">
        <v>1</v>
      </c>
      <c r="I289" s="124"/>
      <c r="J289" s="400"/>
      <c r="K289" s="117"/>
      <c r="L289" s="117"/>
      <c r="M289" s="117"/>
      <c r="N289" s="117"/>
      <c r="O289" s="118"/>
      <c r="P289" s="119"/>
    </row>
    <row r="290" spans="2:20" ht="20.100000000000001" customHeight="1">
      <c r="B290" s="184" t="s">
        <v>144</v>
      </c>
      <c r="C290" s="185"/>
      <c r="D290" s="185"/>
      <c r="E290" s="399">
        <f>IF(OR($H$290&lt;&gt;"",$K$290&lt;&gt;""),SUM($H$290,$K$290),"")</f>
        <v>1</v>
      </c>
      <c r="F290" s="399"/>
      <c r="G290" s="399"/>
      <c r="H290" s="118">
        <v>1</v>
      </c>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v>40</v>
      </c>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f>IF(OR($J$302&lt;&gt;"",$M$302&lt;&gt;""),SUM($J$302,$M$302),"")</f>
        <v>2</v>
      </c>
      <c r="H302" s="193"/>
      <c r="I302" s="85"/>
      <c r="J302" s="117">
        <v>2</v>
      </c>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f>IF(OR($J$304&lt;&gt;"",$M$304&lt;&gt;""),SUM($J$304,$M$304),"")</f>
        <v>1</v>
      </c>
      <c r="H304" s="193"/>
      <c r="I304" s="85"/>
      <c r="J304" s="117">
        <v>1</v>
      </c>
      <c r="K304" s="117"/>
      <c r="L304" s="117"/>
      <c r="M304" s="117"/>
      <c r="N304" s="117"/>
      <c r="O304" s="118"/>
      <c r="P304" s="119"/>
    </row>
    <row r="305" spans="1:20" ht="20.100000000000001" customHeight="1" thickBot="1">
      <c r="B305" s="255" t="s">
        <v>159</v>
      </c>
      <c r="C305" s="256"/>
      <c r="D305" s="256"/>
      <c r="E305" s="256"/>
      <c r="F305" s="256"/>
      <c r="G305" s="381">
        <f>IF(OR($J$305&lt;&gt;"",$M$305&lt;&gt;""),SUM($J$305,$M$305),"")</f>
        <v>1</v>
      </c>
      <c r="H305" s="382"/>
      <c r="I305" s="383"/>
      <c r="J305" s="134">
        <v>1</v>
      </c>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f>IF(OR($J$310&lt;&gt;"",$M$310&lt;&gt;""),SUM($J$310,$M$310),"")</f>
        <v>4</v>
      </c>
      <c r="H310" s="193"/>
      <c r="I310" s="85"/>
      <c r="J310" s="117"/>
      <c r="K310" s="117"/>
      <c r="L310" s="117"/>
      <c r="M310" s="117">
        <v>4</v>
      </c>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19</v>
      </c>
      <c r="H320" s="47" t="s">
        <v>486</v>
      </c>
      <c r="I320" s="29">
        <v>0</v>
      </c>
      <c r="J320" s="47" t="s">
        <v>487</v>
      </c>
      <c r="K320" s="48" t="s">
        <v>435</v>
      </c>
      <c r="L320" s="29">
        <v>6</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v>0.7</v>
      </c>
      <c r="G322" s="124"/>
      <c r="H322" s="124"/>
      <c r="I322" s="124"/>
      <c r="J322" s="50" t="s">
        <v>477</v>
      </c>
      <c r="K322" s="118">
        <v>0.7</v>
      </c>
      <c r="L322" s="124"/>
      <c r="M322" s="124"/>
      <c r="N322" s="124"/>
      <c r="O322" s="124"/>
      <c r="P322" s="37" t="s">
        <v>477</v>
      </c>
    </row>
    <row r="323" spans="2:20" ht="20.100000000000001" customHeight="1" thickBot="1">
      <c r="B323" s="255" t="s">
        <v>138</v>
      </c>
      <c r="C323" s="256"/>
      <c r="D323" s="256"/>
      <c r="E323" s="256"/>
      <c r="F323" s="135">
        <v>0.3</v>
      </c>
      <c r="G323" s="239"/>
      <c r="H323" s="239"/>
      <c r="I323" s="239"/>
      <c r="J323" s="51" t="s">
        <v>477</v>
      </c>
      <c r="K323" s="135">
        <v>0.3</v>
      </c>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2545</v>
      </c>
      <c r="M338" s="103"/>
      <c r="N338" s="103"/>
      <c r="O338" s="103"/>
      <c r="P338" s="104"/>
    </row>
    <row r="339" spans="2:20" ht="20.100000000000001" customHeight="1">
      <c r="B339" s="364"/>
      <c r="C339" s="365"/>
      <c r="D339" s="365"/>
      <c r="E339" s="365"/>
      <c r="F339" s="366"/>
      <c r="G339" s="75" t="s">
        <v>441</v>
      </c>
      <c r="H339" s="77"/>
      <c r="I339" s="118" t="s">
        <v>2545</v>
      </c>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t="s">
        <v>2572</v>
      </c>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v>0</v>
      </c>
      <c r="H344" s="28">
        <v>2</v>
      </c>
      <c r="I344" s="28">
        <v>0</v>
      </c>
      <c r="J344" s="28">
        <v>0</v>
      </c>
      <c r="K344" s="28"/>
      <c r="L344" s="28"/>
      <c r="M344" s="28"/>
      <c r="N344" s="28"/>
      <c r="O344" s="28"/>
      <c r="P344" s="28"/>
      <c r="Q344" s="12"/>
    </row>
    <row r="345" spans="2:20" ht="20.100000000000001" customHeight="1">
      <c r="B345" s="120" t="s">
        <v>181</v>
      </c>
      <c r="C345" s="76"/>
      <c r="D345" s="76"/>
      <c r="E345" s="76"/>
      <c r="F345" s="77"/>
      <c r="G345" s="28">
        <v>1</v>
      </c>
      <c r="H345" s="28">
        <v>0</v>
      </c>
      <c r="I345" s="28">
        <v>1</v>
      </c>
      <c r="J345" s="28">
        <v>0</v>
      </c>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v>1</v>
      </c>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v>1</v>
      </c>
      <c r="I353" s="28"/>
      <c r="J353" s="28"/>
      <c r="K353" s="28"/>
      <c r="L353" s="28"/>
      <c r="M353" s="28"/>
      <c r="N353" s="28"/>
      <c r="O353" s="28"/>
      <c r="P353" s="28"/>
      <c r="Q353" s="12"/>
    </row>
    <row r="354" spans="1:20" ht="20.100000000000001" customHeight="1" thickBot="1">
      <c r="B354" s="255" t="s">
        <v>188</v>
      </c>
      <c r="C354" s="256"/>
      <c r="D354" s="256"/>
      <c r="E354" s="256"/>
      <c r="F354" s="256"/>
      <c r="G354" s="256"/>
      <c r="H354" s="135" t="s">
        <v>2545</v>
      </c>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2573</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2574</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2546</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2546</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t="s">
        <v>2575</v>
      </c>
      <c r="G367" s="124"/>
      <c r="H367" s="124"/>
      <c r="I367" s="124"/>
      <c r="J367" s="124"/>
      <c r="K367" s="124"/>
      <c r="L367" s="124"/>
      <c r="M367" s="124"/>
      <c r="N367" s="124"/>
      <c r="O367" s="124"/>
      <c r="P367" s="125"/>
      <c r="S367" s="15" t="str">
        <f>IF(F367="","未記入","")</f>
        <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t="s">
        <v>2576</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2577</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v>1</v>
      </c>
      <c r="J375" s="117"/>
      <c r="K375" s="117"/>
      <c r="L375" s="117"/>
      <c r="M375" s="118">
        <v>5</v>
      </c>
      <c r="N375" s="124"/>
      <c r="O375" s="124"/>
      <c r="P375" s="125"/>
    </row>
    <row r="376" spans="2:20" ht="20.100000000000001" customHeight="1">
      <c r="B376" s="184"/>
      <c r="C376" s="185"/>
      <c r="D376" s="185"/>
      <c r="E376" s="110" t="s">
        <v>210</v>
      </c>
      <c r="F376" s="111"/>
      <c r="G376" s="111"/>
      <c r="H376" s="112"/>
      <c r="I376" s="118">
        <v>75</v>
      </c>
      <c r="J376" s="124"/>
      <c r="K376" s="124"/>
      <c r="L376" s="55" t="s">
        <v>480</v>
      </c>
      <c r="M376" s="118">
        <v>100</v>
      </c>
      <c r="N376" s="124"/>
      <c r="O376" s="124"/>
      <c r="P376" s="40" t="s">
        <v>480</v>
      </c>
    </row>
    <row r="377" spans="2:20" ht="20.100000000000001" customHeight="1">
      <c r="B377" s="184" t="s">
        <v>45</v>
      </c>
      <c r="C377" s="185"/>
      <c r="D377" s="185"/>
      <c r="E377" s="110" t="s">
        <v>211</v>
      </c>
      <c r="F377" s="111"/>
      <c r="G377" s="111"/>
      <c r="H377" s="112"/>
      <c r="I377" s="118">
        <v>12.28</v>
      </c>
      <c r="J377" s="124"/>
      <c r="K377" s="124"/>
      <c r="L377" s="55" t="s">
        <v>472</v>
      </c>
      <c r="M377" s="118">
        <v>12.28</v>
      </c>
      <c r="N377" s="124"/>
      <c r="O377" s="124"/>
      <c r="P377" s="40" t="s">
        <v>472</v>
      </c>
    </row>
    <row r="378" spans="2:20" ht="20.100000000000001" customHeight="1">
      <c r="B378" s="184"/>
      <c r="C378" s="185"/>
      <c r="D378" s="185"/>
      <c r="E378" s="110" t="s">
        <v>212</v>
      </c>
      <c r="F378" s="111"/>
      <c r="G378" s="111"/>
      <c r="H378" s="112"/>
      <c r="I378" s="117" t="s">
        <v>2359</v>
      </c>
      <c r="J378" s="117"/>
      <c r="K378" s="117"/>
      <c r="L378" s="117"/>
      <c r="M378" s="119" t="s">
        <v>2359</v>
      </c>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t="s">
        <v>2360</v>
      </c>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t="s">
        <v>2360</v>
      </c>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v>135000</v>
      </c>
      <c r="J383" s="124"/>
      <c r="K383" s="124"/>
      <c r="L383" s="50" t="s">
        <v>481</v>
      </c>
      <c r="M383" s="118">
        <v>135000</v>
      </c>
      <c r="N383" s="124"/>
      <c r="O383" s="124"/>
      <c r="P383" s="37" t="s">
        <v>481</v>
      </c>
    </row>
    <row r="384" spans="2:20" ht="20.100000000000001" customHeight="1">
      <c r="B384" s="257"/>
      <c r="C384" s="110" t="s">
        <v>205</v>
      </c>
      <c r="D384" s="111"/>
      <c r="E384" s="111"/>
      <c r="F384" s="111"/>
      <c r="G384" s="111"/>
      <c r="H384" s="112"/>
      <c r="I384" s="118">
        <v>27000</v>
      </c>
      <c r="J384" s="124"/>
      <c r="K384" s="124"/>
      <c r="L384" s="50" t="s">
        <v>481</v>
      </c>
      <c r="M384" s="118">
        <v>27000</v>
      </c>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v>51000</v>
      </c>
      <c r="J386" s="124"/>
      <c r="K386" s="124"/>
      <c r="L386" s="50" t="s">
        <v>481</v>
      </c>
      <c r="M386" s="118">
        <v>51000</v>
      </c>
      <c r="N386" s="124"/>
      <c r="O386" s="124"/>
      <c r="P386" s="37" t="s">
        <v>481</v>
      </c>
    </row>
    <row r="387" spans="2:20" ht="20.100000000000001" customHeight="1">
      <c r="B387" s="184"/>
      <c r="C387" s="338"/>
      <c r="D387" s="338"/>
      <c r="E387" s="110" t="s">
        <v>217</v>
      </c>
      <c r="F387" s="111"/>
      <c r="G387" s="111"/>
      <c r="H387" s="112"/>
      <c r="I387" s="118">
        <v>42000</v>
      </c>
      <c r="J387" s="124"/>
      <c r="K387" s="124"/>
      <c r="L387" s="50" t="s">
        <v>481</v>
      </c>
      <c r="M387" s="118">
        <v>42000</v>
      </c>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v>15000</v>
      </c>
      <c r="J389" s="124"/>
      <c r="K389" s="124"/>
      <c r="L389" s="50" t="s">
        <v>481</v>
      </c>
      <c r="M389" s="118">
        <v>15000</v>
      </c>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v>7</v>
      </c>
      <c r="I430" s="103"/>
      <c r="J430" s="103"/>
      <c r="K430" s="103"/>
      <c r="L430" s="103"/>
      <c r="M430" s="103"/>
      <c r="N430" s="103"/>
      <c r="O430" s="103"/>
      <c r="P430" s="49" t="s">
        <v>477</v>
      </c>
    </row>
    <row r="431" spans="1:20" ht="20.100000000000001" customHeight="1">
      <c r="B431" s="301"/>
      <c r="C431" s="302"/>
      <c r="D431" s="185" t="s">
        <v>245</v>
      </c>
      <c r="E431" s="185"/>
      <c r="F431" s="185"/>
      <c r="G431" s="185"/>
      <c r="H431" s="118">
        <v>8</v>
      </c>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v>2</v>
      </c>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v>5</v>
      </c>
      <c r="I434" s="124"/>
      <c r="J434" s="124"/>
      <c r="K434" s="124"/>
      <c r="L434" s="124"/>
      <c r="M434" s="124"/>
      <c r="N434" s="124"/>
      <c r="O434" s="124"/>
      <c r="P434" s="37" t="s">
        <v>479</v>
      </c>
    </row>
    <row r="435" spans="2:16" ht="20.100000000000001" customHeight="1">
      <c r="B435" s="184"/>
      <c r="C435" s="185"/>
      <c r="D435" s="185" t="s">
        <v>249</v>
      </c>
      <c r="E435" s="185"/>
      <c r="F435" s="185"/>
      <c r="G435" s="185"/>
      <c r="H435" s="118">
        <v>8</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v>2</v>
      </c>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v>5</v>
      </c>
      <c r="I439" s="124"/>
      <c r="J439" s="124"/>
      <c r="K439" s="124"/>
      <c r="L439" s="124"/>
      <c r="M439" s="124"/>
      <c r="N439" s="124"/>
      <c r="O439" s="124"/>
      <c r="P439" s="37" t="s">
        <v>479</v>
      </c>
    </row>
    <row r="440" spans="2:16" ht="20.100000000000001" customHeight="1">
      <c r="B440" s="287"/>
      <c r="C440" s="288"/>
      <c r="D440" s="185" t="s">
        <v>254</v>
      </c>
      <c r="E440" s="185"/>
      <c r="F440" s="185"/>
      <c r="G440" s="185"/>
      <c r="H440" s="118">
        <v>3</v>
      </c>
      <c r="I440" s="124"/>
      <c r="J440" s="124"/>
      <c r="K440" s="124"/>
      <c r="L440" s="124"/>
      <c r="M440" s="124"/>
      <c r="N440" s="124"/>
      <c r="O440" s="124"/>
      <c r="P440" s="37" t="s">
        <v>479</v>
      </c>
    </row>
    <row r="441" spans="2:16" ht="20.100000000000001" customHeight="1">
      <c r="B441" s="287"/>
      <c r="C441" s="288"/>
      <c r="D441" s="185" t="s">
        <v>255</v>
      </c>
      <c r="E441" s="185"/>
      <c r="F441" s="185"/>
      <c r="G441" s="185"/>
      <c r="H441" s="118">
        <v>1</v>
      </c>
      <c r="I441" s="124"/>
      <c r="J441" s="124"/>
      <c r="K441" s="124"/>
      <c r="L441" s="124"/>
      <c r="M441" s="124"/>
      <c r="N441" s="124"/>
      <c r="O441" s="124"/>
      <c r="P441" s="37" t="s">
        <v>479</v>
      </c>
    </row>
    <row r="442" spans="2:16" ht="20.100000000000001" customHeight="1">
      <c r="B442" s="287"/>
      <c r="C442" s="288"/>
      <c r="D442" s="185" t="s">
        <v>256</v>
      </c>
      <c r="E442" s="185"/>
      <c r="F442" s="185"/>
      <c r="G442" s="185"/>
      <c r="H442" s="118">
        <v>3</v>
      </c>
      <c r="I442" s="124"/>
      <c r="J442" s="124"/>
      <c r="K442" s="124"/>
      <c r="L442" s="124"/>
      <c r="M442" s="124"/>
      <c r="N442" s="124"/>
      <c r="O442" s="124"/>
      <c r="P442" s="37" t="s">
        <v>479</v>
      </c>
    </row>
    <row r="443" spans="2:16" ht="20.100000000000001" customHeight="1">
      <c r="B443" s="289"/>
      <c r="C443" s="290"/>
      <c r="D443" s="185" t="s">
        <v>257</v>
      </c>
      <c r="E443" s="185"/>
      <c r="F443" s="185"/>
      <c r="G443" s="185"/>
      <c r="H443" s="118">
        <v>1</v>
      </c>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6</v>
      </c>
      <c r="I444" s="124"/>
      <c r="J444" s="124"/>
      <c r="K444" s="124"/>
      <c r="L444" s="124"/>
      <c r="M444" s="124"/>
      <c r="N444" s="124"/>
      <c r="O444" s="124"/>
      <c r="P444" s="37" t="s">
        <v>479</v>
      </c>
    </row>
    <row r="445" spans="2:16" ht="20.100000000000001" customHeight="1">
      <c r="B445" s="184"/>
      <c r="C445" s="185"/>
      <c r="D445" s="185" t="s">
        <v>259</v>
      </c>
      <c r="E445" s="185"/>
      <c r="F445" s="185"/>
      <c r="G445" s="185"/>
      <c r="H445" s="118">
        <v>2</v>
      </c>
      <c r="I445" s="124"/>
      <c r="J445" s="124"/>
      <c r="K445" s="124"/>
      <c r="L445" s="124"/>
      <c r="M445" s="124"/>
      <c r="N445" s="124"/>
      <c r="O445" s="124"/>
      <c r="P445" s="37" t="s">
        <v>479</v>
      </c>
    </row>
    <row r="446" spans="2:16" ht="20.100000000000001" customHeight="1">
      <c r="B446" s="184"/>
      <c r="C446" s="185"/>
      <c r="D446" s="185" t="s">
        <v>260</v>
      </c>
      <c r="E446" s="185"/>
      <c r="F446" s="185"/>
      <c r="G446" s="185"/>
      <c r="H446" s="118">
        <v>3</v>
      </c>
      <c r="I446" s="124"/>
      <c r="J446" s="124"/>
      <c r="K446" s="124"/>
      <c r="L446" s="124"/>
      <c r="M446" s="124"/>
      <c r="N446" s="124"/>
      <c r="O446" s="124"/>
      <c r="P446" s="37" t="s">
        <v>479</v>
      </c>
    </row>
    <row r="447" spans="2:16" ht="20.100000000000001" customHeight="1">
      <c r="B447" s="184"/>
      <c r="C447" s="185"/>
      <c r="D447" s="185" t="s">
        <v>261</v>
      </c>
      <c r="E447" s="185"/>
      <c r="F447" s="185"/>
      <c r="G447" s="185"/>
      <c r="H447" s="118">
        <v>4</v>
      </c>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80.2</v>
      </c>
      <c r="I452" s="103"/>
      <c r="J452" s="103"/>
      <c r="K452" s="103"/>
      <c r="L452" s="103"/>
      <c r="M452" s="103"/>
      <c r="N452" s="103"/>
      <c r="O452" s="103"/>
      <c r="P452" s="49" t="s">
        <v>485</v>
      </c>
    </row>
    <row r="453" spans="2:20" ht="20.100000000000001" customHeight="1">
      <c r="B453" s="184" t="s">
        <v>266</v>
      </c>
      <c r="C453" s="185"/>
      <c r="D453" s="185"/>
      <c r="E453" s="185"/>
      <c r="F453" s="185"/>
      <c r="G453" s="185"/>
      <c r="H453" s="118">
        <v>15</v>
      </c>
      <c r="I453" s="124"/>
      <c r="J453" s="124"/>
      <c r="K453" s="124"/>
      <c r="L453" s="124"/>
      <c r="M453" s="124"/>
      <c r="N453" s="124"/>
      <c r="O453" s="124"/>
      <c r="P453" s="37" t="s">
        <v>477</v>
      </c>
    </row>
    <row r="454" spans="2:20" ht="20.100000000000001" customHeight="1">
      <c r="B454" s="184" t="s">
        <v>267</v>
      </c>
      <c r="C454" s="185"/>
      <c r="D454" s="185"/>
      <c r="E454" s="185"/>
      <c r="F454" s="185"/>
      <c r="G454" s="185"/>
      <c r="H454" s="118">
        <v>57.6</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v>19</v>
      </c>
      <c r="I460" s="124"/>
      <c r="J460" s="124"/>
      <c r="K460" s="124"/>
      <c r="L460" s="124"/>
      <c r="M460" s="124"/>
      <c r="N460" s="124"/>
      <c r="O460" s="124"/>
      <c r="P460" s="37" t="s">
        <v>479</v>
      </c>
    </row>
    <row r="461" spans="2:20" ht="20.100000000000001" customHeight="1">
      <c r="B461" s="283"/>
      <c r="C461" s="284"/>
      <c r="D461" s="284"/>
      <c r="E461" s="185" t="s">
        <v>277</v>
      </c>
      <c r="F461" s="185"/>
      <c r="G461" s="185"/>
      <c r="H461" s="118">
        <v>1</v>
      </c>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t="s">
        <v>2578</v>
      </c>
      <c r="I474" s="268"/>
      <c r="J474" s="268"/>
      <c r="K474" s="268"/>
      <c r="L474" s="268"/>
      <c r="M474" s="268"/>
      <c r="N474" s="268"/>
      <c r="O474" s="268"/>
      <c r="P474" s="269"/>
    </row>
    <row r="475" spans="1:20" ht="20.100000000000001" customHeight="1">
      <c r="B475" s="280"/>
      <c r="C475" s="110" t="s">
        <v>14</v>
      </c>
      <c r="D475" s="111"/>
      <c r="E475" s="111"/>
      <c r="F475" s="111"/>
      <c r="G475" s="112"/>
      <c r="H475" s="214" t="s">
        <v>2534</v>
      </c>
      <c r="I475" s="215"/>
      <c r="J475" s="35" t="s">
        <v>469</v>
      </c>
      <c r="K475" s="215" t="s">
        <v>2535</v>
      </c>
      <c r="L475" s="215"/>
      <c r="M475" s="35" t="s">
        <v>469</v>
      </c>
      <c r="N475" s="215" t="s">
        <v>2536</v>
      </c>
      <c r="O475" s="215"/>
      <c r="P475" s="216"/>
    </row>
    <row r="476" spans="1:20" ht="20.100000000000001" customHeight="1">
      <c r="B476" s="280"/>
      <c r="C476" s="151" t="s">
        <v>280</v>
      </c>
      <c r="D476" s="141"/>
      <c r="E476" s="142"/>
      <c r="F476" s="265" t="s">
        <v>281</v>
      </c>
      <c r="G476" s="266"/>
      <c r="H476" s="23">
        <v>9</v>
      </c>
      <c r="I476" s="35" t="s">
        <v>486</v>
      </c>
      <c r="J476" s="24">
        <v>0</v>
      </c>
      <c r="K476" s="35" t="s">
        <v>487</v>
      </c>
      <c r="L476" s="56" t="s">
        <v>435</v>
      </c>
      <c r="M476" s="24">
        <v>17</v>
      </c>
      <c r="N476" s="35" t="s">
        <v>486</v>
      </c>
      <c r="O476" s="24">
        <v>30</v>
      </c>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2545</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t="s">
        <v>2545</v>
      </c>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2546</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t="s">
        <v>2546</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2579</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2579</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2580</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2580</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2580</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2545</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v>0</v>
      </c>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2546</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2546</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2546</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2546</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2546</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2546</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2546</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2546</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2546</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2546</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2546</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2546</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2546</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2546</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2546</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2545</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2546</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t="s">
        <v>2546</v>
      </c>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36" sqref="M36:Q3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2542</v>
      </c>
      <c r="K4" s="497"/>
      <c r="L4" s="497"/>
      <c r="M4" s="496" t="s">
        <v>2543</v>
      </c>
      <c r="N4" s="497"/>
      <c r="O4" s="497"/>
      <c r="P4" s="497"/>
      <c r="Q4" s="497"/>
      <c r="R4" s="65" t="s">
        <v>2544</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2542</v>
      </c>
      <c r="K48" s="497"/>
      <c r="L48" s="497"/>
      <c r="M48" s="496" t="s">
        <v>2543</v>
      </c>
      <c r="N48" s="497"/>
      <c r="O48" s="497"/>
      <c r="P48" s="497"/>
      <c r="Q48" s="497"/>
      <c r="R48" s="65" t="s">
        <v>2544</v>
      </c>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B8" sqref="AB8:AD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t="s">
        <v>2545</v>
      </c>
      <c r="K7" s="547"/>
      <c r="L7" s="547"/>
      <c r="M7" s="547"/>
      <c r="N7" s="547"/>
      <c r="O7" s="548"/>
      <c r="P7" s="546" t="s">
        <v>2546</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t="s">
        <v>2545</v>
      </c>
      <c r="K8" s="550"/>
      <c r="L8" s="550"/>
      <c r="M8" s="550"/>
      <c r="N8" s="550"/>
      <c r="O8" s="551"/>
      <c r="P8" s="549" t="s">
        <v>2546</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t="s">
        <v>2546</v>
      </c>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t="s">
        <v>2546</v>
      </c>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t="s">
        <v>2545</v>
      </c>
      <c r="K12" s="550"/>
      <c r="L12" s="550"/>
      <c r="M12" s="550"/>
      <c r="N12" s="550"/>
      <c r="O12" s="551"/>
      <c r="P12" s="549" t="s">
        <v>2546</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t="s">
        <v>2546</v>
      </c>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t="s">
        <v>2545</v>
      </c>
      <c r="K14" s="550"/>
      <c r="L14" s="550"/>
      <c r="M14" s="550"/>
      <c r="N14" s="550"/>
      <c r="O14" s="551"/>
      <c r="P14" s="549" t="s">
        <v>2546</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t="s">
        <v>2546</v>
      </c>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t="s">
        <v>2546</v>
      </c>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t="s">
        <v>2546</v>
      </c>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t="s">
        <v>2546</v>
      </c>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t="s">
        <v>2545</v>
      </c>
      <c r="K20" s="550"/>
      <c r="L20" s="550"/>
      <c r="M20" s="550"/>
      <c r="N20" s="550"/>
      <c r="O20" s="551"/>
      <c r="P20" s="549" t="s">
        <v>2546</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t="s">
        <v>2545</v>
      </c>
      <c r="K24" s="550"/>
      <c r="L24" s="550"/>
      <c r="M24" s="550"/>
      <c r="N24" s="550"/>
      <c r="O24" s="551"/>
      <c r="P24" s="549" t="s">
        <v>2546</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t="s">
        <v>2546</v>
      </c>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t="s">
        <v>2545</v>
      </c>
      <c r="K29" s="550"/>
      <c r="L29" s="550"/>
      <c r="M29" s="550"/>
      <c r="N29" s="550"/>
      <c r="O29" s="551"/>
      <c r="P29" s="549" t="s">
        <v>2546</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t="s">
        <v>2546</v>
      </c>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t="s">
        <v>2545</v>
      </c>
      <c r="K31" s="550"/>
      <c r="L31" s="550"/>
      <c r="M31" s="550"/>
      <c r="N31" s="550"/>
      <c r="O31" s="551"/>
      <c r="P31" s="549" t="s">
        <v>2546</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t="s">
        <v>2545</v>
      </c>
      <c r="K32" s="557"/>
      <c r="L32" s="557"/>
      <c r="M32" s="557"/>
      <c r="N32" s="557"/>
      <c r="O32" s="558"/>
      <c r="P32" s="556" t="s">
        <v>2546</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2545</v>
      </c>
      <c r="K34" s="547"/>
      <c r="L34" s="547"/>
      <c r="M34" s="547"/>
      <c r="N34" s="547"/>
      <c r="O34" s="548"/>
      <c r="P34" s="546" t="s">
        <v>2546</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2545</v>
      </c>
      <c r="K35" s="550"/>
      <c r="L35" s="550"/>
      <c r="M35" s="550"/>
      <c r="N35" s="550"/>
      <c r="O35" s="551"/>
      <c r="P35" s="549" t="s">
        <v>2546</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2545</v>
      </c>
      <c r="K36" s="557"/>
      <c r="L36" s="557"/>
      <c r="M36" s="557"/>
      <c r="N36" s="557"/>
      <c r="O36" s="558"/>
      <c r="P36" s="556" t="s">
        <v>2546</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saito</cp:lastModifiedBy>
  <cp:lastPrinted>2021-03-04T10:23:32Z</cp:lastPrinted>
  <dcterms:created xsi:type="dcterms:W3CDTF">2020-12-23T05:28:24Z</dcterms:created>
  <dcterms:modified xsi:type="dcterms:W3CDTF">2025-01-28T07:31:36Z</dcterms:modified>
</cp:coreProperties>
</file>