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e30fbfc6e565725/デスクトップ/現状報告/現状報告七条/"/>
    </mc:Choice>
  </mc:AlternateContent>
  <xr:revisionPtr revIDLastSave="850" documentId="8_{D2EA1E8D-0FFC-4C1F-A34E-38A94D5BF00D}" xr6:coauthVersionLast="47" xr6:coauthVersionMax="47" xr10:uidLastSave="{44B50FE1-DA1A-41A7-ABFC-08BF9249BC49}"/>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2780" windowHeight="14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<sst xmlns="http://schemas.openxmlformats.org/spreadsheetml/2006/main" count="3179" uniqueCount="2638">
  <si>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</si>
  <si>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</si>
  <si>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</si>
  <si>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</si>
  <si>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</si>
  <si>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</si>
  <si>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</si>
  <si>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</si>
  <si>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</si>
  <si>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</si>
  <si>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</si>
  <si>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</si>
  <si>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</si>
  <si>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</si>
  <si>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</si>
  <si>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</si>
  <si>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</si>
  <si>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</si>
  <si>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</si>
  <si>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</si>
  <si>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</si>
  <si>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</si>
  <si>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</si>
  <si>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</si>
  <si>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</si>
  <si>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</si>
  <si>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</si>
  <si>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</si>
  <si>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</si>
  <si>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</si>
  <si>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</si>
  <si>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</si>
  <si>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</si>
  <si>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</si>
  <si>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</si>
  <si>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</si>
  <si>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</si>
  <si>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</si>
  <si>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</si>
  <si>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</si>
  <si>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</si>
  <si>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</si>
  <si>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</si>
  <si>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</si>
  <si>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</si>
  <si>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</si>
  <si>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</si>
  <si>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</si>
  <si>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</si>
  <si>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</si>
  <si>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</si>
  <si>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</si>
  <si>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</si>
  <si>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</si>
  <si>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</si>
  <si>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</si>
  <si>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</si>
  <si>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</si>
  <si>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</si>
  <si>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</si>
  <si>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</si>
  <si>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</si>
  <si>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</si>
  <si>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</si>
  <si>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</si>
  <si>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</si>
  <si>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</si>
  <si>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</si>
  <si>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</si>
  <si>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</si>
  <si>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</si>
  <si>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</si>
  <si>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</si>
  <si>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</si>
  <si>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</si>
  <si>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</si>
  <si>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</si>
  <si>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</si>
  <si>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</si>
  <si>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</si>
  <si>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</si>
  <si>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</si>
  <si>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</si>
  <si>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</si>
  <si>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</si>
  <si>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</si>
  <si>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</si>
  <si>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</si>
  <si>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</si>
  <si>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</si>
  <si>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</si>
  <si>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</si>
  <si>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</si>
  <si>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</si>
  <si>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</si>
  <si>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</si>
  <si>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</si>
  <si>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</si>
  <si>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</si>
  <si>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</si>
  <si>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</si>
  <si>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</si>
  <si>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</si>
  <si>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</si>
  <si>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</si>
  <si>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</si>
  <si>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</si>
  <si>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</si>
  <si>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</si>
  <si>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</si>
  <si>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</si>
  <si>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</si>
  <si>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</si>
  <si>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</si>
  <si>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</si>
  <si>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</si>
  <si>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</si>
  <si>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</si>
  <si>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</si>
  <si>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</si>
  <si>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</si>
  <si>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</si>
  <si>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</si>
  <si>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</si>
  <si>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</si>
  <si>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</si>
  <si>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</si>
  <si>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</si>
  <si>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</si>
  <si>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</si>
  <si>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</si>
  <si>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</si>
  <si>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</si>
  <si>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</si>
  <si>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</si>
  <si>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</si>
  <si>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</si>
  <si>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</si>
  <si>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</si>
  <si>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</si>
  <si>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</si>
  <si>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</si>
  <si>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</si>
  <si>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</si>
  <si>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</si>
  <si>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</si>
  <si>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</si>
  <si>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</si>
  <si>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</si>
  <si>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</si>
  <si>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</si>
  <si>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</si>
  <si>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</si>
  <si>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</si>
  <si>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</si>
  <si>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</si>
  <si>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</si>
  <si>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</si>
  <si>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</si>
  <si>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</si>
  <si>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</si>
  <si>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</si>
  <si>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</si>
  <si>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</si>
  <si>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</si>
  <si>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</si>
  <si>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</si>
  <si>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</si>
  <si>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</si>
  <si>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</si>
  <si>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</si>
  <si>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</si>
  <si>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</si>
  <si>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</si>
  <si>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</si>
  <si>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</si>
  <si>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</si>
  <si>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</si>
  <si>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</si>
  <si>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</si>
  <si>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</si>
  <si>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</si>
  <si>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</si>
  <si>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</si>
  <si>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</si>
  <si>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</si>
  <si>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</si>
  <si>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</si>
  <si>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</si>
  <si>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</si>
  <si>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</si>
  <si>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</si>
  <si>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</si>
  <si>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</si>
  <si>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</si>
  <si>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</si>
  <si>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</si>
  <si>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</si>
  <si>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</si>
  <si>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</si>
  <si>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</si>
  <si>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</si>
  <si>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</si>
  <si>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</si>
  <si>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</si>
  <si>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</si>
  <si>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</si>
  <si>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</si>
  <si>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</si>
  <si>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</si>
  <si>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</si>
  <si>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</si>
  <si>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</si>
  <si>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</si>
  <si>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</si>
  <si>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</si>
  <si>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</si>
  <si>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</si>
  <si>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</si>
  <si>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</si>
  <si>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</si>
  <si>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</si>
  <si>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</si>
  <si>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</si>
  <si>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</si>
  <si>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</si>
  <si>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</si>
  <si>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</si>
  <si>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</si>
  <si>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</si>
  <si>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</si>
  <si>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</si>
  <si>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</si>
  <si>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</si>
  <si>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</si>
  <si>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</si>
  <si>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</si>
  <si>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</si>
  <si>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</si>
  <si>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</si>
  <si>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</si>
  <si>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</si>
  <si>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</si>
  <si>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</si>
  <si>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</si>
  <si>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</si>
  <si>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</si>
  <si>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</si>
  <si>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</si>
  <si>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</si>
  <si>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</si>
  <si>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</si>
  <si>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</si>
  <si>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</si>
  <si>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</si>
  <si>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</si>
  <si>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</si>
  <si>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</si>
  <si>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</si>
  <si>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</si>
  <si>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</si>
  <si>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</si>
  <si>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</si>
  <si>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</si>
  <si>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</si>
  <si>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</si>
  <si>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</si>
  <si>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</si>
  <si>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</si>
  <si>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</si>
  <si>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</si>
  <si>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</si>
  <si>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</si>
  <si>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</si>
  <si>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</si>
  <si>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</si>
  <si>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</si>
  <si>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</si>
  <si>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</si>
  <si>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</si>
  <si>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</si>
  <si>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</si>
  <si>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</si>
  <si>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</si>
  <si>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</si>
  <si>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</si>
  <si>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</si>
  <si>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</si>
  <si>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</si>
  <si>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</si>
  <si>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</si>
  <si>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</si>
  <si>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</si>
  <si>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</si>
  <si>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</si>
  <si>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</si>
  <si>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</si>
  <si>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</si>
  <si>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</si>
  <si>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</si>
  <si>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</si>
  <si>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</si>
  <si>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</si>
  <si>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</si>
  <si>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</si>
  <si>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</si>
  <si>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</si>
  <si>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</si>
  <si>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</si>
  <si>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</si>
  <si>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</si>
  <si>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</si>
  <si>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</si>
  <si>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</si>
  <si>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</si>
  <si>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</si>
  <si>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</si>
  <si>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</si>
  <si>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</si>
  <si>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</si>
  <si>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</si>
  <si>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</si>
  <si>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</si>
  <si>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</si>
  <si>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</si>
  <si>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</si>
  <si>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</si>
  <si>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</si>
  <si>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</si>
  <si>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</si>
  <si>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</si>
  <si>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</si>
  <si>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</si>
  <si>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</si>
  <si>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</si>
  <si>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</si>
  <si>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</si>
  <si>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</si>
  <si>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</si>
  <si>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</si>
  <si>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</si>
  <si>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</si>
  <si>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</si>
  <si>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</si>
  <si>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</si>
  <si>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</si>
  <si>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</si>
  <si>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</si>
  <si>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</si>
  <si>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</si>
  <si>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</si>
  <si>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</si>
  <si>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</si>
  <si>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</si>
  <si>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</si>
  <si>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</si>
  <si>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</si>
  <si>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</si>
  <si>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</si>
  <si>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</si>
  <si>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</si>
  <si>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</si>
  <si>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</si>
  <si>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</si>
  <si>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</si>
  <si>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</si>
  <si>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</si>
  <si>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</si>
  <si>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</si>
  <si>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</si>
  <si>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</si>
  <si>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</si>
  <si>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</si>
  <si>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</si>
  <si>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</si>
  <si>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</si>
  <si>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</si>
  <si>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</si>
  <si>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</si>
  <si>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</si>
  <si>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</si>
  <si>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</si>
  <si>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</si>
  <si>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</si>
  <si>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</si>
  <si>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</si>
  <si>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</si>
  <si>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</si>
  <si>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</si>
  <si>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</si>
  <si>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</si>
  <si>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</si>
  <si>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</si>
  <si>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</si>
  <si>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</si>
  <si>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</si>
  <si>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</si>
  <si>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</si>
  <si>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</si>
  <si>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</si>
  <si>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</si>
  <si>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</si>
  <si>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</si>
  <si>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</si>
  <si>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</si>
  <si>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</si>
  <si>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</si>
  <si>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</si>
  <si>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</si>
  <si>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</si>
  <si>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</si>
  <si>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</si>
  <si>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</si>
  <si>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</si>
  <si>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</si>
  <si>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</si>
  <si>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</si>
  <si>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</si>
  <si>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</si>
  <si>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</si>
  <si>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</si>
  <si>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</si>
  <si>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</si>
  <si>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</si>
  <si>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</si>
  <si>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</si>
  <si>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</si>
  <si>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</si>
  <si>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</si>
  <si>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</si>
  <si>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</si>
  <si>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</si>
  <si>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</si>
  <si>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</si>
  <si>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</si>
  <si>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</si>
  <si>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</si>
  <si>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</si>
  <si>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</si>
  <si>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</si>
  <si>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</si>
  <si>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</si>
  <si>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</si>
  <si>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</si>
  <si>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</si>
  <si>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</si>
  <si>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</si>
  <si>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</si>
  <si>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</si>
  <si>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</si>
  <si>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</si>
  <si>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</si>
  <si>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</si>
  <si>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</si>
  <si>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</si>
  <si>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</si>
  <si>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</si>
  <si>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</si>
  <si>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</si>
  <si>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</si>
  <si>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</si>
  <si>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</si>
  <si>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</si>
  <si>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</si>
  <si>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</si>
  <si>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</si>
  <si>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</si>
  <si>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</si>
  <si>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</si>
  <si>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</si>
  <si>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</si>
  <si>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</si>
  <si>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</si>
  <si>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</si>
  <si>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</si>
  <si>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</si>
  <si>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</si>
  <si>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</si>
  <si>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</si>
  <si>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</si>
  <si>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</si>
  <si>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</si>
  <si>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</si>
  <si>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</si>
  <si>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</si>
  <si>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</si>
  <si>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</si>
  <si>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</si>
  <si>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</si>
  <si>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</si>
  <si>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</si>
  <si>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</si>
  <si>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</si>
  <si>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</si>
  <si>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</si>
  <si>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</si>
  <si>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</si>
  <si>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</si>
  <si>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</si>
  <si>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</si>
  <si>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</si>
  <si>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</si>
  <si>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</si>
  <si>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</si>
  <si>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</si>
  <si>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</si>
  <si>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</si>
  <si>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</si>
  <si>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</si>
  <si>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</si>
  <si>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</si>
  <si>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</si>
  <si>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</si>
  <si>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</si>
  <si>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</si>
  <si>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</si>
  <si>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</si>
  <si>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</si>
  <si>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</si>
  <si>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</si>
  <si>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</si>
  <si>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</si>
  <si>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</si>
  <si>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</si>
  <si>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</si>
  <si>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</si>
  <si>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</si>
  <si>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</si>
  <si>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</si>
  <si>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</si>
  <si>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</si>
  <si>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</si>
  <si>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</si>
  <si>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</si>
  <si>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</si>
  <si>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</si>
  <si>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</si>
  <si>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</si>
  <si>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</si>
  <si>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</si>
  <si>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</si>
  <si>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</si>
  <si>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</si>
  <si>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</si>
  <si>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</si>
  <si>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</si>
  <si>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</si>
  <si>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</si>
  <si>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</si>
  <si>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</si>
  <si>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</si>
  <si>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</si>
  <si>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</si>
  <si>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</si>
  <si>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</si>
  <si>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</si>
  <si>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</si>
  <si>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</si>
  <si>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</si>
  <si>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</si>
  <si>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</si>
  <si>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</si>
  <si>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</si>
  <si>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</si>
  <si>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</si>
  <si>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</si>
  <si>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</si>
  <si>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</si>
  <si>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</si>
  <si>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</si>
  <si>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</si>
  <si>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</si>
  <si>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</si>
  <si>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</si>
  <si>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</si>
  <si>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</si>
  <si>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</si>
  <si>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</si>
  <si>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</si>
  <si>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</si>
  <si>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</si>
  <si>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</si>
  <si>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</si>
  <si>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</si>
  <si>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</si>
  <si>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</si>
  <si>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</si>
  <si>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</si>
  <si>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</si>
  <si>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</si>
  <si>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</si>
  <si>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</si>
  <si>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</si>
  <si>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</si>
  <si>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</si>
  <si>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</si>
  <si>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</si>
  <si>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</si>
  <si>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</si>
  <si>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</si>
  <si>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</si>
  <si>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</si>
  <si>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</si>
  <si>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</si>
  <si>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</si>
  <si>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</si>
  <si>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</si>
  <si>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</si>
  <si>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</si>
  <si>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</si>
  <si>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</si>
  <si>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</si>
  <si>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</si>
  <si>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</si>
  <si>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</si>
  <si>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</si>
  <si>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</si>
  <si>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</si>
  <si>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</si>
  <si>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</si>
  <si>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</si>
  <si>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</si>
  <si>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</si>
  <si>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</si>
  <si>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</si>
  <si>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</si>
  <si>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</si>
  <si>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</si>
  <si>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</si>
  <si>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</si>
  <si>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</si>
  <si>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</si>
  <si>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</si>
  <si>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</si>
  <si>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</si>
  <si>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</si>
  <si>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</si>
  <si>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</si>
  <si>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</si>
  <si>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</si>
  <si>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</si>
  <si>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</si>
  <si>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</si>
  <si>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</si>
  <si>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</si>
  <si>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</si>
  <si>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</si>
  <si>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</si>
  <si>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</si>
  <si>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</si>
  <si>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</si>
  <si>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</si>
  <si>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</si>
  <si>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</si>
  <si>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</si>
  <si>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</si>
  <si>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</si>
  <si>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</si>
  <si>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</si>
  <si>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</si>
  <si>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</si>
  <si>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</si>
  <si>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</si>
  <si>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</si>
  <si>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</si>
  <si>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</si>
  <si>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</si>
  <si>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</si>
  <si>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</si>
  <si>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</si>
  <si>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</si>
  <si>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</si>
  <si>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</si>
  <si>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</si>
  <si>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</si>
  <si>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</si>
  <si>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</si>
  <si>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</si>
  <si>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</si>
  <si>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</si>
  <si>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</si>
  <si>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</si>
  <si>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</si>
  <si>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</si>
  <si>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</si>
  <si>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</si>
  <si>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</si>
  <si>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</si>
  <si>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</si>
  <si>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</si>
  <si>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</si>
  <si>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</si>
  <si>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</si>
  <si>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</si>
  <si>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</si>
  <si>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</si>
  <si>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</si>
  <si>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</si>
  <si>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</si>
  <si>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</si>
  <si>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</si>
  <si>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</si>
  <si>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</si>
  <si>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</si>
  <si>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</si>
  <si>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</si>
  <si>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</si>
  <si>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</si>
  <si>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</si>
  <si>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</si>
  <si>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</si>
  <si>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</si>
  <si>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</si>
  <si>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</si>
  <si>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</si>
  <si>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</si>
  <si>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</si>
  <si>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</si>
  <si>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</si>
  <si>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</si>
  <si>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</si>
  <si>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</si>
  <si>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</si>
  <si>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</si>
  <si>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</si>
  <si>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</si>
  <si>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</si>
  <si>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</si>
  <si>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</si>
  <si>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</si>
  <si>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</si>
  <si>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</si>
  <si>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</si>
  <si>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</si>
  <si>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</si>
  <si>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</si>
  <si>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</si>
  <si>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</si>
  <si>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</si>
  <si>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</si>
  <si>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</si>
  <si>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</si>
  <si>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</si>
  <si>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</si>
  <si>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</si>
  <si>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</si>
  <si>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</si>
  <si>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</si>
  <si>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</si>
  <si>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</si>
  <si>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</si>
  <si>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</si>
  <si>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</si>
  <si>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</si>
  <si>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</si>
  <si>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</si>
  <si>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</si>
  <si>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</si>
  <si>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</si>
  <si>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</si>
  <si>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</si>
  <si>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</si>
  <si>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</si>
  <si>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</si>
  <si>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</si>
  <si>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</si>
  <si>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</si>
  <si>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</si>
  <si>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</si>
  <si>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</si>
  <si>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</si>
  <si>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</si>
  <si>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</si>
  <si>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</si>
  <si>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</si>
  <si>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</si>
  <si>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</si>
  <si>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</si>
  <si>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</si>
  <si>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</si>
  <si>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</si>
  <si>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</si>
  <si>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</si>
  <si>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</si>
  <si>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</si>
  <si>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</si>
  <si>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</si>
  <si>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</si>
  <si>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</si>
  <si>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</si>
  <si>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</si>
  <si>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</si>
  <si>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</si>
  <si>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</si>
  <si>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</si>
  <si>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</si>
  <si>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</si>
  <si>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</si>
  <si>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</si>
  <si>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</si>
  <si>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</si>
  <si>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</si>
  <si>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</si>
  <si>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</si>
  <si>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</si>
  <si>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</si>
  <si>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</si>
  <si>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</si>
  <si>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</si>
  <si>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</si>
  <si>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</si>
  <si>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</si>
  <si>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</si>
  <si>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</si>
  <si>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</si>
  <si>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</si>
  <si>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</si>
  <si>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</si>
  <si>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</si>
  <si>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</si>
  <si>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</si>
  <si>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</si>
  <si>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</si>
  <si>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</si>
  <si>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</si>
  <si>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</si>
  <si>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</si>
  <si>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</si>
  <si>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</si>
  <si>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</si>
  <si>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</si>
  <si>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</si>
  <si>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</si>
  <si>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</si>
  <si>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</si>
  <si>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</si>
  <si>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</si>
  <si>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</si>
  <si>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</si>
  <si>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</si>
  <si>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</si>
  <si>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</si>
  <si>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</si>
  <si>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</si>
  <si>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</si>
  <si>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</si>
  <si>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</si>
  <si>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</si>
  <si>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</si>
  <si>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</si>
  <si>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</si>
  <si>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</si>
  <si>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</si>
  <si>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</si>
  <si>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</si>
  <si>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</si>
  <si>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</si>
  <si>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</si>
  <si>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</si>
  <si>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</si>
  <si>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</si>
  <si>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</si>
  <si>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</si>
  <si>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</si>
  <si>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</si>
  <si>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</si>
  <si>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</si>
  <si>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</si>
  <si>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</si>
  <si>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</si>
  <si>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</si>
  <si>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</si>
  <si>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</si>
  <si>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</si>
  <si>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</si>
  <si>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</si>
  <si>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</si>
  <si>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</si>
  <si>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</si>
  <si>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</si>
  <si>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</si>
  <si>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</si>
  <si>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</si>
  <si>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</si>
  <si>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</si>
  <si>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</si>
  <si>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</si>
  <si>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</si>
  <si>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</si>
  <si>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</si>
  <si>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</si>
  <si>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</si>
  <si>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</si>
  <si>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</si>
  <si>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</si>
  <si>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</si>
  <si>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</si>
  <si>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</si>
  <si>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</si>
  <si>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</si>
  <si>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</si>
  <si>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</si>
  <si>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</si>
  <si>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</si>
  <si>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</si>
  <si>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</si>
  <si>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</si>
  <si>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</si>
  <si>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</si>
  <si>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</si>
  <si>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</si>
  <si>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</si>
  <si>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</si>
  <si>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</si>
  <si>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</si>
  <si>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</si>
  <si>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</si>
  <si>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</si>
  <si>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</si>
  <si>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</si>
  <si>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</si>
  <si>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</si>
  <si>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</si>
  <si>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</si>
  <si>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</si>
  <si>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</si>
  <si>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</si>
  <si>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</si>
  <si>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</si>
  <si>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</si>
  <si>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</si>
  <si>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</si>
  <si>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</si>
  <si>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</si>
  <si>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</si>
  <si>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</si>
  <si>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</si>
  <si>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</si>
  <si>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</si>
  <si>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</si>
  <si>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</si>
  <si>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</si>
  <si>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</si>
  <si>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</si>
  <si>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</si>
  <si>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</si>
  <si>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</si>
  <si>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</si>
  <si>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</si>
  <si>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</si>
  <si>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</si>
  <si>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</si>
  <si>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</si>
  <si>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</si>
  <si>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</si>
  <si>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</si>
  <si>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</si>
  <si>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</si>
  <si>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</si>
  <si>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</si>
  <si>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</si>
  <si>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</si>
  <si>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</si>
  <si>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</si>
  <si>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</si>
  <si>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</si>
  <si>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</si>
  <si>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</si>
  <si>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</si>
  <si>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</si>
  <si>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</si>
  <si>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</si>
  <si>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</si>
  <si>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</si>
  <si>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</si>
  <si>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</si>
  <si>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</si>
  <si>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</si>
  <si>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</si>
  <si>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</si>
  <si>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</si>
  <si>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</si>
  <si>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</si>
  <si>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</si>
  <si>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</si>
  <si>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</si>
  <si>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</si>
  <si>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</si>
  <si>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</si>
  <si>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</si>
  <si>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</si>
  <si>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</si>
  <si>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</si>
  <si>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</si>
  <si>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</si>
  <si>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</si>
  <si>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</si>
  <si>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</si>
  <si>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</si>
  <si>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</si>
  <si>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</si>
  <si>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</si>
  <si>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</si>
  <si>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</si>
  <si>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</si>
  <si>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</si>
  <si>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</si>
  <si>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</si>
  <si>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</si>
  <si>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</si>
  <si>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</si>
  <si>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</si>
  <si>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</si>
  <si>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</si>
  <si>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</si>
  <si>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</si>
  <si>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</si>
  <si>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</si>
  <si>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</si>
  <si>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</si>
  <si>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</si>
  <si>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</si>
  <si>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</si>
  <si>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</si>
  <si>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</si>
  <si>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</si>
  <si>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</si>
  <si>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</si>
  <si>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</si>
  <si>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</si>
  <si>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</si>
  <si>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</si>
  <si>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</si>
  <si>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</si>
  <si>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</si>
  <si>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</si>
  <si>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</si>
  <si>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</si>
  <si>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</si>
  <si>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</si>
  <si>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</si>
  <si>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</si>
  <si>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</si>
  <si>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</si>
  <si>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</si>
  <si>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</si>
  <si>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</si>
  <si>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</si>
  <si>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</si>
  <si>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</si>
  <si>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</si>
  <si>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</si>
  <si>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</si>
  <si>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</si>
  <si>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</si>
  <si>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</si>
  <si>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</si>
  <si>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</si>
  <si>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</si>
  <si>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</si>
  <si>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</si>
  <si>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</si>
  <si>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</si>
  <si>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</si>
  <si>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</si>
  <si>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</si>
  <si>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</si>
  <si>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</si>
  <si>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</si>
  <si>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</si>
  <si>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</si>
  <si>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</si>
  <si>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</si>
  <si>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</si>
  <si>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</si>
  <si>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</si>
  <si>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</si>
  <si>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</si>
  <si>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</si>
  <si>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</si>
  <si>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</si>
  <si>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</si>
  <si>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</si>
  <si>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</si>
  <si>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</si>
  <si>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</si>
  <si>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</si>
  <si>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</si>
  <si>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</si>
  <si>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</si>
  <si>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</si>
  <si>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</si>
  <si>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</si>
  <si>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</si>
  <si>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</si>
  <si>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</si>
  <si>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</si>
  <si>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</si>
  <si>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</si>
  <si>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</si>
  <si>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</si>
  <si>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</si>
  <si>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</si>
  <si>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</si>
  <si>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</si>
  <si>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</si>
  <si>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</si>
  <si>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</si>
  <si>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</si>
  <si>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</si>
  <si>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</si>
  <si>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</si>
  <si>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</si>
  <si>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</si>
  <si>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</si>
  <si>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</si>
  <si>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</si>
  <si>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</si>
  <si>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</si>
  <si>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</si>
  <si>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</si>
  <si>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</si>
  <si>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</si>
  <si>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</si>
  <si>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</si>
  <si>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</si>
  <si>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</si>
  <si>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</si>
  <si>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</si>
  <si>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</si>
  <si>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</si>
  <si>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</si>
  <si>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</si>
  <si>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</si>
  <si>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</si>
  <si>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</si>
  <si>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</si>
  <si>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</si>
  <si>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</si>
  <si>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</si>
  <si>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</si>
  <si>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</si>
  <si>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</si>
  <si>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</si>
  <si>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</si>
  <si>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</si>
  <si>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</si>
  <si>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</si>
  <si>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</si>
  <si>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</si>
  <si>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</si>
  <si>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</si>
  <si>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</si>
  <si>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</si>
  <si>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</si>
  <si>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</si>
  <si>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</si>
  <si>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</si>
  <si>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</si>
  <si>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</si>
  <si>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</si>
  <si>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</si>
  <si>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</si>
  <si>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</si>
  <si>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</si>
  <si>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</si>
  <si>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</si>
  <si>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</si>
  <si>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</si>
  <si>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</si>
  <si>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</si>
  <si>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</si>
  <si>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</si>
  <si>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</si>
  <si>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</si>
  <si>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</si>
  <si>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</si>
  <si>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</si>
  <si>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</si>
  <si>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</si>
  <si>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</si>
  <si>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</si>
  <si>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</si>
  <si>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</si>
  <si>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</si>
  <si>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</si>
  <si>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</si>
  <si>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</si>
  <si>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</si>
  <si>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</si>
  <si>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</si>
  <si>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</si>
  <si>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</si>
  <si>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</si>
  <si>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</si>
  <si>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</si>
  <si>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</si>
  <si>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</si>
  <si>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</si>
  <si>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</si>
  <si>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</si>
  <si>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</si>
  <si>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</si>
  <si>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</si>
  <si>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</si>
  <si>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</si>
  <si>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</si>
  <si>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</si>
  <si>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</si>
  <si>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</si>
  <si>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</si>
  <si>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</si>
  <si>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</si>
  <si>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</si>
  <si>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</si>
  <si>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</si>
  <si>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</si>
  <si>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</si>
  <si>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</si>
  <si>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</si>
  <si>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</si>
  <si>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</si>
  <si>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</si>
  <si>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</si>
  <si>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</si>
  <si>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</si>
  <si>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</si>
  <si>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</si>
  <si>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</si>
  <si>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</si>
  <si>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</si>
  <si>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</si>
  <si>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</si>
  <si>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</si>
  <si>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</si>
  <si>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</si>
  <si>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</si>
  <si>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</si>
  <si>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</si>
  <si>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</si>
  <si>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</si>
  <si>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</si>
  <si>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</si>
  <si>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</si>
  <si>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</si>
  <si>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</si>
  <si>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</si>
  <si>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</si>
  <si>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</si>
  <si>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</si>
  <si>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</si>
  <si>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</si>
  <si>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</si>
  <si>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</si>
  <si>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</si>
  <si>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</si>
  <si>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</si>
  <si>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</si>
  <si>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</si>
  <si>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</si>
  <si>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</si>
  <si>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</si>
  <si>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</si>
  <si>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</si>
  <si>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</si>
  <si>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</si>
  <si>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</si>
  <si>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</si>
  <si>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</si>
  <si>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</si>
  <si>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</si>
  <si>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</si>
  <si>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</si>
  <si>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</si>
  <si>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</si>
  <si>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</si>
  <si>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</si>
  <si>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</si>
  <si>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</si>
  <si>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</si>
  <si>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</si>
  <si>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</si>
  <si>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</si>
  <si>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</si>
  <si>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</si>
  <si>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</si>
  <si>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</si>
  <si>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</si>
  <si>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</si>
  <si>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</si>
  <si>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</si>
  <si>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</si>
  <si>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</si>
  <si>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</si>
  <si>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</si>
  <si>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</si>
  <si>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</si>
  <si>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</si>
  <si>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</si>
  <si>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</si>
  <si>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</si>
  <si>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</si>
  <si>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</si>
  <si>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</si>
  <si>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</si>
  <si>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</si>
  <si>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</si>
  <si>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</si>
  <si>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</si>
  <si>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</si>
  <si>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</si>
  <si>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</si>
  <si>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</si>
  <si>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</si>
  <si>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</si>
  <si>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</si>
  <si>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</si>
  <si>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</si>
  <si>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</si>
  <si>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</si>
  <si>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</si>
  <si>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</si>
  <si>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</si>
  <si>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</si>
  <si>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</si>
  <si>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</si>
  <si>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</si>
  <si>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</si>
  <si>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</si>
  <si>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</si>
  <si>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</si>
  <si>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</si>
  <si>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</si>
  <si>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</si>
  <si>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</si>
  <si>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</si>
  <si>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</si>
  <si>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</si>
  <si>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</si>
  <si>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</si>
  <si>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</si>
  <si>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</si>
  <si>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</si>
  <si>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</si>
  <si>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</si>
  <si>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</si>
  <si>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</si>
  <si>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</si>
  <si>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</si>
  <si>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</si>
  <si>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</si>
  <si>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</si>
  <si>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</si>
  <si>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</si>
  <si>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</si>
  <si>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</si>
  <si>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</si>
  <si>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</si>
  <si>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</si>
  <si>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</si>
  <si>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</si>
  <si>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</si>
  <si>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</si>
  <si>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</si>
  <si>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</si>
  <si>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</si>
  <si>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</si>
  <si>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</si>
  <si>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</si>
  <si>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</si>
  <si>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</si>
  <si>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</si>
  <si>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</si>
  <si>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</si>
  <si>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</si>
  <si>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</si>
  <si>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</si>
  <si>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</si>
  <si>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</si>
  <si>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</si>
  <si>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</si>
  <si>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</si>
  <si>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</si>
  <si>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</si>
  <si>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</si>
  <si>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</si>
  <si>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</si>
  <si>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</si>
  <si>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</si>
  <si>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</si>
  <si>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</si>
  <si>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</si>
  <si>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</si>
  <si>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</si>
  <si>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</si>
  <si>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</si>
  <si>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</si>
  <si>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</si>
  <si>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</si>
  <si>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</si>
  <si>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</si>
  <si>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</si>
  <si>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</si>
  <si>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</si>
  <si>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</si>
  <si>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</si>
  <si>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</si>
  <si>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</si>
  <si>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</si>
  <si>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</si>
  <si>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</si>
  <si>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</si>
  <si>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</si>
  <si>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</si>
  <si>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</si>
  <si>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</si>
  <si>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</si>
  <si>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</si>
  <si>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</si>
  <si>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</si>
  <si>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</si>
  <si>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</si>
  <si>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</si>
  <si>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</si>
  <si>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</si>
  <si>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</si>
  <si>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</si>
  <si>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</si>
  <si>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</si>
  <si>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</si>
  <si>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</si>
  <si>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</si>
  <si>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</si>
  <si>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</si>
  <si>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</si>
  <si>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</si>
  <si>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</si>
  <si>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</si>
  <si>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</si>
  <si>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</si>
  <si>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</si>
  <si>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</si>
  <si>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</si>
  <si>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</si>
  <si>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</si>
  <si>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</si>
  <si>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</si>
  <si>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</si>
  <si>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</si>
  <si>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</si>
  <si>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</si>
  <si>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</si>
  <si>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</si>
  <si>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</si>
  <si>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</si>
  <si>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</si>
  <si>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</si>
  <si>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</si>
  <si>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</si>
  <si>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</si>
  <si>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</si>
  <si>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</si>
  <si>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</si>
  <si>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</si>
  <si>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</si>
  <si>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</si>
  <si>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</si>
  <si>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</si>
  <si>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</si>
  <si>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</si>
  <si>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</si>
  <si>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</si>
  <si>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</si>
  <si>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</si>
  <si>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</si>
  <si>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</si>
  <si>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</si>
  <si>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</si>
  <si>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</si>
  <si>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</si>
  <si>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</si>
  <si>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</si>
  <si>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</si>
  <si>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</si>
  <si>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</si>
  <si>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</si>
  <si>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</si>
  <si>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</si>
  <si>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</si>
  <si>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</si>
  <si>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</si>
  <si>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</si>
  <si>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</si>
  <si>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</si>
  <si>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</si>
  <si>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</si>
  <si>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</si>
  <si>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</si>
  <si>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</si>
  <si>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</si>
  <si>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</si>
  <si>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</si>
  <si>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</si>
  <si>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</si>
  <si>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</si>
  <si>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</si>
  <si>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</si>
  <si>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</si>
  <si>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</si>
  <si>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</si>
  <si>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</si>
  <si>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</si>
  <si>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</si>
  <si>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</si>
  <si>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</si>
  <si>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</si>
  <si>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</si>
  <si>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</si>
  <si>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</si>
  <si>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</si>
  <si>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</si>
  <si>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</si>
  <si>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</si>
  <si>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</si>
  <si>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</si>
  <si>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</si>
  <si>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</si>
  <si>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</si>
  <si>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</si>
  <si>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</si>
  <si>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</si>
  <si>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</si>
  <si>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</si>
  <si>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</si>
  <si>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</si>
  <si>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</si>
  <si>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</si>
  <si>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</si>
  <si>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</si>
  <si>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</si>
  <si>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</si>
  <si>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</si>
  <si>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</si>
  <si>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</si>
  <si>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</si>
  <si>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</si>
  <si>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</si>
  <si>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</si>
  <si>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</si>
  <si>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</si>
  <si>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</si>
  <si>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</si>
  <si>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</si>
  <si>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</si>
  <si>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</si>
  <si>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</si>
  <si>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</si>
  <si>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</si>
  <si>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</si>
  <si>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</si>
  <si>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</si>
  <si>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</si>
  <si>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</si>
  <si>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</si>
  <si>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</si>
  <si>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</si>
  <si>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</si>
  <si>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</si>
  <si>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</si>
  <si>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</si>
  <si>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</si>
  <si>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</si>
  <si>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</si>
  <si>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</si>
  <si>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</si>
  <si>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</si>
  <si>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</si>
  <si>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</si>
  <si>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</si>
  <si>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</si>
  <si>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</si>
  <si>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</si>
  <si>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</si>
  <si>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</si>
  <si>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</si>
  <si>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</si>
  <si>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</si>
  <si>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</si>
  <si>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</si>
  <si>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</si>
  <si>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</si>
  <si>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</si>
  <si>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</si>
  <si>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</si>
  <si>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</si>
  <si>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</si>
  <si>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</si>
  <si>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</si>
  <si>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</si>
  <si>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</si>
  <si>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</si>
  <si>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</si>
  <si>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</si>
  <si>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</si>
  <si>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</si>
  <si>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</si>
  <si>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</si>
  <si>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</si>
  <si>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</si>
  <si>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</si>
  <si>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</si>
  <si>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</si>
  <si>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</si>
  <si>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</si>
  <si>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</si>
  <si>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</si>
  <si>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</si>
  <si>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</si>
  <si>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</si>
  <si>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</si>
  <si>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</si>
  <si>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</si>
  <si>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</si>
  <si>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</si>
  <si>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</si>
  <si>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</si>
  <si>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</si>
  <si>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</si>
  <si>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</si>
  <si>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</si>
  <si>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</si>
  <si>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</si>
  <si>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</si>
  <si>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</si>
  <si>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</si>
  <si>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</si>
  <si>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</si>
  <si>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</si>
  <si>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</si>
  <si>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</si>
  <si>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</si>
  <si>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</si>
  <si>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</si>
  <si>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</si>
  <si>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</si>
  <si>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</si>
  <si>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</si>
  <si>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</si>
  <si>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</si>
  <si>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</si>
  <si>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</si>
  <si>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</si>
  <si>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</si>
  <si>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</si>
  <si>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</si>
  <si>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</si>
  <si>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</si>
  <si>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</si>
  <si>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</si>
  <si>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</si>
  <si>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</si>
  <si>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</si>
  <si>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</si>
  <si>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</si>
  <si>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</si>
  <si>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</si>
  <si>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</si>
  <si>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</si>
  <si>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</si>
  <si>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</si>
  <si>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</si>
  <si>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</si>
  <si>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</si>
  <si>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</si>
  <si>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</si>
  <si>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</si>
  <si>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</si>
  <si>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</si>
  <si>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</si>
  <si>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</si>
  <si>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</si>
  <si>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</si>
  <si>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</si>
  <si>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</si>
  <si>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</si>
  <si>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</si>
  <si>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</si>
  <si>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</si>
  <si>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</si>
  <si>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</si>
  <si>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</si>
  <si>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</si>
  <si>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</si>
  <si>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</si>
  <si>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</si>
  <si>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</si>
  <si>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</si>
  <si>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</si>
  <si>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</si>
  <si>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</si>
  <si>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</si>
  <si>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</si>
  <si>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</si>
  <si>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</si>
  <si>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</si>
  <si>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</si>
  <si>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</si>
  <si>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</si>
  <si>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</si>
  <si>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</si>
  <si>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</si>
  <si>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</si>
  <si>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</si>
  <si>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</si>
  <si>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</si>
  <si>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</si>
  <si>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</si>
  <si>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</si>
  <si>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</si>
  <si>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</si>
  <si>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</si>
  <si>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</si>
  <si>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</si>
  <si>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</si>
  <si>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</si>
  <si>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</si>
  <si>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</si>
  <si>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</si>
  <si>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</si>
  <si>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</si>
  <si>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</si>
  <si>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</si>
  <si>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</si>
  <si>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</si>
  <si>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</si>
  <si>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</si>
  <si>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</si>
  <si>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</si>
  <si>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</si>
  <si>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</si>
  <si>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</si>
  <si>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</si>
  <si>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</si>
  <si>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</si>
  <si>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</si>
  <si>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</si>
  <si>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</si>
  <si>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</si>
  <si>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</si>
  <si>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</si>
  <si>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</si>
  <si>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</si>
  <si>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</si>
  <si>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</si>
  <si>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</si>
  <si>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</si>
  <si>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</si>
  <si>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</si>
  <si>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</si>
  <si>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</si>
  <si>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</si>
  <si>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</si>
  <si>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</si>
  <si>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</si>
  <si>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</si>
  <si>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</si>
  <si>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</si>
  <si>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</si>
  <si>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</si>
  <si>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</si>
  <si>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</si>
  <si>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</si>
  <si>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</si>
  <si>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</si>
  <si>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</si>
  <si>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</si>
  <si>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</si>
  <si>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</si>
  <si>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</si>
  <si>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</si>
  <si>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</si>
  <si>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</si>
  <si>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</si>
  <si>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</si>
  <si>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</si>
  <si>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</si>
  <si>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</si>
  <si>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</si>
  <si>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</si>
  <si>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</si>
  <si>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</si>
  <si>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</si>
  <si>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</si>
  <si>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</si>
  <si>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</si>
  <si>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</si>
  <si>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</si>
  <si>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</si>
  <si>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</si>
  <si>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</si>
  <si>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</si>
  <si>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</si>
  <si>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</si>
  <si>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</si>
  <si>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</si>
  <si>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</si>
  <si>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</si>
  <si>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</si>
  <si>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</si>
  <si>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</si>
  <si>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</si>
  <si>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</si>
  <si>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</si>
  <si>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</si>
  <si>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</si>
  <si>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</si>
  <si>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</si>
  <si>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</si>
  <si>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</si>
  <si>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</si>
  <si>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</si>
  <si>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</si>
  <si>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</si>
  <si>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</si>
  <si>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</si>
  <si>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</si>
  <si>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</si>
  <si>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</si>
  <si>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</si>
  <si>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</si>
  <si>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</si>
  <si>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</si>
  <si>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</si>
  <si>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</si>
  <si>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</si>
  <si>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</si>
  <si>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</si>
  <si>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</si>
  <si>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</si>
  <si>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</si>
  <si>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</si>
  <si>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</si>
  <si>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</si>
  <si>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</si>
  <si>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</si>
  <si>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</si>
  <si>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</si>
  <si>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</si>
  <si>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</si>
  <si>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</si>
  <si>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</si>
  <si>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</si>
  <si>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</si>
  <si>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</si>
  <si>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</si>
  <si>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</si>
  <si>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</si>
  <si>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</si>
  <si>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</si>
  <si>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</si>
  <si>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</si>
  <si>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</si>
  <si>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</si>
  <si>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</si>
  <si>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</si>
  <si>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</si>
  <si>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</si>
  <si>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</si>
  <si>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</si>
  <si>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</si>
  <si>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</si>
  <si>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</si>
  <si>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</si>
  <si>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</si>
  <si>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</si>
  <si>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</si>
  <si>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</si>
  <si>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</si>
  <si>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</si>
  <si>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</si>
  <si>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</si>
  <si>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</si>
  <si>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</si>
  <si>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</si>
  <si>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</si>
  <si>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</si>
  <si>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</si>
  <si>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</si>
  <si>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</si>
  <si>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</si>
  <si>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</si>
  <si>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</si>
  <si>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</si>
  <si>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</si>
  <si>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</si>
  <si>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</si>
  <si>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</si>
  <si>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</si>
  <si>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</si>
  <si>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</si>
  <si>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</si>
  <si>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</si>
  <si>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</si>
  <si>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</si>
  <si>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</si>
  <si>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</si>
  <si>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</si>
  <si>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</si>
  <si>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</si>
  <si>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</si>
  <si>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</si>
  <si>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</si>
  <si>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</si>
  <si>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</si>
  <si>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</si>
  <si>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</si>
  <si>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</si>
  <si>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</si>
  <si>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</si>
  <si>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</si>
  <si>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</si>
  <si>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</si>
  <si>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</si>
  <si>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</si>
  <si>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</si>
  <si>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</si>
  <si>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</si>
  <si>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</si>
  <si>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</si>
  <si>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</si>
  <si>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</si>
  <si>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</si>
  <si>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</si>
  <si>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</si>
  <si>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</si>
  <si>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</si>
  <si>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</si>
  <si>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</si>
  <si>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</si>
  <si>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</si>
  <si>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</si>
  <si>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</si>
  <si>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</si>
  <si>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</si>
  <si>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</si>
  <si>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</si>
  <si>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</si>
  <si>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</si>
  <si>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</si>
  <si>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</si>
  <si>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</si>
  <si>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</si>
  <si>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</si>
  <si>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</si>
  <si>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</si>
  <si>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</si>
  <si>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</si>
  <si>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</si>
  <si>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</si>
  <si>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</si>
  <si>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</si>
  <si>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</si>
  <si>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</si>
  <si>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</si>
  <si>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</si>
  <si>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</si>
  <si>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</si>
  <si>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</si>
  <si>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</si>
  <si>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</si>
  <si>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</si>
  <si>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</si>
  <si>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</si>
  <si>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</si>
  <si>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</si>
  <si>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</si>
  <si>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</si>
  <si>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</si>
  <si>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</si>
  <si>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</si>
  <si>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</si>
  <si>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</si>
  <si>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</si>
  <si>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</si>
  <si>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</si>
  <si>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</si>
  <si>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</si>
  <si>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</si>
  <si>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</si>
  <si>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</si>
  <si>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</si>
  <si>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</si>
  <si>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</si>
  <si>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</si>
  <si>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</si>
  <si>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</si>
  <si>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</si>
  <si>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</si>
  <si>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</si>
  <si>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</si>
  <si>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</si>
  <si>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</si>
  <si>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</si>
  <si>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</si>
  <si>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</si>
  <si>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</si>
  <si>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</si>
  <si>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</si>
  <si>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</si>
  <si>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</si>
  <si>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</si>
  <si>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</si>
  <si>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</si>
  <si>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</si>
  <si>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</si>
  <si>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</si>
  <si>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</si>
  <si>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</si>
  <si>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</si>
  <si>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</si>
  <si>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</si>
  <si>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</si>
  <si>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</si>
  <si>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</si>
  <si>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</si>
  <si>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</si>
  <si>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</si>
  <si>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</si>
  <si>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</si>
  <si>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</si>
  <si>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</si>
  <si>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</si>
  <si>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</si>
  <si>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</si>
  <si>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</si>
  <si>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</si>
  <si>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</si>
  <si>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</si>
  <si>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</si>
  <si>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</si>
  <si>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</si>
  <si>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</si>
  <si>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</si>
  <si>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</si>
  <si>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</si>
  <si>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</si>
  <si>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</si>
  <si>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</si>
  <si>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</si>
  <si>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</si>
  <si>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</si>
  <si>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</si>
  <si>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</si>
  <si>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</si>
  <si>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</si>
  <si>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</si>
  <si>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</si>
  <si>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</si>
  <si>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</si>
  <si>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</si>
  <si>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</si>
  <si>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</si>
  <si>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</si>
  <si>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</si>
  <si>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</si>
  <si>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</si>
  <si>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</si>
  <si>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</si>
  <si>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</si>
  <si>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</si>
  <si>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</si>
  <si>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</si>
  <si>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</si>
  <si>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</si>
  <si>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</si>
  <si>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</si>
  <si>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</si>
  <si>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</si>
  <si>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</si>
  <si>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</si>
  <si>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</si>
  <si>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</si>
  <si>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</si>
  <si>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</si>
  <si>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</si>
  <si>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</si>
  <si>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</si>
  <si>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</si>
  <si>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</si>
  <si>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</si>
  <si>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</si>
  <si>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</si>
  <si>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</si>
  <si>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</si>
  <si>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</si>
  <si>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</si>
  <si>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</si>
  <si>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</si>
  <si>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</si>
  <si>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</si>
  <si>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</si>
  <si>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</si>
  <si>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</si>
  <si>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</si>
  <si>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</si>
  <si>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</si>
  <si>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</si>
  <si>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</si>
  <si>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</si>
  <si>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</si>
  <si>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</si>
  <si>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</si>
  <si>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</si>
  <si>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</si>
  <si>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</si>
  <si>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</si>
  <si>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</si>
  <si>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</si>
  <si>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</si>
  <si>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</si>
  <si>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</si>
  <si>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</si>
  <si>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</si>
  <si>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</si>
  <si>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</si>
  <si>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</si>
  <si>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</si>
  <si>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</si>
  <si>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</si>
  <si>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</si>
  <si>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</si>
  <si>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</si>
  <si>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</si>
  <si>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</si>
  <si>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</si>
  <si>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</si>
  <si>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</si>
  <si>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</si>
  <si>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</si>
  <si>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</si>
  <si>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</si>
  <si>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</si>
  <si>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</si>
  <si>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</si>
  <si>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</si>
  <si>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</si>
  <si>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</si>
  <si>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</si>
  <si>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</si>
  <si>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</si>
  <si>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</si>
  <si>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</si>
  <si>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</si>
  <si>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</si>
  <si>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</si>
  <si>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</si>
  <si>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</si>
  <si>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</si>
  <si>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</si>
  <si>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</si>
  <si>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</si>
  <si>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</si>
  <si>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</si>
  <si>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</si>
  <si>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</si>
  <si>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</si>
  <si>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</si>
  <si>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</si>
  <si>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</si>
  <si>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</si>
  <si>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</si>
  <si>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</si>
  <si>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</si>
  <si>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</si>
  <si>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</si>
  <si>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</si>
  <si>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</si>
  <si>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</si>
  <si>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</si>
  <si>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</si>
  <si>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</si>
  <si>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</si>
  <si>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</si>
  <si>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</si>
  <si>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</si>
  <si>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</si>
  <si>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</si>
  <si>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</si>
  <si>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</si>
  <si>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</si>
  <si>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</si>
  <si>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</si>
  <si>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</si>
  <si>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</si>
  <si>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</si>
  <si>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</si>
  <si>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</si>
  <si>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</si>
  <si>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</si>
  <si>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</si>
  <si>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</si>
  <si>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</si>
  <si>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</si>
  <si>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</si>
  <si>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</si>
  <si>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</si>
  <si>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</si>
  <si>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</si>
  <si>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</si>
  <si>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</si>
  <si>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</si>
  <si>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</si>
  <si>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</si>
  <si>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</si>
  <si>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</si>
  <si>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</si>
  <si>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</si>
  <si>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</si>
  <si>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</si>
  <si>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</si>
  <si>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</si>
  <si>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</si>
  <si>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</si>
  <si>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</si>
  <si>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</si>
  <si>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</si>
  <si>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</si>
  <si>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</si>
  <si>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</si>
  <si>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</si>
  <si>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</si>
  <si>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</si>
  <si>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</si>
  <si>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</si>
  <si>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</si>
  <si>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</si>
  <si>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</si>
  <si>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</si>
  <si>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</si>
  <si>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</si>
  <si>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</si>
  <si>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</si>
  <si>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</si>
  <si>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</si>
  <si>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</si>
  <si>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</si>
  <si>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</si>
  <si>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</si>
  <si>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</si>
  <si>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</si>
  <si>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</si>
  <si>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</si>
  <si>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</si>
  <si>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</si>
  <si>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</si>
  <si>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</si>
  <si>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</si>
  <si>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</si>
  <si>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</si>
  <si>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</si>
  <si>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</si>
  <si>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</si>
  <si>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</si>
  <si>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</si>
  <si>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</si>
  <si>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</si>
  <si>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</si>
  <si>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</si>
  <si>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</si>
  <si>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</si>
  <si>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</si>
  <si>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</si>
  <si>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</si>
  <si>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</si>
  <si>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</si>
  <si>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</si>
  <si>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</si>
  <si>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</si>
  <si>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</si>
  <si>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</si>
  <si>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</si>
  <si>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</si>
  <si>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</si>
  <si>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</si>
  <si>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</si>
  <si>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</si>
  <si>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</si>
  <si>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</si>
  <si>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</si>
  <si>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</si>
  <si>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</si>
  <si>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</si>
  <si>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</si>
  <si>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</si>
  <si>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</si>
  <si>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</si>
  <si>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</si>
  <si>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</si>
  <si>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</si>
  <si>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</si>
  <si>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</si>
  <si>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</si>
  <si>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</si>
  <si>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</si>
  <si>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</si>
  <si>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</si>
  <si>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</si>
  <si>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</si>
  <si>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</si>
  <si>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</si>
  <si>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</si>
  <si>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</si>
  <si>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</si>
  <si>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</si>
  <si>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</si>
  <si>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</si>
  <si>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</si>
  <si>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</si>
  <si>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</si>
  <si>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</si>
  <si>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</si>
  <si>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</si>
  <si>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</si>
  <si>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</si>
  <si>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</si>
  <si>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</si>
  <si>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</si>
  <si>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</si>
  <si>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</si>
  <si>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</si>
  <si>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</si>
  <si>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</si>
  <si>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</si>
  <si>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</si>
  <si>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</si>
  <si>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</si>
  <si>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</si>
  <si>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</si>
  <si>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</si>
  <si>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</si>
  <si>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</si>
  <si>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</si>
  <si>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</si>
  <si>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</si>
  <si>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</si>
  <si>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</si>
  <si>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</si>
  <si>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</si>
  <si>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</si>
  <si>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</si>
  <si>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</si>
  <si>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</si>
  <si>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</si>
  <si>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</si>
  <si>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</si>
  <si>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</si>
  <si>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</si>
  <si>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</si>
  <si>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</si>
  <si>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</si>
  <si>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</si>
  <si>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</si>
  <si>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</si>
  <si>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</si>
  <si>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</si>
  <si>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</si>
  <si>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</si>
  <si>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</si>
  <si>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</si>
  <si>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</si>
  <si>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</si>
  <si>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</si>
  <si>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</si>
  <si>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</si>
  <si>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</si>
  <si>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</si>
  <si>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</si>
  <si>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</si>
  <si>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</si>
  <si>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</si>
  <si>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</si>
  <si>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</si>
  <si>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</si>
  <si>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</si>
  <si>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</si>
  <si>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</si>
  <si>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</si>
  <si>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</si>
  <si>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</si>
  <si>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</si>
  <si>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</si>
  <si>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</si>
  <si>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</si>
  <si>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</si>
  <si>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</si>
  <si>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</si>
  <si>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</si>
  <si>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</si>
  <si>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</si>
  <si>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</si>
  <si>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</si>
  <si>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</si>
  <si>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</si>
  <si>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</si>
  <si>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</si>
  <si>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</si>
  <si>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</si>
  <si>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</si>
  <si>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</si>
  <si>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</si>
  <si>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</si>
  <si>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</si>
  <si>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</si>
  <si>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</si>
  <si>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</si>
  <si>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</si>
  <si>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</si>
  <si>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</si>
  <si>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</si>
  <si>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</si>
  <si>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</si>
  <si>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</si>
  <si>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</si>
  <si>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</si>
  <si>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</si>
  <si>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</si>
  <si>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</si>
  <si>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</si>
  <si>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</si>
  <si>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</si>
  <si>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</si>
  <si>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</si>
  <si>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</si>
  <si>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</si>
  <si>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</si>
  <si>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</si>
  <si>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</si>
  <si>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</si>
  <si>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</si>
  <si>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</si>
  <si>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</si>
  <si>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</si>
  <si>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</si>
  <si>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</si>
  <si>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</si>
  <si>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</si>
  <si>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</si>
  <si>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</si>
  <si>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</si>
  <si>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</si>
  <si>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</si>
  <si>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</si>
  <si>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</si>
  <si>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</si>
  <si>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</si>
  <si>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</si>
  <si>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</si>
  <si>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</si>
  <si>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</si>
  <si>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</si>
  <si>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</si>
  <si>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</si>
  <si>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</si>
  <si>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</si>
  <si>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</si>
  <si>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</si>
  <si>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</si>
  <si>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</si>
  <si>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</si>
  <si>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</si>
  <si>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</si>
  <si>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</si>
  <si>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</si>
  <si>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</si>
  <si>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</si>
  <si>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</si>
  <si>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</si>
  <si>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</si>
  <si>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</si>
  <si>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</si>
  <si>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</si>
  <si>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</si>
  <si>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</si>
  <si>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</si>
  <si>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</si>
  <si>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</si>
  <si>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</si>
  <si>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</si>
  <si>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</si>
  <si>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</si>
  <si>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</si>
  <si>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</si>
  <si>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</si>
  <si>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</si>
  <si>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</si>
  <si>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</si>
  <si>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</si>
  <si>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</si>
  <si>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</si>
  <si>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</si>
  <si>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</si>
  <si>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</si>
  <si>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</si>
  <si>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</si>
  <si>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</si>
  <si>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</si>
  <si>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</si>
  <si>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</si>
  <si>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</si>
  <si>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</si>
  <si>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</si>
  <si>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</si>
  <si>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</si>
  <si>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</si>
  <si>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</si>
  <si>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</si>
  <si>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</si>
  <si>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</si>
  <si>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</si>
  <si>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</si>
  <si>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</si>
  <si>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</si>
  <si>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</si>
  <si>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</si>
  <si>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</si>
  <si>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</si>
  <si>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</si>
  <si>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</si>
  <si>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</si>
  <si>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t>
  </si>
  <si>
    <t>株式会社ゆあん</t>
    <rPh sb="0" eb="4">
      <t>カブシキガイシャ</t>
    </rPh>
    <phoneticPr fontId="1"/>
  </si>
  <si>
    <t>北海道旭川市9条通9丁目53-42</t>
    <rPh sb="0" eb="3">
      <t>ホッカイドウ</t>
    </rPh>
    <rPh sb="3" eb="6">
      <t>アサヒカワシ</t>
    </rPh>
    <rPh sb="7" eb="9">
      <t>ジョウドオ</t>
    </rPh>
    <rPh sb="10" eb="12">
      <t>チョウメ</t>
    </rPh>
    <phoneticPr fontId="1"/>
  </si>
  <si>
    <t>北海道旭川市大町1条3丁目9-23 3階</t>
    <rPh sb="0" eb="6">
      <t>ホッカイドウアサヒカワシ</t>
    </rPh>
    <rPh sb="6" eb="8">
      <t>オオマチ</t>
    </rPh>
    <rPh sb="9" eb="10">
      <t>ジョウ</t>
    </rPh>
    <rPh sb="11" eb="13">
      <t>チョウメ</t>
    </rPh>
    <rPh sb="19" eb="20">
      <t>カイ</t>
    </rPh>
    <phoneticPr fontId="1"/>
  </si>
  <si>
    <t>2000円</t>
    <rPh sb="4" eb="5">
      <t>エン</t>
    </rPh>
    <phoneticPr fontId="1"/>
  </si>
  <si>
    <t>1時間2000円</t>
    <rPh sb="1" eb="3">
      <t>ジカン</t>
    </rPh>
    <rPh sb="7" eb="8">
      <t>エン</t>
    </rPh>
    <phoneticPr fontId="1"/>
  </si>
  <si>
    <t>金銭管理1000円（月額）
通帳管理3000円（月額）</t>
    <rPh sb="0" eb="4">
      <t>キンセンカンリ</t>
    </rPh>
    <rPh sb="8" eb="9">
      <t>エン</t>
    </rPh>
    <rPh sb="10" eb="12">
      <t>ゲツガク</t>
    </rPh>
    <rPh sb="14" eb="16">
      <t>ツウチョウ</t>
    </rPh>
    <rPh sb="16" eb="18">
      <t>カンリ</t>
    </rPh>
    <rPh sb="22" eb="23">
      <t>エン</t>
    </rPh>
    <rPh sb="24" eb="26">
      <t>ゲツガク</t>
    </rPh>
    <phoneticPr fontId="1"/>
  </si>
  <si>
    <t>病院前までの送迎は2000円
病院内付き添いは2500円</t>
    <rPh sb="0" eb="2">
      <t>ビョウイン</t>
    </rPh>
    <rPh sb="2" eb="3">
      <t>マエ</t>
    </rPh>
    <rPh sb="6" eb="8">
      <t>ソウゲイ</t>
    </rPh>
    <rPh sb="13" eb="14">
      <t>エン</t>
    </rPh>
    <rPh sb="15" eb="19">
      <t>ビョウインナイツ</t>
    </rPh>
    <rPh sb="20" eb="21">
      <t>ソ</t>
    </rPh>
    <rPh sb="27" eb="28">
      <t>エン</t>
    </rPh>
    <phoneticPr fontId="1"/>
  </si>
  <si>
    <t>保険外でのサービス利用希望の方</t>
    <rPh sb="0" eb="3">
      <t>ホケンガイ</t>
    </rPh>
    <rPh sb="9" eb="13">
      <t>リヨウキボウ</t>
    </rPh>
    <rPh sb="14" eb="15">
      <t>カタ</t>
    </rPh>
    <phoneticPr fontId="1"/>
  </si>
  <si>
    <t>外部業者に依頼します。</t>
    <rPh sb="0" eb="4">
      <t>ガイブギョウシャ</t>
    </rPh>
    <rPh sb="5" eb="7">
      <t>イライ</t>
    </rPh>
    <phoneticPr fontId="1"/>
  </si>
  <si>
    <t>1回につき、500円（職員のみ）
同行の場合、1時間2000円</t>
    <rPh sb="1" eb="2">
      <t>カイ</t>
    </rPh>
    <rPh sb="9" eb="10">
      <t>エン</t>
    </rPh>
    <rPh sb="11" eb="13">
      <t>ショクイン</t>
    </rPh>
    <rPh sb="17" eb="19">
      <t>ドウコウ</t>
    </rPh>
    <rPh sb="20" eb="22">
      <t>バアイ</t>
    </rPh>
    <rPh sb="24" eb="26">
      <t>ジカン</t>
    </rPh>
    <rPh sb="30" eb="31">
      <t>エン</t>
    </rPh>
    <phoneticPr fontId="1"/>
  </si>
  <si>
    <t>バイタルチェックなど必要時に随時</t>
    <rPh sb="10" eb="13">
      <t>ヒツヨウジ</t>
    </rPh>
    <rPh sb="14" eb="16">
      <t>ズイジ</t>
    </rPh>
    <phoneticPr fontId="1"/>
  </si>
  <si>
    <t>毎日実施</t>
    <rPh sb="0" eb="2">
      <t>マイニチ</t>
    </rPh>
    <rPh sb="2" eb="4">
      <t>ジッシ</t>
    </rPh>
    <phoneticPr fontId="1"/>
  </si>
  <si>
    <t>必要時実施</t>
    <rPh sb="0" eb="3">
      <t>ヒツヨウジ</t>
    </rPh>
    <rPh sb="3" eb="5">
      <t>ジッシ</t>
    </rPh>
    <phoneticPr fontId="1"/>
  </si>
  <si>
    <t>坂上　昌幹</t>
    <rPh sb="0" eb="2">
      <t>サカガミ</t>
    </rPh>
    <rPh sb="3" eb="5">
      <t>マサヨシ</t>
    </rPh>
    <phoneticPr fontId="1"/>
  </si>
  <si>
    <t>２　法人</t>
  </si>
  <si>
    <t>５　営利法人</t>
  </si>
  <si>
    <t>株式会社　ゆあん</t>
    <rPh sb="0" eb="4">
      <t>カブシキガイシャ</t>
    </rPh>
    <phoneticPr fontId="1"/>
  </si>
  <si>
    <t>かぶしきがいしゃゆあん</t>
    <phoneticPr fontId="1"/>
  </si>
  <si>
    <t>0166</t>
    <phoneticPr fontId="1"/>
  </si>
  <si>
    <t>76</t>
    <phoneticPr fontId="1"/>
  </si>
  <si>
    <t>9966</t>
    <phoneticPr fontId="1"/>
  </si>
  <si>
    <t>9965</t>
    <phoneticPr fontId="1"/>
  </si>
  <si>
    <t>info</t>
    <phoneticPr fontId="1"/>
  </si>
  <si>
    <t>yuan.co.jp</t>
    <phoneticPr fontId="1"/>
  </si>
  <si>
    <t>平澤　幸則</t>
    <rPh sb="0" eb="2">
      <t>ヒラサワ</t>
    </rPh>
    <rPh sb="3" eb="5">
      <t>ユキノリ</t>
    </rPh>
    <phoneticPr fontId="1"/>
  </si>
  <si>
    <t>代表取締役</t>
    <rPh sb="0" eb="5">
      <t>ダイヒョウトリシマリヤク</t>
    </rPh>
    <phoneticPr fontId="1"/>
  </si>
  <si>
    <t>施設長</t>
    <rPh sb="0" eb="3">
      <t>シセツチョウ</t>
    </rPh>
    <phoneticPr fontId="1"/>
  </si>
  <si>
    <t>https://</t>
  </si>
  <si>
    <t>３　住宅型</t>
  </si>
  <si>
    <t>１　全室個室（縁故者個室含む）</t>
  </si>
  <si>
    <t>１　あり（車椅子対応）</t>
  </si>
  <si>
    <t>１　自ら実施</t>
  </si>
  <si>
    <t>１　全ての居室あり</t>
  </si>
  <si>
    <t>１　全ての便所あり</t>
  </si>
  <si>
    <t>１　全ての浴室あり</t>
  </si>
  <si>
    <t>１　事業者が自ら所有する土地</t>
  </si>
  <si>
    <t>１　事業者が自ら所有する建物</t>
  </si>
  <si>
    <t>さりげない日常の中で、ご利用者様一人ひとりの方々の個性と生き方・価値観を大切にし「その人らしい」生活を送ることのできる施設づくりを目指し、心穏やかな日々の実現を支援します。</t>
    <rPh sb="5" eb="7">
      <t>ニチジョウ</t>
    </rPh>
    <rPh sb="8" eb="9">
      <t>ナカ</t>
    </rPh>
    <rPh sb="12" eb="16">
      <t>リヨウシャサマ</t>
    </rPh>
    <rPh sb="16" eb="18">
      <t>ヒトリ</t>
    </rPh>
    <rPh sb="22" eb="24">
      <t>カタガタ</t>
    </rPh>
    <rPh sb="25" eb="27">
      <t>コセイ</t>
    </rPh>
    <rPh sb="28" eb="29">
      <t>イ</t>
    </rPh>
    <rPh sb="30" eb="31">
      <t>カタ</t>
    </rPh>
    <rPh sb="32" eb="35">
      <t>カチカン</t>
    </rPh>
    <rPh sb="36" eb="38">
      <t>タイセツ</t>
    </rPh>
    <rPh sb="43" eb="44">
      <t>ヒト</t>
    </rPh>
    <rPh sb="48" eb="50">
      <t>セイカツ</t>
    </rPh>
    <rPh sb="51" eb="52">
      <t>オク</t>
    </rPh>
    <rPh sb="59" eb="61">
      <t>シセツ</t>
    </rPh>
    <rPh sb="65" eb="67">
      <t>メザ</t>
    </rPh>
    <rPh sb="69" eb="70">
      <t>ココロ</t>
    </rPh>
    <rPh sb="70" eb="71">
      <t>オダ</t>
    </rPh>
    <rPh sb="74" eb="82">
      <t>ヒビノジツゲンヲシエン</t>
    </rPh>
    <phoneticPr fontId="1"/>
  </si>
  <si>
    <t>ご家族様に了承を得てから実施します。</t>
    <rPh sb="1" eb="4">
      <t>カゾクサマ</t>
    </rPh>
    <rPh sb="5" eb="7">
      <t>リョウショウ</t>
    </rPh>
    <rPh sb="8" eb="9">
      <t>エ</t>
    </rPh>
    <rPh sb="12" eb="14">
      <t>ジッシ</t>
    </rPh>
    <phoneticPr fontId="1"/>
  </si>
  <si>
    <t>介護福祉士</t>
    <rPh sb="0" eb="5">
      <t>カイゴフクシシ</t>
    </rPh>
    <phoneticPr fontId="1"/>
  </si>
  <si>
    <t>２　建物賃貸借方式</t>
  </si>
  <si>
    <t>３　月払い方式</t>
  </si>
  <si>
    <t>１　減額なし</t>
  </si>
  <si>
    <t>なし</t>
    <phoneticPr fontId="1"/>
  </si>
  <si>
    <t>他施設・病院への転居のため</t>
    <rPh sb="0" eb="3">
      <t>ホカシセツ</t>
    </rPh>
    <rPh sb="4" eb="6">
      <t>ビョウイン</t>
    </rPh>
    <rPh sb="8" eb="10">
      <t>テンキョ</t>
    </rPh>
    <phoneticPr fontId="1"/>
  </si>
  <si>
    <t>極力、利用者の負担にならない設定額との意見を参考に算定</t>
    <rPh sb="0" eb="2">
      <t>キョクリョク</t>
    </rPh>
    <rPh sb="3" eb="6">
      <t>リヨウシャ</t>
    </rPh>
    <rPh sb="7" eb="9">
      <t>フタン</t>
    </rPh>
    <rPh sb="14" eb="17">
      <t>セッテイガク</t>
    </rPh>
    <rPh sb="19" eb="21">
      <t>イケン</t>
    </rPh>
    <rPh sb="22" eb="24">
      <t>サンコウ</t>
    </rPh>
    <rPh sb="25" eb="27">
      <t>サンテイ</t>
    </rPh>
    <phoneticPr fontId="1"/>
  </si>
  <si>
    <t>施設教養維持費・共同水道代・電気代等の光熱費・事務管理費として算定</t>
    <rPh sb="0" eb="7">
      <t>シセツキョウヨウイジヒ</t>
    </rPh>
    <rPh sb="8" eb="13">
      <t>キョウドウスイドウダイ</t>
    </rPh>
    <rPh sb="14" eb="18">
      <t>デンキダイトウ</t>
    </rPh>
    <rPh sb="19" eb="22">
      <t>コウネツヒ</t>
    </rPh>
    <rPh sb="23" eb="28">
      <t>ジムカンリヒ</t>
    </rPh>
    <rPh sb="31" eb="33">
      <t>サンテイ</t>
    </rPh>
    <phoneticPr fontId="1"/>
  </si>
  <si>
    <t>食材費・調理員その他設備・備品台に基づく費用。極力、利用者の負担にならない設定額をもとに算定。1日1,300円＋税×当該日数分。</t>
    <rPh sb="0" eb="3">
      <t>ショクザイヒ</t>
    </rPh>
    <rPh sb="4" eb="7">
      <t>チョウリイン</t>
    </rPh>
    <rPh sb="9" eb="12">
      <t>タセツビ</t>
    </rPh>
    <rPh sb="13" eb="15">
      <t>ビヒン</t>
    </rPh>
    <rPh sb="15" eb="16">
      <t>ダイ</t>
    </rPh>
    <rPh sb="17" eb="18">
      <t>モト</t>
    </rPh>
    <rPh sb="20" eb="22">
      <t>ヒヨウ</t>
    </rPh>
    <rPh sb="23" eb="25">
      <t>キョクリョク</t>
    </rPh>
    <rPh sb="26" eb="29">
      <t>リヨウシャ</t>
    </rPh>
    <rPh sb="30" eb="32">
      <t>フタン</t>
    </rPh>
    <rPh sb="37" eb="40">
      <t>セッテイガク</t>
    </rPh>
    <rPh sb="44" eb="46">
      <t>サンテイ</t>
    </rPh>
    <rPh sb="48" eb="49">
      <t>ニチ</t>
    </rPh>
    <rPh sb="54" eb="55">
      <t>エン</t>
    </rPh>
    <rPh sb="56" eb="57">
      <t>ゼイ</t>
    </rPh>
    <rPh sb="58" eb="63">
      <t>トウガイニッスウブン</t>
    </rPh>
    <phoneticPr fontId="1"/>
  </si>
  <si>
    <t>25</t>
    <phoneticPr fontId="1"/>
  </si>
  <si>
    <t>9119</t>
    <phoneticPr fontId="1"/>
  </si>
  <si>
    <t>土曜日・日曜日・祝祭日・年末年始</t>
    <rPh sb="0" eb="3">
      <t>ドヨウビ</t>
    </rPh>
    <rPh sb="4" eb="7">
      <t>ニチヨウビ</t>
    </rPh>
    <rPh sb="8" eb="11">
      <t>シュクサイジツ</t>
    </rPh>
    <rPh sb="12" eb="14">
      <t>ネンマツ</t>
    </rPh>
    <rPh sb="14" eb="16">
      <t>ネンシ</t>
    </rPh>
    <phoneticPr fontId="1"/>
  </si>
  <si>
    <t>随時</t>
    <rPh sb="0" eb="2">
      <t>ズイジ</t>
    </rPh>
    <phoneticPr fontId="1"/>
  </si>
  <si>
    <t>３　公開していない</t>
  </si>
  <si>
    <t>暖房費16500</t>
    <rPh sb="0" eb="3">
      <t>ダンボウヒ</t>
    </rPh>
    <phoneticPr fontId="1"/>
  </si>
  <si>
    <t>冷房費6600</t>
    <rPh sb="0" eb="2">
      <t>レイボウ</t>
    </rPh>
    <rPh sb="2" eb="3">
      <t>ヒ</t>
    </rPh>
    <phoneticPr fontId="1"/>
  </si>
  <si>
    <t>なし。</t>
    <phoneticPr fontId="1"/>
  </si>
  <si>
    <t>3450001010421</t>
    <phoneticPr fontId="1"/>
  </si>
  <si>
    <t>北海道旭川市９条通９丁目53‐42メゾンペガサス601</t>
    <rPh sb="0" eb="3">
      <t>ホッカイドウ</t>
    </rPh>
    <rPh sb="3" eb="6">
      <t>アサヒカワシ</t>
    </rPh>
    <rPh sb="7" eb="9">
      <t>ジョウドオ</t>
    </rPh>
    <rPh sb="10" eb="12">
      <t>チョウメ</t>
    </rPh>
    <phoneticPr fontId="1"/>
  </si>
  <si>
    <t>薬の管理</t>
    <rPh sb="0" eb="1">
      <t>クスリ</t>
    </rPh>
    <rPh sb="2" eb="4">
      <t>カンリ</t>
    </rPh>
    <phoneticPr fontId="1"/>
  </si>
  <si>
    <t>同一館内での居室移動</t>
    <rPh sb="0" eb="2">
      <t>ドウイツ</t>
    </rPh>
    <rPh sb="2" eb="4">
      <t>カンナイ</t>
    </rPh>
    <rPh sb="6" eb="8">
      <t>キョシツ</t>
    </rPh>
    <rPh sb="8" eb="10">
      <t>イドウ</t>
    </rPh>
    <phoneticPr fontId="1"/>
  </si>
  <si>
    <t>・入居者やそのご家族からの要望
・入居者の様態の変化
・他の入居者に対する特別な配慮</t>
    <rPh sb="1" eb="4">
      <t>ニュウキョシャ</t>
    </rPh>
    <rPh sb="8" eb="10">
      <t>カゾク</t>
    </rPh>
    <rPh sb="13" eb="15">
      <t>ヨウボウ</t>
    </rPh>
    <rPh sb="17" eb="20">
      <t>ニュウキョシャ</t>
    </rPh>
    <rPh sb="21" eb="23">
      <t>ヨウタイ</t>
    </rPh>
    <rPh sb="24" eb="26">
      <t>ヘンカ</t>
    </rPh>
    <rPh sb="28" eb="29">
      <t>ホカ</t>
    </rPh>
    <rPh sb="30" eb="33">
      <t>ニュウキョシャ</t>
    </rPh>
    <rPh sb="34" eb="35">
      <t>タイ</t>
    </rPh>
    <rPh sb="37" eb="39">
      <t>トクベツ</t>
    </rPh>
    <rPh sb="40" eb="42">
      <t>ハイリョ</t>
    </rPh>
    <phoneticPr fontId="1"/>
  </si>
  <si>
    <t>住み替え前の入居にかかる利用権は消滅し、住み替え後の入居にかかる利用権が発生します。</t>
    <rPh sb="0" eb="1">
      <t>ス</t>
    </rPh>
    <rPh sb="2" eb="5">
      <t>カエマエ</t>
    </rPh>
    <rPh sb="6" eb="8">
      <t>ニュウキョ</t>
    </rPh>
    <rPh sb="12" eb="15">
      <t>リヨウケン</t>
    </rPh>
    <rPh sb="16" eb="18">
      <t>ショウメツ</t>
    </rPh>
    <rPh sb="20" eb="21">
      <t>ス</t>
    </rPh>
    <rPh sb="22" eb="23">
      <t>カ</t>
    </rPh>
    <rPh sb="24" eb="25">
      <t>ゴ</t>
    </rPh>
    <rPh sb="26" eb="28">
      <t>ニュウキョ</t>
    </rPh>
    <rPh sb="32" eb="35">
      <t>リヨウケン</t>
    </rPh>
    <rPh sb="36" eb="38">
      <t>ハッセイ</t>
    </rPh>
    <phoneticPr fontId="1"/>
  </si>
  <si>
    <t>医療依存度の高い方が優先になる場合があります。</t>
    <rPh sb="0" eb="5">
      <t>イリョウイゾンド</t>
    </rPh>
    <rPh sb="6" eb="7">
      <t>タカ</t>
    </rPh>
    <rPh sb="8" eb="9">
      <t>カタ</t>
    </rPh>
    <rPh sb="10" eb="12">
      <t>ユウセン</t>
    </rPh>
    <rPh sb="15" eb="17">
      <t>バアイ</t>
    </rPh>
    <phoneticPr fontId="1"/>
  </si>
  <si>
    <t>入居契約書　第8・9条</t>
    <rPh sb="0" eb="4">
      <t>ニュウキョケイヤク</t>
    </rPh>
    <rPh sb="4" eb="5">
      <t>ショ</t>
    </rPh>
    <rPh sb="6" eb="7">
      <t>ダイ</t>
    </rPh>
    <rPh sb="10" eb="11">
      <t>ジョウ</t>
    </rPh>
    <phoneticPr fontId="1"/>
  </si>
  <si>
    <t>入居契約書　第8・9条</t>
    <rPh sb="0" eb="2">
      <t>ニュウキョ</t>
    </rPh>
    <rPh sb="2" eb="5">
      <t>ケイヤクショ</t>
    </rPh>
    <rPh sb="6" eb="7">
      <t>ダイ</t>
    </rPh>
    <rPh sb="10" eb="11">
      <t>ジョウ</t>
    </rPh>
    <phoneticPr fontId="1"/>
  </si>
  <si>
    <t>相談可能</t>
    <rPh sb="0" eb="4">
      <t>ソウダンカノウ</t>
    </rPh>
    <phoneticPr fontId="1"/>
  </si>
  <si>
    <t>利用料金：末日締め
毎月1日から末日までのご利用料金を当月にご請求いたします。</t>
    <rPh sb="0" eb="4">
      <t>リヨウリョウキン</t>
    </rPh>
    <rPh sb="5" eb="8">
      <t>マツジツジ</t>
    </rPh>
    <rPh sb="10" eb="12">
      <t>マイツキ</t>
    </rPh>
    <rPh sb="13" eb="14">
      <t>ニチ</t>
    </rPh>
    <rPh sb="16" eb="18">
      <t>マツジツ</t>
    </rPh>
    <rPh sb="22" eb="26">
      <t>リヨウリョウキン</t>
    </rPh>
    <rPh sb="27" eb="29">
      <t>トウゲツ</t>
    </rPh>
    <rPh sb="31" eb="33">
      <t>セイキュウ</t>
    </rPh>
    <phoneticPr fontId="1"/>
  </si>
  <si>
    <t>運営懇談会のご意見を聞いたうえで実施。</t>
    <rPh sb="0" eb="2">
      <t>ウンエイ</t>
    </rPh>
    <rPh sb="2" eb="5">
      <t>コンダンカイ</t>
    </rPh>
    <rPh sb="7" eb="9">
      <t>イケン</t>
    </rPh>
    <rPh sb="10" eb="11">
      <t>キ</t>
    </rPh>
    <rPh sb="16" eb="18">
      <t>ジッシ</t>
    </rPh>
    <phoneticPr fontId="1"/>
  </si>
  <si>
    <t>消費者物価指数及び人件費等を勘案し、運営懇談会の意見を聞いた上で改定する。</t>
    <rPh sb="0" eb="3">
      <t>ショウヒシャ</t>
    </rPh>
    <rPh sb="3" eb="7">
      <t>ブッカシスウ</t>
    </rPh>
    <rPh sb="7" eb="8">
      <t>オヨ</t>
    </rPh>
    <rPh sb="9" eb="12">
      <t>ジンケンヒ</t>
    </rPh>
    <rPh sb="12" eb="13">
      <t>トウ</t>
    </rPh>
    <rPh sb="14" eb="16">
      <t>カンアン</t>
    </rPh>
    <rPh sb="18" eb="23">
      <t>ウンエイコンダンカイ</t>
    </rPh>
    <rPh sb="24" eb="26">
      <t>イケン</t>
    </rPh>
    <rPh sb="27" eb="28">
      <t>キ</t>
    </rPh>
    <rPh sb="30" eb="31">
      <t>ウエ</t>
    </rPh>
    <rPh sb="32" eb="34">
      <t>カイテイ</t>
    </rPh>
    <phoneticPr fontId="1"/>
  </si>
  <si>
    <t>管理費等に含まれる。</t>
    <rPh sb="0" eb="3">
      <t>カンリヒ</t>
    </rPh>
    <rPh sb="3" eb="4">
      <t>トウ</t>
    </rPh>
    <rPh sb="5" eb="6">
      <t>フク</t>
    </rPh>
    <phoneticPr fontId="1"/>
  </si>
  <si>
    <t>個人で使用する電気製品を持ち込んだ場合の費用は、1台500円＋税。冷蔵庫は1,000円＋税。
保険外サービスの実施（希望者のみ）</t>
    <rPh sb="0" eb="2">
      <t>コジン</t>
    </rPh>
    <rPh sb="3" eb="5">
      <t>シヨウ</t>
    </rPh>
    <rPh sb="7" eb="11">
      <t>デンキセイヒン</t>
    </rPh>
    <rPh sb="12" eb="13">
      <t>モ</t>
    </rPh>
    <rPh sb="14" eb="15">
      <t>コ</t>
    </rPh>
    <rPh sb="17" eb="19">
      <t>バアイ</t>
    </rPh>
    <rPh sb="20" eb="22">
      <t>ヒヨウ</t>
    </rPh>
    <rPh sb="25" eb="26">
      <t>ダイ</t>
    </rPh>
    <rPh sb="29" eb="30">
      <t>エン</t>
    </rPh>
    <rPh sb="31" eb="32">
      <t>ゼイ</t>
    </rPh>
    <rPh sb="33" eb="36">
      <t>レイゾウコ</t>
    </rPh>
    <rPh sb="42" eb="43">
      <t>エン</t>
    </rPh>
    <rPh sb="44" eb="45">
      <t>ゼイ</t>
    </rPh>
    <rPh sb="47" eb="50">
      <t>ホケンガイ</t>
    </rPh>
    <rPh sb="55" eb="57">
      <t>ジッシ</t>
    </rPh>
    <rPh sb="58" eb="61">
      <t>キボウシャ</t>
    </rPh>
    <phoneticPr fontId="1"/>
  </si>
  <si>
    <t>旭川市　高齢者　総合相談窓口「介護119」</t>
    <phoneticPr fontId="1"/>
  </si>
  <si>
    <t>株式会社　ゆあん</t>
    <rPh sb="0" eb="2">
      <t>カブシキ</t>
    </rPh>
    <rPh sb="2" eb="4">
      <t>カイシャ</t>
    </rPh>
    <phoneticPr fontId="1"/>
  </si>
  <si>
    <t>サービスの提供により賠償すべき事故が発生した時の対応。</t>
    <rPh sb="5" eb="7">
      <t>テイキョウ</t>
    </rPh>
    <rPh sb="10" eb="12">
      <t>バイショウ</t>
    </rPh>
    <rPh sb="15" eb="17">
      <t>ジコ</t>
    </rPh>
    <rPh sb="18" eb="20">
      <t>ハッセイ</t>
    </rPh>
    <rPh sb="22" eb="23">
      <t>トキ</t>
    </rPh>
    <rPh sb="24" eb="26">
      <t>タイオウ</t>
    </rPh>
    <phoneticPr fontId="1"/>
  </si>
  <si>
    <t>介護サービスの提供により賠償すべき事故が発生した時の対応。</t>
    <rPh sb="0" eb="2">
      <t>カイゴ</t>
    </rPh>
    <rPh sb="7" eb="9">
      <t>テイキョウ</t>
    </rPh>
    <rPh sb="12" eb="14">
      <t>バイショウ</t>
    </rPh>
    <rPh sb="17" eb="19">
      <t>ジコ</t>
    </rPh>
    <rPh sb="20" eb="22">
      <t>ハッセイ</t>
    </rPh>
    <rPh sb="24" eb="25">
      <t>トキ</t>
    </rPh>
    <rPh sb="26" eb="28">
      <t>タイオウ</t>
    </rPh>
    <phoneticPr fontId="1"/>
  </si>
  <si>
    <t>ｄ</t>
    <phoneticPr fontId="1"/>
  </si>
  <si>
    <t>特別食の場合</t>
    <rPh sb="0" eb="2">
      <t>トクベツ</t>
    </rPh>
    <rPh sb="2" eb="3">
      <t>ショク</t>
    </rPh>
    <rPh sb="4" eb="6">
      <t>バアイ</t>
    </rPh>
    <phoneticPr fontId="1"/>
  </si>
  <si>
    <t>外部の介護サービスを利用し、介護保険事業所に利用サービス料を支払う。</t>
    <rPh sb="0" eb="2">
      <t>ガイブ</t>
    </rPh>
    <rPh sb="3" eb="5">
      <t>カイゴ</t>
    </rPh>
    <rPh sb="10" eb="12">
      <t>リヨウ</t>
    </rPh>
    <rPh sb="14" eb="21">
      <t>カイゴホケンジギョウショ</t>
    </rPh>
    <rPh sb="22" eb="24">
      <t>リヨウ</t>
    </rPh>
    <rPh sb="28" eb="29">
      <t>リョウ</t>
    </rPh>
    <rPh sb="30" eb="32">
      <t>シハラ</t>
    </rPh>
    <phoneticPr fontId="1"/>
  </si>
  <si>
    <t>実費・個々で用意していただく。</t>
    <rPh sb="0" eb="2">
      <t>ジッピ</t>
    </rPh>
    <rPh sb="3" eb="5">
      <t>ココ</t>
    </rPh>
    <rPh sb="6" eb="8">
      <t>ヨウイ</t>
    </rPh>
    <phoneticPr fontId="1"/>
  </si>
  <si>
    <t>3000円＋税</t>
    <rPh sb="4" eb="5">
      <t>エン</t>
    </rPh>
    <rPh sb="6" eb="7">
      <t>ゼイ</t>
    </rPh>
    <phoneticPr fontId="1"/>
  </si>
  <si>
    <t>2500円～3000円＋税</t>
    <rPh sb="4" eb="5">
      <t>エン</t>
    </rPh>
    <rPh sb="10" eb="11">
      <t>エン</t>
    </rPh>
    <rPh sb="12" eb="13">
      <t>ゼイ</t>
    </rPh>
    <phoneticPr fontId="1"/>
  </si>
  <si>
    <t>旭川市内に限る。（1診療科目2500円＋税。3診療科目から3000円＋税）交通費別途。</t>
    <rPh sb="0" eb="2">
      <t>アサヒカワ</t>
    </rPh>
    <rPh sb="2" eb="4">
      <t>シナイ</t>
    </rPh>
    <rPh sb="5" eb="6">
      <t>カギ</t>
    </rPh>
    <rPh sb="10" eb="14">
      <t>シンリョウカモク</t>
    </rPh>
    <rPh sb="18" eb="20">
      <t>エンタス</t>
    </rPh>
    <rPh sb="20" eb="21">
      <t>ゼイ</t>
    </rPh>
    <rPh sb="23" eb="27">
      <t>シンリョウカモク</t>
    </rPh>
    <rPh sb="33" eb="34">
      <t>エン</t>
    </rPh>
    <rPh sb="35" eb="36">
      <t>ゼイ</t>
    </rPh>
    <rPh sb="37" eb="40">
      <t>コウツウヒ</t>
    </rPh>
    <rPh sb="40" eb="42">
      <t>ベット</t>
    </rPh>
    <phoneticPr fontId="1"/>
  </si>
  <si>
    <t>保険外サービス利用希望の方。
1時間につき。</t>
    <rPh sb="0" eb="3">
      <t>ホケンガイ</t>
    </rPh>
    <rPh sb="7" eb="11">
      <t>リヨウキボウ</t>
    </rPh>
    <rPh sb="12" eb="13">
      <t>カタ</t>
    </rPh>
    <rPh sb="16" eb="18">
      <t>ジカン</t>
    </rPh>
    <phoneticPr fontId="1"/>
  </si>
  <si>
    <t>2000円＋税</t>
    <rPh sb="4" eb="5">
      <t>エン</t>
    </rPh>
    <rPh sb="6" eb="7">
      <t>ゼイ</t>
    </rPh>
    <phoneticPr fontId="1"/>
  </si>
  <si>
    <t>実費</t>
    <rPh sb="0" eb="2">
      <t>ジッピ</t>
    </rPh>
    <phoneticPr fontId="1"/>
  </si>
  <si>
    <t>基本的にここで用意していただく。</t>
    <rPh sb="0" eb="3">
      <t>キホンテキ</t>
    </rPh>
    <rPh sb="7" eb="9">
      <t>ヨウイ</t>
    </rPh>
    <phoneticPr fontId="1"/>
  </si>
  <si>
    <t>500円＋税</t>
    <rPh sb="3" eb="4">
      <t>エン</t>
    </rPh>
    <rPh sb="4" eb="6">
      <t>タスゼイ</t>
    </rPh>
    <phoneticPr fontId="1"/>
  </si>
  <si>
    <t>1000円～3000円＋税</t>
    <rPh sb="4" eb="5">
      <t>エン</t>
    </rPh>
    <rPh sb="10" eb="11">
      <t>エン</t>
    </rPh>
    <rPh sb="11" eb="13">
      <t>タスゼイ</t>
    </rPh>
    <phoneticPr fontId="1"/>
  </si>
  <si>
    <t>希望者による。費用は入居者負担。</t>
    <rPh sb="0" eb="3">
      <t>キボウシャ</t>
    </rPh>
    <rPh sb="7" eb="9">
      <t>ヒヨウ</t>
    </rPh>
    <rPh sb="10" eb="15">
      <t>ニュウキョシャフタン</t>
    </rPh>
    <phoneticPr fontId="1"/>
  </si>
  <si>
    <t>2000円～＋税</t>
    <rPh sb="4" eb="5">
      <t>エン</t>
    </rPh>
    <rPh sb="7" eb="8">
      <t>ゼイ</t>
    </rPh>
    <phoneticPr fontId="1"/>
  </si>
  <si>
    <t>2000円＋税</t>
    <rPh sb="4" eb="5">
      <t>エン</t>
    </rPh>
    <rPh sb="5" eb="7">
      <t>タスゼイ</t>
    </rPh>
    <phoneticPr fontId="1"/>
  </si>
  <si>
    <t>保険外サービス利用希望の方
1時間につき</t>
    <rPh sb="0" eb="3">
      <t>ホケンガイ</t>
    </rPh>
    <rPh sb="7" eb="11">
      <t>リヨウキボウ</t>
    </rPh>
    <rPh sb="12" eb="13">
      <t>カタ</t>
    </rPh>
    <rPh sb="15" eb="17">
      <t>ジカン</t>
    </rPh>
    <phoneticPr fontId="1"/>
  </si>
  <si>
    <t>医療的ケアが必要な方にも日中看護師が勤務しているので、安心して生活していただけます。</t>
    <rPh sb="0" eb="3">
      <t>イリョウテキ</t>
    </rPh>
    <rPh sb="6" eb="8">
      <t>ヒツヨウ</t>
    </rPh>
    <rPh sb="9" eb="10">
      <t>カタ</t>
    </rPh>
    <rPh sb="12" eb="14">
      <t>ニッチュウ</t>
    </rPh>
    <rPh sb="14" eb="17">
      <t>カンゴシ</t>
    </rPh>
    <rPh sb="18" eb="20">
      <t>キンム</t>
    </rPh>
    <rPh sb="27" eb="29">
      <t>アンシン</t>
    </rPh>
    <rPh sb="31" eb="33">
      <t>セイカツ</t>
    </rPh>
    <phoneticPr fontId="1"/>
  </si>
  <si>
    <t>居室により、広さ、洗面台・トイレなどの違いがあります</t>
    <rPh sb="0" eb="2">
      <t>キョシツ</t>
    </rPh>
    <rPh sb="6" eb="7">
      <t>ヒロ</t>
    </rPh>
    <rPh sb="9" eb="12">
      <t>センメンダイ</t>
    </rPh>
    <rPh sb="19" eb="20">
      <t>チガ</t>
    </rPh>
    <phoneticPr fontId="1"/>
  </si>
  <si>
    <t>ナーシングリビング ゆあん</t>
    <phoneticPr fontId="1"/>
  </si>
  <si>
    <t>旭川4条</t>
    <rPh sb="0" eb="2">
      <t>アサヒカワ</t>
    </rPh>
    <rPh sb="3" eb="4">
      <t>ジョウ</t>
    </rPh>
    <phoneticPr fontId="1"/>
  </si>
  <si>
    <t>駅までの距離・・・4条駅から徒歩15分（500m）
その他・・・バス停「旭川市8条19丁目」徒歩2分</t>
    <rPh sb="10" eb="12">
      <t>ジョウエキ</t>
    </rPh>
    <rPh sb="36" eb="39">
      <t>アサヒカワシ</t>
    </rPh>
    <rPh sb="40" eb="41">
      <t>ジョウ</t>
    </rPh>
    <rPh sb="43" eb="45">
      <t>チョウメ</t>
    </rPh>
    <rPh sb="46" eb="48">
      <t>トホ</t>
    </rPh>
    <phoneticPr fontId="1"/>
  </si>
  <si>
    <t>85</t>
    <phoneticPr fontId="1"/>
  </si>
  <si>
    <t>7278</t>
    <phoneticPr fontId="1"/>
  </si>
  <si>
    <t>6722</t>
    <phoneticPr fontId="1"/>
  </si>
  <si>
    <t>３　木造</t>
  </si>
  <si>
    <t>医療法人　仁友会
豊岡内科整形外科クリニック</t>
    <rPh sb="0" eb="4">
      <t>イリョウホウジン</t>
    </rPh>
    <rPh sb="5" eb="8">
      <t>ジンユウカイ</t>
    </rPh>
    <rPh sb="9" eb="13">
      <t>トヨオカナイカ</t>
    </rPh>
    <rPh sb="13" eb="17">
      <t>セイケイゲカ</t>
    </rPh>
    <phoneticPr fontId="1"/>
  </si>
  <si>
    <t>北海道旭川市豊岡3条6丁目176-107</t>
    <rPh sb="0" eb="3">
      <t>ホッカイドウ</t>
    </rPh>
    <rPh sb="3" eb="6">
      <t>アサヒカワシ</t>
    </rPh>
    <rPh sb="6" eb="8">
      <t>トヨオカ</t>
    </rPh>
    <rPh sb="9" eb="10">
      <t>ジョウ</t>
    </rPh>
    <rPh sb="11" eb="13">
      <t>チョウメ</t>
    </rPh>
    <phoneticPr fontId="1"/>
  </si>
  <si>
    <t>内科・整形外科</t>
    <rPh sb="0" eb="2">
      <t>ナイカ</t>
    </rPh>
    <rPh sb="3" eb="7">
      <t>セイケイゲカ</t>
    </rPh>
    <phoneticPr fontId="1"/>
  </si>
  <si>
    <t>住宅型有料老人ホーム　ナーシングリビング　ゆあん</t>
    <rPh sb="0" eb="3">
      <t>ジュウタクガタ</t>
    </rPh>
    <rPh sb="3" eb="7">
      <t>ユウリョウロウジン</t>
    </rPh>
    <phoneticPr fontId="1"/>
  </si>
  <si>
    <t>ぐるーぷりびんぐ　ゆかる
ぐるーぷりびんぐ　ゆあん
ナーシングリビング　エイム
ナーシングリビング　ピリカ</t>
    <phoneticPr fontId="1"/>
  </si>
  <si>
    <t>ナーシングリビング　ゆあん ・　責任者</t>
    <rPh sb="16" eb="19">
      <t>セキニンシャ</t>
    </rPh>
    <phoneticPr fontId="1"/>
  </si>
  <si>
    <t>北海道旭川市7条通19丁目120-42</t>
    <rPh sb="0" eb="3">
      <t>ホッカイドウ</t>
    </rPh>
    <rPh sb="3" eb="6">
      <t>アサヒカワシ</t>
    </rPh>
    <rPh sb="7" eb="8">
      <t>ジョウ</t>
    </rPh>
    <rPh sb="8" eb="9">
      <t>ドオリ</t>
    </rPh>
    <rPh sb="11" eb="13">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</si>
</sst>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92" zoomScaleNormal="100" zoomScaleSheetLayoutView="100" workbookViewId="0">
      <selection activeCell="H462" sqref="H462:O462"/>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9</v>
      </c>
      <c r="J4" s="471"/>
      <c r="K4" s="33" t="s">
        <v>2448</v>
      </c>
      <c r="L4" s="471">
        <v>5</v>
      </c>
      <c r="M4" s="471"/>
      <c r="N4" s="468" t="s">
        <v>468</v>
      </c>
      <c r="O4" s="468"/>
      <c r="P4" s="472"/>
    </row>
    <row r="5" spans="1:20" ht="20.149999999999999" customHeight="1">
      <c r="B5" s="452" t="s">
        <v>1</v>
      </c>
      <c r="C5" s="325"/>
      <c r="D5" s="325"/>
      <c r="E5" s="326"/>
      <c r="F5" s="110" t="s">
        <v>2543</v>
      </c>
      <c r="G5" s="341"/>
      <c r="H5" s="341"/>
      <c r="I5" s="341"/>
      <c r="J5" s="341"/>
      <c r="K5" s="341"/>
      <c r="L5" s="341"/>
      <c r="M5" s="341"/>
      <c r="N5" s="341"/>
      <c r="O5" s="341"/>
      <c r="P5" s="341"/>
      <c r="Q5" s="12"/>
    </row>
    <row r="6" spans="1:20" ht="20.149999999999999" customHeight="1">
      <c r="B6" s="452" t="s">
        <v>2</v>
      </c>
      <c r="C6" s="325"/>
      <c r="D6" s="325"/>
      <c r="E6" s="326"/>
      <c r="F6" s="110" t="s">
        <v>2636</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2544</v>
      </c>
      <c r="G11" s="94"/>
      <c r="H11" s="94"/>
      <c r="I11" s="94"/>
      <c r="J11" s="94"/>
      <c r="K11" s="94"/>
      <c r="L11" s="94"/>
      <c r="M11" s="94"/>
      <c r="N11" s="94"/>
      <c r="O11" s="94"/>
      <c r="P11" s="95"/>
    </row>
    <row r="12" spans="1:20" ht="40.5" customHeight="1">
      <c r="B12" s="476"/>
      <c r="C12" s="477"/>
      <c r="D12" s="477"/>
      <c r="E12" s="478"/>
      <c r="F12" s="130" t="s">
        <v>11</v>
      </c>
      <c r="G12" s="130"/>
      <c r="H12" s="130"/>
      <c r="I12" s="130"/>
      <c r="J12" s="429" t="s">
        <v>2545</v>
      </c>
      <c r="K12" s="429"/>
      <c r="L12" s="429"/>
      <c r="M12" s="429"/>
      <c r="N12" s="429"/>
      <c r="O12" s="430"/>
      <c r="P12" s="431"/>
    </row>
    <row r="13" spans="1:20" ht="39" customHeight="1">
      <c r="B13" s="186" t="s">
        <v>5</v>
      </c>
      <c r="C13" s="130"/>
      <c r="D13" s="130"/>
      <c r="E13" s="130"/>
      <c r="F13" s="96" t="s">
        <v>12</v>
      </c>
      <c r="G13" s="97"/>
      <c r="H13" s="479" t="s">
        <v>2547</v>
      </c>
      <c r="I13" s="480"/>
      <c r="J13" s="480"/>
      <c r="K13" s="480"/>
      <c r="L13" s="480"/>
      <c r="M13" s="480"/>
      <c r="N13" s="480"/>
      <c r="O13" s="480"/>
      <c r="P13" s="481"/>
      <c r="S13" s="15" t="str">
        <f>IF(H13="","未記入","")</f>
        <v/>
      </c>
    </row>
    <row r="14" spans="1:20" ht="39" customHeight="1">
      <c r="B14" s="186"/>
      <c r="C14" s="130"/>
      <c r="D14" s="130"/>
      <c r="E14" s="130"/>
      <c r="F14" s="148" t="s">
        <v>2546</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2586</v>
      </c>
      <c r="K16" s="132"/>
      <c r="L16" s="132"/>
      <c r="M16" s="132"/>
      <c r="N16" s="132"/>
      <c r="O16" s="132"/>
      <c r="P16" s="133"/>
    </row>
    <row r="17" spans="1:20" ht="20.149999999999999" customHeight="1">
      <c r="B17" s="339" t="s">
        <v>6</v>
      </c>
      <c r="C17" s="97"/>
      <c r="D17" s="97"/>
      <c r="E17" s="267"/>
      <c r="F17" s="34" t="s">
        <v>13</v>
      </c>
      <c r="G17" s="31">
        <v>70</v>
      </c>
      <c r="H17" s="35" t="s">
        <v>469</v>
      </c>
      <c r="I17" s="32">
        <v>39</v>
      </c>
      <c r="J17" s="312"/>
      <c r="K17" s="313"/>
      <c r="L17" s="313"/>
      <c r="M17" s="313"/>
      <c r="N17" s="313"/>
      <c r="O17" s="313"/>
      <c r="P17" s="314"/>
      <c r="S17" s="15" t="str">
        <f>IF(OR(G17="",I17=""),"未記入","")</f>
        <v/>
      </c>
    </row>
    <row r="18" spans="1:20" ht="57.75" customHeight="1">
      <c r="B18" s="301"/>
      <c r="C18" s="323"/>
      <c r="D18" s="323"/>
      <c r="E18" s="302"/>
      <c r="F18" s="131" t="s">
        <v>2587</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2548</v>
      </c>
      <c r="K19" s="35" t="s">
        <v>469</v>
      </c>
      <c r="L19" s="63" t="s">
        <v>2549</v>
      </c>
      <c r="M19" s="35" t="s">
        <v>469</v>
      </c>
      <c r="N19" s="63" t="s">
        <v>2550</v>
      </c>
      <c r="O19" s="313"/>
      <c r="P19" s="314"/>
      <c r="Q19" s="12"/>
    </row>
    <row r="20" spans="1:20" ht="20.149999999999999" customHeight="1">
      <c r="B20" s="364"/>
      <c r="C20" s="365"/>
      <c r="D20" s="365"/>
      <c r="E20" s="366"/>
      <c r="F20" s="130" t="s">
        <v>15</v>
      </c>
      <c r="G20" s="130"/>
      <c r="H20" s="130"/>
      <c r="I20" s="130"/>
      <c r="J20" s="64" t="s">
        <v>2548</v>
      </c>
      <c r="K20" s="35" t="s">
        <v>469</v>
      </c>
      <c r="L20" s="63" t="s">
        <v>2549</v>
      </c>
      <c r="M20" s="35" t="s">
        <v>469</v>
      </c>
      <c r="N20" s="63" t="s">
        <v>2551</v>
      </c>
      <c r="O20" s="313"/>
      <c r="P20" s="314"/>
      <c r="Q20" s="12"/>
    </row>
    <row r="21" spans="1:20" ht="20.149999999999999" customHeight="1">
      <c r="B21" s="364"/>
      <c r="C21" s="365"/>
      <c r="D21" s="365"/>
      <c r="E21" s="366"/>
      <c r="F21" s="194" t="s">
        <v>411</v>
      </c>
      <c r="G21" s="195"/>
      <c r="H21" s="195"/>
      <c r="I21" s="196"/>
      <c r="J21" s="109" t="s">
        <v>2552</v>
      </c>
      <c r="K21" s="117"/>
      <c r="L21" s="117"/>
      <c r="M21" s="35" t="s">
        <v>465</v>
      </c>
      <c r="N21" s="117" t="s">
        <v>2553</v>
      </c>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2557</v>
      </c>
      <c r="K23" s="400"/>
      <c r="L23" s="218" t="s">
        <v>2553</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2554</v>
      </c>
      <c r="K24" s="108"/>
      <c r="L24" s="108"/>
      <c r="M24" s="108"/>
      <c r="N24" s="108"/>
      <c r="O24" s="109"/>
      <c r="P24" s="110"/>
    </row>
    <row r="25" spans="1:20" ht="20.149999999999999" customHeight="1">
      <c r="B25" s="301"/>
      <c r="C25" s="323"/>
      <c r="D25" s="323"/>
      <c r="E25" s="302"/>
      <c r="F25" s="260" t="s">
        <v>18</v>
      </c>
      <c r="G25" s="260"/>
      <c r="H25" s="130"/>
      <c r="I25" s="130"/>
      <c r="J25" s="108" t="s">
        <v>2555</v>
      </c>
      <c r="K25" s="108"/>
      <c r="L25" s="108"/>
      <c r="M25" s="108"/>
      <c r="N25" s="108"/>
      <c r="O25" s="109"/>
      <c r="P25" s="110"/>
    </row>
    <row r="26" spans="1:20" ht="20.149999999999999" customHeight="1">
      <c r="B26" s="186" t="s">
        <v>9</v>
      </c>
      <c r="C26" s="130"/>
      <c r="D26" s="130"/>
      <c r="E26" s="130"/>
      <c r="F26" s="444">
        <v>2012</v>
      </c>
      <c r="G26" s="445"/>
      <c r="H26" s="35" t="s">
        <v>466</v>
      </c>
      <c r="I26" s="445">
        <v>6</v>
      </c>
      <c r="J26" s="445"/>
      <c r="K26" s="35" t="s">
        <v>467</v>
      </c>
      <c r="L26" s="445">
        <v>6</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2624</v>
      </c>
      <c r="I31" s="463"/>
      <c r="J31" s="463"/>
      <c r="K31" s="463"/>
      <c r="L31" s="463"/>
      <c r="M31" s="463"/>
      <c r="N31" s="463"/>
      <c r="O31" s="463"/>
      <c r="P31" s="464"/>
      <c r="S31" s="15" t="str">
        <f>IF(H31="","未記入","")</f>
        <v/>
      </c>
    </row>
    <row r="32" spans="1:20" ht="39" customHeight="1">
      <c r="B32" s="301"/>
      <c r="C32" s="323"/>
      <c r="D32" s="323"/>
      <c r="E32" s="302"/>
      <c r="F32" s="148" t="s">
        <v>2624</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78</v>
      </c>
      <c r="H33" s="35" t="s">
        <v>469</v>
      </c>
      <c r="I33" s="32">
        <v>8217</v>
      </c>
      <c r="J33" s="453"/>
      <c r="K33" s="453"/>
      <c r="L33" s="453"/>
      <c r="M33" s="453"/>
      <c r="N33" s="453"/>
      <c r="O33" s="453"/>
      <c r="P33" s="454"/>
      <c r="S33" s="15" t="str">
        <f>IF(OR(G33="",I33=""),"未記入","")</f>
        <v/>
      </c>
    </row>
    <row r="34" spans="2:20" ht="58.5" customHeight="1">
      <c r="B34" s="301"/>
      <c r="C34" s="323"/>
      <c r="D34" s="323"/>
      <c r="E34" s="302"/>
      <c r="F34" s="131" t="s">
        <v>2637</v>
      </c>
      <c r="G34" s="131"/>
      <c r="H34" s="131"/>
      <c r="I34" s="131"/>
      <c r="J34" s="131"/>
      <c r="K34" s="131"/>
      <c r="L34" s="131"/>
      <c r="M34" s="131"/>
      <c r="N34" s="131"/>
      <c r="O34" s="121"/>
      <c r="P34" s="426"/>
      <c r="S34" s="15" t="str">
        <f>IF(F34="","未記入","")</f>
        <v/>
      </c>
    </row>
    <row r="35" spans="2:20" ht="58.5" customHeight="1">
      <c r="B35" s="142" t="s">
        <v>551</v>
      </c>
      <c r="C35" s="143"/>
      <c r="D35" s="143"/>
      <c r="E35" s="144"/>
      <c r="F35" s="131" t="s">
        <v>2624</v>
      </c>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2625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2548</v>
      </c>
      <c r="K43" s="35" t="s">
        <v>469</v>
      </c>
      <c r="L43" s="11" t="s">
        <v>2627</v>
      </c>
      <c r="M43" s="35" t="s">
        <v>469</v>
      </c>
      <c r="N43" s="11" t="s">
        <v>2628</v>
      </c>
      <c r="O43" s="313"/>
      <c r="P43" s="314"/>
      <c r="S43" s="15" t="str">
        <f>IF(OR(J43="",L43="",N43=""),"未記入","")</f>
        <v/>
      </c>
    </row>
    <row r="44" spans="2:20" ht="20.149999999999999" customHeight="1">
      <c r="B44" s="186"/>
      <c r="C44" s="130"/>
      <c r="D44" s="130"/>
      <c r="E44" s="130"/>
      <c r="F44" s="130" t="s">
        <v>15</v>
      </c>
      <c r="G44" s="130"/>
      <c r="H44" s="130"/>
      <c r="I44" s="130"/>
      <c r="J44" s="64" t="s">
        <v>2548</v>
      </c>
      <c r="K44" s="35" t="s">
        <v>469</v>
      </c>
      <c r="L44" s="63" t="s">
        <v>2627</v>
      </c>
      <c r="M44" s="35" t="s">
        <v>469</v>
      </c>
      <c r="N44" s="63" t="s">
        <v>2629</v>
      </c>
      <c r="O44" s="313"/>
      <c r="P44" s="314"/>
    </row>
    <row r="45" spans="2:20" ht="20.149999999999999" customHeight="1">
      <c r="B45" s="186"/>
      <c r="C45" s="130"/>
      <c r="D45" s="130"/>
      <c r="E45" s="130"/>
      <c r="F45" s="194" t="s">
        <v>411</v>
      </c>
      <c r="G45" s="195"/>
      <c r="H45" s="195"/>
      <c r="I45" s="196"/>
      <c r="J45" s="109" t="s">
        <v>2552</v>
      </c>
      <c r="K45" s="117"/>
      <c r="L45" s="117"/>
      <c r="M45" s="35" t="s">
        <v>465</v>
      </c>
      <c r="N45" s="117" t="s">
        <v>2553</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2557</v>
      </c>
      <c r="K47" s="400"/>
      <c r="L47" s="218" t="s">
        <v>2553</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2543</v>
      </c>
      <c r="K48" s="108"/>
      <c r="L48" s="108"/>
      <c r="M48" s="108"/>
      <c r="N48" s="108"/>
      <c r="O48" s="109"/>
      <c r="P48" s="110"/>
    </row>
    <row r="49" spans="1:20" ht="20.149999999999999" customHeight="1">
      <c r="B49" s="186"/>
      <c r="C49" s="130"/>
      <c r="D49" s="130"/>
      <c r="E49" s="130"/>
      <c r="F49" s="130" t="s">
        <v>18</v>
      </c>
      <c r="G49" s="130"/>
      <c r="H49" s="130"/>
      <c r="I49" s="130"/>
      <c r="J49" s="108" t="s">
        <v>2556</v>
      </c>
      <c r="K49" s="108"/>
      <c r="L49" s="108"/>
      <c r="M49" s="108"/>
      <c r="N49" s="108"/>
      <c r="O49" s="109"/>
      <c r="P49" s="110"/>
    </row>
    <row r="50" spans="1:20" ht="20.149999999999999" customHeight="1">
      <c r="B50" s="151" t="s">
        <v>28</v>
      </c>
      <c r="C50" s="100"/>
      <c r="D50" s="100"/>
      <c r="E50" s="100"/>
      <c r="F50" s="100"/>
      <c r="G50" s="100"/>
      <c r="H50" s="100"/>
      <c r="I50" s="100"/>
      <c r="J50" s="444">
        <v>2014</v>
      </c>
      <c r="K50" s="445"/>
      <c r="L50" s="35" t="s">
        <v>466</v>
      </c>
      <c r="M50" s="61">
        <v>5</v>
      </c>
      <c r="N50" s="35" t="s">
        <v>467</v>
      </c>
      <c r="O50" s="61">
        <v>1</v>
      </c>
      <c r="P50" s="37" t="s">
        <v>468</v>
      </c>
      <c r="S50" s="15" t="str">
        <f>IF(OR(J50="",M50="",O50=""),"未記入","")</f>
        <v/>
      </c>
    </row>
    <row r="51" spans="1:20" ht="20.149999999999999" customHeight="1" thickBot="1">
      <c r="B51" s="152" t="s">
        <v>29</v>
      </c>
      <c r="C51" s="448"/>
      <c r="D51" s="448"/>
      <c r="E51" s="448"/>
      <c r="F51" s="448"/>
      <c r="G51" s="448"/>
      <c r="H51" s="448"/>
      <c r="I51" s="448"/>
      <c r="J51" s="446">
        <v>2014</v>
      </c>
      <c r="K51" s="447"/>
      <c r="L51" s="36" t="s">
        <v>466</v>
      </c>
      <c r="M51" s="62">
        <v>5</v>
      </c>
      <c r="N51" s="36" t="s">
        <v>467</v>
      </c>
      <c r="O51" s="62">
        <v>16</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2558</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998.17</v>
      </c>
      <c r="H61" s="94"/>
      <c r="I61" s="94"/>
      <c r="J61" s="94"/>
      <c r="K61" s="443"/>
      <c r="L61" s="367" t="s">
        <v>497</v>
      </c>
      <c r="M61" s="306"/>
      <c r="N61" s="306"/>
      <c r="O61" s="306"/>
      <c r="P61" s="410"/>
    </row>
    <row r="62" spans="1:20" ht="20.149999999999999" customHeight="1">
      <c r="B62" s="186"/>
      <c r="C62" s="130"/>
      <c r="D62" s="96" t="s">
        <v>39</v>
      </c>
      <c r="E62" s="97"/>
      <c r="F62" s="267"/>
      <c r="G62" s="108" t="s">
        <v>2565</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v>865.55</v>
      </c>
      <c r="L72" s="117"/>
      <c r="M72" s="117"/>
      <c r="N72" s="102" t="s">
        <v>472</v>
      </c>
      <c r="O72" s="102"/>
      <c r="P72" s="263"/>
    </row>
    <row r="73" spans="2:16" ht="20.149999999999999" customHeight="1">
      <c r="B73" s="207"/>
      <c r="C73" s="208"/>
      <c r="D73" s="322"/>
      <c r="E73" s="323"/>
      <c r="F73" s="302"/>
      <c r="G73" s="100" t="s">
        <v>42</v>
      </c>
      <c r="H73" s="100"/>
      <c r="I73" s="100"/>
      <c r="J73" s="100"/>
      <c r="K73" s="109">
        <v>865.55</v>
      </c>
      <c r="L73" s="117"/>
      <c r="M73" s="117"/>
      <c r="N73" s="102" t="s">
        <v>472</v>
      </c>
      <c r="O73" s="102"/>
      <c r="P73" s="263"/>
    </row>
    <row r="74" spans="2:16" ht="20.149999999999999" customHeight="1">
      <c r="B74" s="207"/>
      <c r="C74" s="208"/>
      <c r="D74" s="130" t="s">
        <v>43</v>
      </c>
      <c r="E74" s="130"/>
      <c r="F74" s="130"/>
      <c r="G74" s="108" t="s">
        <v>2387</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2630</v>
      </c>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2566</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2359</v>
      </c>
      <c r="G95" s="108"/>
      <c r="H95" s="108" t="s">
        <v>2360</v>
      </c>
      <c r="I95" s="108"/>
      <c r="J95" s="23">
        <v>12.29</v>
      </c>
      <c r="K95" s="50" t="s">
        <v>472</v>
      </c>
      <c r="L95" s="109">
        <v>30</v>
      </c>
      <c r="M95" s="400"/>
      <c r="N95" s="429" t="s">
        <v>2399</v>
      </c>
      <c r="O95" s="430"/>
      <c r="P95" s="431"/>
      <c r="S95" s="15" t="str">
        <f>IF(OR(F95="",H95="",J95="",L95="",N95=""),IF(OR(F95&lt;&gt;"",H95&lt;&gt;"",J95&lt;&gt;"",L95&lt;&gt;"",N95&lt;&gt;""),"未記入",""),"")</f>
        <v/>
      </c>
    </row>
    <row r="96" spans="2:19" ht="20.149999999999999" customHeight="1">
      <c r="B96" s="186"/>
      <c r="C96" s="130"/>
      <c r="D96" s="130" t="s">
        <v>48</v>
      </c>
      <c r="E96" s="130"/>
      <c r="F96" s="108" t="s">
        <v>2360</v>
      </c>
      <c r="G96" s="108"/>
      <c r="H96" s="108" t="s">
        <v>2360</v>
      </c>
      <c r="I96" s="108"/>
      <c r="J96" s="23">
        <v>10.69</v>
      </c>
      <c r="K96" s="50" t="s">
        <v>472</v>
      </c>
      <c r="L96" s="109">
        <v>2</v>
      </c>
      <c r="M96" s="400"/>
      <c r="N96" s="429" t="s">
        <v>2399</v>
      </c>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472</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3</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v>2</v>
      </c>
      <c r="O106" s="117"/>
      <c r="P106" s="37" t="s">
        <v>474</v>
      </c>
    </row>
    <row r="107" spans="2:19" ht="20.149999999999999" customHeight="1">
      <c r="B107" s="432"/>
      <c r="C107" s="433"/>
      <c r="D107" s="96" t="s">
        <v>64</v>
      </c>
      <c r="E107" s="97"/>
      <c r="F107" s="267"/>
      <c r="G107" s="160">
        <v>3</v>
      </c>
      <c r="H107" s="267" t="s">
        <v>474</v>
      </c>
      <c r="I107" s="130" t="s">
        <v>68</v>
      </c>
      <c r="J107" s="130"/>
      <c r="K107" s="130"/>
      <c r="L107" s="130"/>
      <c r="M107" s="130"/>
      <c r="N107" s="109">
        <v>2</v>
      </c>
      <c r="O107" s="117"/>
      <c r="P107" s="37" t="s">
        <v>474</v>
      </c>
    </row>
    <row r="108" spans="2:19" ht="20.149999999999999" customHeight="1">
      <c r="B108" s="432"/>
      <c r="C108" s="433"/>
      <c r="D108" s="322"/>
      <c r="E108" s="323"/>
      <c r="F108" s="302"/>
      <c r="G108" s="166"/>
      <c r="H108" s="302"/>
      <c r="I108" s="130" t="s">
        <v>69</v>
      </c>
      <c r="J108" s="130"/>
      <c r="K108" s="130"/>
      <c r="L108" s="130"/>
      <c r="M108" s="130"/>
      <c r="N108" s="109">
        <v>1</v>
      </c>
      <c r="O108" s="117"/>
      <c r="P108" s="37" t="s">
        <v>474</v>
      </c>
    </row>
    <row r="109" spans="2:19" ht="20.149999999999999"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v>1</v>
      </c>
      <c r="O110" s="117"/>
      <c r="P110" s="37" t="s">
        <v>474</v>
      </c>
    </row>
    <row r="111" spans="2:19" ht="20.149999999999999" customHeight="1">
      <c r="B111" s="432"/>
      <c r="C111" s="433"/>
      <c r="D111" s="135"/>
      <c r="E111" s="88"/>
      <c r="F111" s="89"/>
      <c r="G111" s="163"/>
      <c r="H111" s="414"/>
      <c r="I111" s="130" t="s">
        <v>83</v>
      </c>
      <c r="J111" s="130"/>
      <c r="K111" s="130"/>
      <c r="L111" s="130"/>
      <c r="M111" s="130"/>
      <c r="N111" s="109">
        <v>1</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2528</v>
      </c>
      <c r="H113" s="108"/>
      <c r="I113" s="108"/>
      <c r="J113" s="108"/>
      <c r="K113" s="108"/>
      <c r="L113" s="108"/>
      <c r="M113" s="108"/>
      <c r="N113" s="108"/>
      <c r="O113" s="109"/>
      <c r="P113" s="110"/>
    </row>
    <row r="114" spans="2:16" ht="20.149999999999999" customHeight="1">
      <c r="B114" s="432"/>
      <c r="C114" s="433"/>
      <c r="D114" s="134" t="s">
        <v>79</v>
      </c>
      <c r="E114" s="112"/>
      <c r="F114" s="113"/>
      <c r="G114" s="160" t="s">
        <v>2527</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2560</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2528</v>
      </c>
      <c r="H117" s="108"/>
      <c r="I117" s="108"/>
      <c r="J117" s="108"/>
      <c r="K117" s="108"/>
      <c r="L117" s="108"/>
      <c r="M117" s="108"/>
      <c r="N117" s="108"/>
      <c r="O117" s="109"/>
      <c r="P117" s="110"/>
    </row>
    <row r="118" spans="2:16" ht="20.149999999999999" customHeight="1">
      <c r="B118" s="87"/>
      <c r="C118" s="89"/>
      <c r="D118" s="153" t="s">
        <v>73</v>
      </c>
      <c r="E118" s="143"/>
      <c r="F118" s="144"/>
      <c r="G118" s="108" t="s">
        <v>2528</v>
      </c>
      <c r="H118" s="108"/>
      <c r="I118" s="108"/>
      <c r="J118" s="108"/>
      <c r="K118" s="108"/>
      <c r="L118" s="108"/>
      <c r="M118" s="108"/>
      <c r="N118" s="108"/>
      <c r="O118" s="109"/>
      <c r="P118" s="110"/>
    </row>
    <row r="119" spans="2:16" ht="20.149999999999999" customHeight="1">
      <c r="B119" s="87"/>
      <c r="C119" s="89"/>
      <c r="D119" s="137" t="s">
        <v>74</v>
      </c>
      <c r="E119" s="340"/>
      <c r="F119" s="138"/>
      <c r="G119" s="108" t="s">
        <v>2528</v>
      </c>
      <c r="H119" s="108"/>
      <c r="I119" s="108"/>
      <c r="J119" s="108"/>
      <c r="K119" s="108"/>
      <c r="L119" s="108"/>
      <c r="M119" s="108"/>
      <c r="N119" s="108"/>
      <c r="O119" s="109"/>
      <c r="P119" s="110"/>
    </row>
    <row r="120" spans="2:16" ht="20.149999999999999" customHeight="1">
      <c r="B120" s="87"/>
      <c r="C120" s="89"/>
      <c r="D120" s="101" t="s">
        <v>75</v>
      </c>
      <c r="E120" s="102"/>
      <c r="F120" s="103"/>
      <c r="G120" s="108" t="s">
        <v>2528</v>
      </c>
      <c r="H120" s="108"/>
      <c r="I120" s="108"/>
      <c r="J120" s="108"/>
      <c r="K120" s="108"/>
      <c r="L120" s="108"/>
      <c r="M120" s="108"/>
      <c r="N120" s="108"/>
      <c r="O120" s="109"/>
      <c r="P120" s="110"/>
    </row>
    <row r="121" spans="2:16" ht="20.149999999999999" customHeight="1">
      <c r="B121" s="87"/>
      <c r="C121" s="89"/>
      <c r="D121" s="101" t="s">
        <v>76</v>
      </c>
      <c r="E121" s="102"/>
      <c r="F121" s="103"/>
      <c r="G121" s="108" t="s">
        <v>2528</v>
      </c>
      <c r="H121" s="108"/>
      <c r="I121" s="108"/>
      <c r="J121" s="108"/>
      <c r="K121" s="108"/>
      <c r="L121" s="108"/>
      <c r="M121" s="108"/>
      <c r="N121" s="108"/>
      <c r="O121" s="109"/>
      <c r="P121" s="110"/>
    </row>
    <row r="122" spans="2:16" ht="20.149999999999999" customHeight="1">
      <c r="B122" s="90"/>
      <c r="C122" s="92"/>
      <c r="D122" s="101" t="s">
        <v>77</v>
      </c>
      <c r="E122" s="102"/>
      <c r="F122" s="103"/>
      <c r="G122" s="108" t="s">
        <v>2528</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2562</v>
      </c>
      <c r="H123" s="108"/>
      <c r="I123" s="108"/>
      <c r="J123" s="108"/>
      <c r="K123" s="108"/>
      <c r="L123" s="108"/>
      <c r="M123" s="108"/>
      <c r="N123" s="108"/>
      <c r="O123" s="109"/>
      <c r="P123" s="110"/>
    </row>
    <row r="124" spans="2:16" ht="20.149999999999999" customHeight="1">
      <c r="B124" s="87"/>
      <c r="C124" s="89"/>
      <c r="D124" s="153" t="s">
        <v>431</v>
      </c>
      <c r="E124" s="143"/>
      <c r="F124" s="144"/>
      <c r="G124" s="108" t="s">
        <v>2563</v>
      </c>
      <c r="H124" s="108"/>
      <c r="I124" s="108"/>
      <c r="J124" s="108"/>
      <c r="K124" s="108"/>
      <c r="L124" s="108"/>
      <c r="M124" s="108"/>
      <c r="N124" s="108"/>
      <c r="O124" s="109"/>
      <c r="P124" s="110"/>
    </row>
    <row r="125" spans="2:16" ht="20.149999999999999" customHeight="1">
      <c r="B125" s="87"/>
      <c r="C125" s="89"/>
      <c r="D125" s="137" t="s">
        <v>432</v>
      </c>
      <c r="E125" s="340"/>
      <c r="F125" s="138"/>
      <c r="G125" s="108" t="s">
        <v>2564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2622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t="s">
        <v>2527</v>
      </c>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2529</v>
      </c>
      <c r="G196" s="306" t="s">
        <v>456</v>
      </c>
      <c r="H196" s="306"/>
      <c r="I196" s="306"/>
      <c r="J196" s="306"/>
      <c r="K196" s="306"/>
      <c r="L196" s="306"/>
      <c r="M196" s="306"/>
      <c r="N196" s="306"/>
      <c r="O196" s="306"/>
      <c r="P196" s="410"/>
    </row>
    <row r="197" spans="1:20" ht="20.149999999999999" customHeight="1">
      <c r="B197" s="186"/>
      <c r="C197" s="130"/>
      <c r="D197" s="130"/>
      <c r="E197" s="130"/>
      <c r="F197" s="14" t="s">
        <v>2529</v>
      </c>
      <c r="G197" s="102" t="s">
        <v>457</v>
      </c>
      <c r="H197" s="102"/>
      <c r="I197" s="102"/>
      <c r="J197" s="102"/>
      <c r="K197" s="102"/>
      <c r="L197" s="102"/>
      <c r="M197" s="102"/>
      <c r="N197" s="102"/>
      <c r="O197" s="102"/>
      <c r="P197" s="263"/>
    </row>
    <row r="198" spans="1:20" ht="20.149999999999999" customHeight="1">
      <c r="B198" s="186"/>
      <c r="C198" s="130"/>
      <c r="D198" s="130"/>
      <c r="E198" s="130"/>
      <c r="F198" s="14" t="s">
        <v>2529</v>
      </c>
      <c r="G198" s="102" t="s">
        <v>458</v>
      </c>
      <c r="H198" s="102"/>
      <c r="I198" s="102"/>
      <c r="J198" s="102"/>
      <c r="K198" s="102"/>
      <c r="L198" s="102"/>
      <c r="M198" s="102"/>
      <c r="N198" s="102"/>
      <c r="O198" s="102"/>
      <c r="P198" s="263"/>
    </row>
    <row r="199" spans="1:20" ht="79.5" customHeight="1">
      <c r="B199" s="186"/>
      <c r="C199" s="130"/>
      <c r="D199" s="130"/>
      <c r="E199" s="130"/>
      <c r="F199" s="14" t="s">
        <v>2529</v>
      </c>
      <c r="G199" s="102" t="s">
        <v>433</v>
      </c>
      <c r="H199" s="102"/>
      <c r="I199" s="103"/>
      <c r="J199" s="121" t="s">
        <v>2588</v>
      </c>
      <c r="K199" s="122"/>
      <c r="L199" s="122"/>
      <c r="M199" s="122"/>
      <c r="N199" s="122"/>
      <c r="O199" s="122"/>
      <c r="P199" s="123"/>
    </row>
    <row r="200" spans="1:20" ht="40" customHeight="1">
      <c r="B200" s="81" t="s">
        <v>101</v>
      </c>
      <c r="C200" s="76"/>
      <c r="D200" s="453">
        <v>1</v>
      </c>
      <c r="E200" s="412"/>
      <c r="F200" s="130" t="s">
        <v>5</v>
      </c>
      <c r="G200" s="130"/>
      <c r="H200" s="130"/>
      <c r="I200" s="131" t="s">
        <v>2631</v>
      </c>
      <c r="J200" s="105"/>
      <c r="K200" s="105"/>
      <c r="L200" s="105"/>
      <c r="M200" s="105"/>
      <c r="N200" s="105"/>
      <c r="O200" s="106"/>
      <c r="P200" s="107"/>
    </row>
    <row r="201" spans="1:20" ht="40" customHeight="1">
      <c r="B201" s="82"/>
      <c r="C201" s="78"/>
      <c r="D201" s="486"/>
      <c r="E201" s="414"/>
      <c r="F201" s="130" t="s">
        <v>103</v>
      </c>
      <c r="G201" s="130"/>
      <c r="H201" s="130"/>
      <c r="I201" s="131" t="s">
        <v>2632</v>
      </c>
      <c r="J201" s="105"/>
      <c r="K201" s="105"/>
      <c r="L201" s="105"/>
      <c r="M201" s="105"/>
      <c r="N201" s="105"/>
      <c r="O201" s="106"/>
      <c r="P201" s="107"/>
    </row>
    <row r="202" spans="1:20" ht="79.5" customHeight="1">
      <c r="B202" s="82"/>
      <c r="C202" s="78"/>
      <c r="D202" s="486"/>
      <c r="E202" s="414"/>
      <c r="F202" s="130" t="s">
        <v>104</v>
      </c>
      <c r="G202" s="130"/>
      <c r="H202" s="130"/>
      <c r="I202" s="131" t="s">
        <v>2633</v>
      </c>
      <c r="J202" s="105"/>
      <c r="K202" s="105"/>
      <c r="L202" s="105"/>
      <c r="M202" s="105"/>
      <c r="N202" s="105"/>
      <c r="O202" s="106"/>
      <c r="P202" s="107"/>
    </row>
    <row r="203" spans="1:20" ht="79.5" customHeight="1">
      <c r="B203" s="82"/>
      <c r="C203" s="78"/>
      <c r="D203" s="486"/>
      <c r="E203" s="414"/>
      <c r="F203" s="130" t="s">
        <v>414</v>
      </c>
      <c r="G203" s="130"/>
      <c r="H203" s="130"/>
      <c r="I203" s="131" t="s">
        <v>2633</v>
      </c>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t="s">
        <v>2527</v>
      </c>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t="s">
        <v>2527</v>
      </c>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2527</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2529</v>
      </c>
      <c r="G244" s="345" t="s">
        <v>433</v>
      </c>
      <c r="H244" s="102"/>
      <c r="I244" s="103"/>
      <c r="J244" s="121" t="s">
        <v>2589</v>
      </c>
      <c r="K244" s="122"/>
      <c r="L244" s="122"/>
      <c r="M244" s="122"/>
      <c r="N244" s="122"/>
      <c r="O244" s="122"/>
      <c r="P244" s="123"/>
    </row>
    <row r="245" spans="2:16" ht="120" customHeight="1">
      <c r="B245" s="186" t="s">
        <v>109</v>
      </c>
      <c r="C245" s="130"/>
      <c r="D245" s="130"/>
      <c r="E245" s="130"/>
      <c r="F245" s="121" t="s">
        <v>2590</v>
      </c>
      <c r="G245" s="268"/>
      <c r="H245" s="268"/>
      <c r="I245" s="268"/>
      <c r="J245" s="268"/>
      <c r="K245" s="268"/>
      <c r="L245" s="268"/>
      <c r="M245" s="268"/>
      <c r="N245" s="268"/>
      <c r="O245" s="268"/>
      <c r="P245" s="269"/>
    </row>
    <row r="246" spans="2:16" ht="120" customHeight="1">
      <c r="B246" s="186" t="s">
        <v>110</v>
      </c>
      <c r="C246" s="130"/>
      <c r="D246" s="130"/>
      <c r="E246" s="130"/>
      <c r="F246" s="121" t="s">
        <v>2568</v>
      </c>
      <c r="G246" s="268"/>
      <c r="H246" s="268"/>
      <c r="I246" s="268"/>
      <c r="J246" s="268"/>
      <c r="K246" s="268"/>
      <c r="L246" s="268"/>
      <c r="M246" s="268"/>
      <c r="N246" s="268"/>
      <c r="O246" s="268"/>
      <c r="P246" s="269"/>
    </row>
    <row r="247" spans="2:16" ht="20.149999999999999" customHeight="1">
      <c r="B247" s="186" t="s">
        <v>111</v>
      </c>
      <c r="C247" s="130"/>
      <c r="D247" s="130"/>
      <c r="E247" s="130"/>
      <c r="F247" s="109" t="s">
        <v>2527</v>
      </c>
      <c r="G247" s="117"/>
      <c r="H247" s="117"/>
      <c r="I247" s="117"/>
      <c r="J247" s="117"/>
      <c r="K247" s="117"/>
      <c r="L247" s="117"/>
      <c r="M247" s="117"/>
      <c r="N247" s="117"/>
      <c r="O247" s="117"/>
      <c r="P247" s="118"/>
    </row>
    <row r="248" spans="2:16" ht="120" customHeight="1">
      <c r="B248" s="186" t="s">
        <v>112</v>
      </c>
      <c r="C248" s="130"/>
      <c r="D248" s="130"/>
      <c r="E248" s="130"/>
      <c r="F248" s="121" t="s">
        <v>2591</v>
      </c>
      <c r="G248" s="268"/>
      <c r="H248" s="268"/>
      <c r="I248" s="268"/>
      <c r="J248" s="268"/>
      <c r="K248" s="268"/>
      <c r="L248" s="268"/>
      <c r="M248" s="268"/>
      <c r="N248" s="268"/>
      <c r="O248" s="268"/>
      <c r="P248" s="269"/>
    </row>
    <row r="249" spans="2:16" ht="20.149999999999999" customHeight="1">
      <c r="B249" s="247" t="s">
        <v>114</v>
      </c>
      <c r="C249" s="248"/>
      <c r="D249" s="248"/>
      <c r="E249" s="248"/>
      <c r="F249" s="109" t="s">
        <v>2527</v>
      </c>
      <c r="G249" s="117"/>
      <c r="H249" s="117"/>
      <c r="I249" s="117"/>
      <c r="J249" s="117"/>
      <c r="K249" s="117"/>
      <c r="L249" s="117"/>
      <c r="M249" s="117"/>
      <c r="N249" s="117"/>
      <c r="O249" s="117"/>
      <c r="P249" s="118"/>
    </row>
    <row r="250" spans="2:16" ht="20.149999999999999" customHeight="1">
      <c r="B250" s="190" t="s">
        <v>115</v>
      </c>
      <c r="C250" s="191"/>
      <c r="D250" s="248" t="s">
        <v>116</v>
      </c>
      <c r="E250" s="248"/>
      <c r="F250" s="109" t="s">
        <v>2528</v>
      </c>
      <c r="G250" s="117"/>
      <c r="H250" s="117"/>
      <c r="I250" s="117"/>
      <c r="J250" s="117"/>
      <c r="K250" s="117"/>
      <c r="L250" s="117"/>
      <c r="M250" s="117"/>
      <c r="N250" s="117"/>
      <c r="O250" s="117"/>
      <c r="P250" s="118"/>
    </row>
    <row r="251" spans="2:16" ht="20.149999999999999" customHeight="1">
      <c r="B251" s="190"/>
      <c r="C251" s="191"/>
      <c r="D251" s="248" t="s">
        <v>117</v>
      </c>
      <c r="E251" s="248"/>
      <c r="F251" s="109" t="s">
        <v>2528</v>
      </c>
      <c r="G251" s="117"/>
      <c r="H251" s="117"/>
      <c r="I251" s="117"/>
      <c r="J251" s="117"/>
      <c r="K251" s="117"/>
      <c r="L251" s="117"/>
      <c r="M251" s="117"/>
      <c r="N251" s="117"/>
      <c r="O251" s="117"/>
      <c r="P251" s="118"/>
    </row>
    <row r="252" spans="2:16" ht="20.149999999999999" customHeight="1">
      <c r="B252" s="190"/>
      <c r="C252" s="191"/>
      <c r="D252" s="248" t="s">
        <v>118</v>
      </c>
      <c r="E252" s="248"/>
      <c r="F252" s="109" t="s">
        <v>2527</v>
      </c>
      <c r="G252" s="117"/>
      <c r="H252" s="117"/>
      <c r="I252" s="117"/>
      <c r="J252" s="117"/>
      <c r="K252" s="117"/>
      <c r="L252" s="117"/>
      <c r="M252" s="117"/>
      <c r="N252" s="117"/>
      <c r="O252" s="117"/>
      <c r="P252" s="118"/>
    </row>
    <row r="253" spans="2:16" ht="20.149999999999999" customHeight="1">
      <c r="B253" s="190"/>
      <c r="C253" s="191"/>
      <c r="D253" s="248" t="s">
        <v>119</v>
      </c>
      <c r="E253" s="248"/>
      <c r="F253" s="109" t="s">
        <v>2528</v>
      </c>
      <c r="G253" s="117"/>
      <c r="H253" s="117"/>
      <c r="I253" s="117"/>
      <c r="J253" s="117"/>
      <c r="K253" s="117"/>
      <c r="L253" s="117"/>
      <c r="M253" s="117"/>
      <c r="N253" s="117"/>
      <c r="O253" s="117"/>
      <c r="P253" s="118"/>
    </row>
    <row r="254" spans="2:16" ht="20.149999999999999" customHeight="1">
      <c r="B254" s="190"/>
      <c r="C254" s="191"/>
      <c r="D254" s="248" t="s">
        <v>120</v>
      </c>
      <c r="E254" s="248"/>
      <c r="F254" s="109" t="s">
        <v>2527</v>
      </c>
      <c r="G254" s="117"/>
      <c r="H254" s="117"/>
      <c r="I254" s="117"/>
      <c r="J254" s="117"/>
      <c r="K254" s="117"/>
      <c r="L254" s="117"/>
      <c r="M254" s="117"/>
      <c r="N254" s="117"/>
      <c r="O254" s="117"/>
      <c r="P254" s="118"/>
    </row>
    <row r="255" spans="2:16" ht="20.149999999999999" customHeight="1">
      <c r="B255" s="190"/>
      <c r="C255" s="191"/>
      <c r="D255" s="191" t="s">
        <v>121</v>
      </c>
      <c r="E255" s="191"/>
      <c r="F255" s="109" t="s">
        <v>2528</v>
      </c>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t="s">
        <v>2623</v>
      </c>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2527</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2528</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2528</v>
      </c>
      <c r="K262" s="108"/>
      <c r="L262" s="108"/>
      <c r="M262" s="108"/>
      <c r="N262" s="108"/>
      <c r="O262" s="109"/>
      <c r="P262" s="110"/>
      <c r="S262" s="15" t="str">
        <f>IF(J262="","未記入","")</f>
        <v/>
      </c>
    </row>
    <row r="263" spans="2:20" ht="120" customHeight="1">
      <c r="B263" s="186" t="s">
        <v>123</v>
      </c>
      <c r="C263" s="130"/>
      <c r="D263" s="130"/>
      <c r="E263" s="130"/>
      <c r="F263" s="121" t="s">
        <v>2592</v>
      </c>
      <c r="G263" s="268"/>
      <c r="H263" s="268"/>
      <c r="I263" s="268"/>
      <c r="J263" s="268"/>
      <c r="K263" s="268"/>
      <c r="L263" s="268"/>
      <c r="M263" s="268"/>
      <c r="N263" s="268"/>
      <c r="O263" s="268"/>
      <c r="P263" s="269"/>
    </row>
    <row r="264" spans="2:20" ht="60" customHeight="1">
      <c r="B264" s="186" t="s">
        <v>475</v>
      </c>
      <c r="C264" s="130"/>
      <c r="D264" s="130"/>
      <c r="E264" s="130"/>
      <c r="F264" s="121" t="s">
        <v>2593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2594</v>
      </c>
      <c r="K265" s="122"/>
      <c r="L265" s="122"/>
      <c r="M265" s="122"/>
      <c r="N265" s="122"/>
      <c r="O265" s="122"/>
      <c r="P265" s="123"/>
    </row>
    <row r="266" spans="2:20" ht="20.149999999999999" customHeight="1">
      <c r="B266" s="90"/>
      <c r="C266" s="91"/>
      <c r="D266" s="91"/>
      <c r="E266" s="92"/>
      <c r="F266" s="101" t="s">
        <v>132</v>
      </c>
      <c r="G266" s="102"/>
      <c r="H266" s="102"/>
      <c r="I266" s="103"/>
      <c r="J266" s="109">
        <v>1</v>
      </c>
      <c r="K266" s="117"/>
      <c r="L266" s="117"/>
      <c r="M266" s="117"/>
      <c r="N266" s="102" t="s">
        <v>476</v>
      </c>
      <c r="O266" s="102"/>
      <c r="P266" s="263"/>
    </row>
    <row r="267" spans="2:20" ht="20.149999999999999" customHeight="1">
      <c r="B267" s="404" t="s">
        <v>125</v>
      </c>
      <c r="C267" s="340"/>
      <c r="D267" s="340"/>
      <c r="E267" s="138"/>
      <c r="F267" s="109">
        <v>1</v>
      </c>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2528</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2595</v>
      </c>
      <c r="K270" s="122"/>
      <c r="L270" s="122"/>
      <c r="M270" s="122"/>
      <c r="N270" s="122"/>
      <c r="O270" s="122"/>
      <c r="P270" s="123"/>
    </row>
    <row r="271" spans="2:20" ht="20.149999999999999" customHeight="1">
      <c r="B271" s="186" t="s">
        <v>127</v>
      </c>
      <c r="C271" s="130"/>
      <c r="D271" s="130"/>
      <c r="E271" s="130"/>
      <c r="F271" s="109">
        <v>28</v>
      </c>
      <c r="G271" s="117"/>
      <c r="H271" s="117"/>
      <c r="I271" s="117"/>
      <c r="J271" s="117"/>
      <c r="K271" s="117"/>
      <c r="L271" s="117"/>
      <c r="M271" s="117"/>
      <c r="N271" s="102" t="s">
        <v>477</v>
      </c>
      <c r="O271" s="102"/>
      <c r="P271" s="263"/>
    </row>
    <row r="272" spans="2:20" ht="120" customHeight="1" thickBot="1">
      <c r="B272" s="315" t="s">
        <v>71</v>
      </c>
      <c r="C272" s="125"/>
      <c r="D272" s="125"/>
      <c r="E272" s="126"/>
      <c r="F272" s="242" t="s">
        <v>2596</v>
      </c>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f>IF(OR($H$283&lt;&gt;"",$K$283&lt;&gt;""),SUM($H$283,$K$283),"")</f>
        <v>21</v>
      </c>
      <c r="F283" s="399"/>
      <c r="G283" s="399"/>
      <c r="H283" s="109">
        <v>19</v>
      </c>
      <c r="I283" s="117"/>
      <c r="J283" s="400"/>
      <c r="K283" s="108">
        <v>2</v>
      </c>
      <c r="L283" s="108"/>
      <c r="M283" s="108"/>
      <c r="N283" s="108">
        <v>20</v>
      </c>
      <c r="O283" s="109"/>
      <c r="P283" s="110"/>
    </row>
    <row r="284" spans="1:20" ht="20.149999999999999" customHeight="1">
      <c r="B284" s="44"/>
      <c r="C284" s="130" t="s">
        <v>138</v>
      </c>
      <c r="D284" s="130"/>
      <c r="E284" s="399">
        <f>IF(OR($H$284&lt;&gt;"",$K$284&lt;&gt;""),SUM($H$284,$K$284),"")</f>
        <v>18</v>
      </c>
      <c r="F284" s="399"/>
      <c r="G284" s="399"/>
      <c r="H284" s="109">
        <v>16</v>
      </c>
      <c r="I284" s="117"/>
      <c r="J284" s="400"/>
      <c r="K284" s="108">
        <v>2</v>
      </c>
      <c r="L284" s="108"/>
      <c r="M284" s="108"/>
      <c r="N284" s="108">
        <v>17</v>
      </c>
      <c r="O284" s="109"/>
      <c r="P284" s="110"/>
    </row>
    <row r="285" spans="1:20" ht="20.149999999999999" customHeight="1">
      <c r="B285" s="45"/>
      <c r="C285" s="130" t="s">
        <v>139</v>
      </c>
      <c r="D285" s="130"/>
      <c r="E285" s="399">
        <f>IF(OR($H$285&lt;&gt;"",$K$285&lt;&gt;""),SUM($H$285,$K$285),"")</f>
        <v>3</v>
      </c>
      <c r="F285" s="399"/>
      <c r="G285" s="399"/>
      <c r="H285" s="109">
        <v>2</v>
      </c>
      <c r="I285" s="117"/>
      <c r="J285" s="400"/>
      <c r="K285" s="108">
        <v>1</v>
      </c>
      <c r="L285" s="108"/>
      <c r="M285" s="108"/>
      <c r="N285" s="108">
        <v>2.5</v>
      </c>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f>IF(OR($H$289&lt;&gt;"",$K$289&lt;&gt;""),SUM($H$289,$K$289),"")</f>
        <v>2</v>
      </c>
      <c r="F289" s="399"/>
      <c r="G289" s="399"/>
      <c r="H289" s="109"/>
      <c r="I289" s="117"/>
      <c r="J289" s="400"/>
      <c r="K289" s="108">
        <v>2</v>
      </c>
      <c r="L289" s="108"/>
      <c r="M289" s="108"/>
      <c r="N289" s="108">
        <v>1.3</v>
      </c>
      <c r="O289" s="109"/>
      <c r="P289" s="110"/>
    </row>
    <row r="290" spans="2:20" ht="20.149999999999999" customHeight="1">
      <c r="B290" s="186" t="s">
        <v>144</v>
      </c>
      <c r="C290" s="130"/>
      <c r="D290" s="130"/>
      <c r="E290" s="399">
        <f>IF(OR($H$290&lt;&gt;"",$K$290&lt;&gt;""),SUM($H$290,$K$290),"")</f>
        <v>1</v>
      </c>
      <c r="F290" s="399"/>
      <c r="G290" s="399"/>
      <c r="H290" s="109"/>
      <c r="I290" s="117"/>
      <c r="J290" s="400"/>
      <c r="K290" s="108">
        <v>1</v>
      </c>
      <c r="L290" s="108"/>
      <c r="M290" s="108"/>
      <c r="N290" s="108">
        <v>0.5</v>
      </c>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v>40</v>
      </c>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9</v>
      </c>
      <c r="H302" s="195"/>
      <c r="I302" s="196"/>
      <c r="J302" s="108">
        <v>9</v>
      </c>
      <c r="K302" s="108"/>
      <c r="L302" s="108"/>
      <c r="M302" s="108"/>
      <c r="N302" s="108"/>
      <c r="O302" s="109"/>
      <c r="P302" s="110"/>
    </row>
    <row r="303" spans="2:20" ht="20.149999999999999" customHeight="1">
      <c r="B303" s="186" t="s">
        <v>158</v>
      </c>
      <c r="C303" s="130"/>
      <c r="D303" s="130"/>
      <c r="E303" s="130"/>
      <c r="F303" s="130"/>
      <c r="G303" s="194">
        <f>IF(OR($J$303&lt;&gt;"",$M$303&lt;&gt;""),SUM($J$303,$M$303),"")</f>
        <v>4</v>
      </c>
      <c r="H303" s="195"/>
      <c r="I303" s="196"/>
      <c r="J303" s="108">
        <v>3</v>
      </c>
      <c r="K303" s="108"/>
      <c r="L303" s="108"/>
      <c r="M303" s="108">
        <v>1</v>
      </c>
      <c r="N303" s="108"/>
      <c r="O303" s="109"/>
      <c r="P303" s="110"/>
    </row>
    <row r="304" spans="2:20" ht="20.149999999999999" customHeight="1">
      <c r="B304" s="186" t="s">
        <v>390</v>
      </c>
      <c r="C304" s="130"/>
      <c r="D304" s="130"/>
      <c r="E304" s="130"/>
      <c r="F304" s="130"/>
      <c r="G304" s="194">
        <f>IF(OR($J$304&lt;&gt;"",$M$304&lt;&gt;""),SUM($J$304,$M$304),"")</f>
        <v>9</v>
      </c>
      <c r="H304" s="195"/>
      <c r="I304" s="196"/>
      <c r="J304" s="108">
        <v>7</v>
      </c>
      <c r="K304" s="108"/>
      <c r="L304" s="108"/>
      <c r="M304" s="108">
        <v>2</v>
      </c>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49999999999999" customHeight="1" thickBot="1">
      <c r="B323" s="256" t="s">
        <v>138</v>
      </c>
      <c r="C323" s="257"/>
      <c r="D323" s="257"/>
      <c r="E323" s="257"/>
      <c r="F323" s="128">
        <v>2</v>
      </c>
      <c r="G323" s="240"/>
      <c r="H323" s="240"/>
      <c r="I323" s="240"/>
      <c r="J323" s="51" t="s">
        <v>477</v>
      </c>
      <c r="K323" s="128">
        <v>1</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2528</v>
      </c>
      <c r="M338" s="94"/>
      <c r="N338" s="94"/>
      <c r="O338" s="94"/>
      <c r="P338" s="95"/>
    </row>
    <row r="339" spans="2:20" ht="20.149999999999999" customHeight="1">
      <c r="B339" s="364"/>
      <c r="C339" s="365"/>
      <c r="D339" s="365"/>
      <c r="E339" s="365"/>
      <c r="F339" s="366"/>
      <c r="G339" s="134" t="s">
        <v>441</v>
      </c>
      <c r="H339" s="113"/>
      <c r="I339" s="109" t="s">
        <v>2528</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2569</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v>3</v>
      </c>
      <c r="J344" s="28"/>
      <c r="K344" s="28"/>
      <c r="L344" s="28"/>
      <c r="M344" s="28"/>
      <c r="N344" s="28"/>
      <c r="O344" s="28"/>
      <c r="P344" s="28"/>
      <c r="Q344" s="12"/>
    </row>
    <row r="345" spans="2:20" ht="20.149999999999999" customHeight="1">
      <c r="B345" s="111" t="s">
        <v>181</v>
      </c>
      <c r="C345" s="112"/>
      <c r="D345" s="112"/>
      <c r="E345" s="112"/>
      <c r="F345" s="113"/>
      <c r="G345" s="28"/>
      <c r="H345" s="28"/>
      <c r="I345" s="28">
        <v>1</v>
      </c>
      <c r="J345" s="28">
        <v>1</v>
      </c>
      <c r="K345" s="28"/>
      <c r="L345" s="28"/>
      <c r="M345" s="28"/>
      <c r="N345" s="28"/>
      <c r="O345" s="28"/>
      <c r="P345" s="28"/>
      <c r="Q345" s="12"/>
    </row>
    <row r="346" spans="2:20" ht="20.149999999999999" customHeight="1">
      <c r="B346" s="354" t="s">
        <v>182</v>
      </c>
      <c r="C346" s="355"/>
      <c r="D346" s="101" t="s">
        <v>183</v>
      </c>
      <c r="E346" s="102"/>
      <c r="F346" s="103"/>
      <c r="G346" s="28"/>
      <c r="H346" s="28"/>
      <c r="I346" s="28">
        <v>3</v>
      </c>
      <c r="J346" s="28"/>
      <c r="K346" s="28"/>
      <c r="L346" s="28"/>
      <c r="M346" s="28"/>
      <c r="N346" s="28"/>
      <c r="O346" s="28"/>
      <c r="P346" s="28"/>
      <c r="Q346" s="12"/>
    </row>
    <row r="347" spans="2:20" ht="20.149999999999999" customHeight="1">
      <c r="B347" s="356"/>
      <c r="C347" s="357"/>
      <c r="D347" s="134" t="s">
        <v>184</v>
      </c>
      <c r="E347" s="112"/>
      <c r="F347" s="113"/>
      <c r="G347" s="352">
        <v>1</v>
      </c>
      <c r="H347" s="352"/>
      <c r="I347" s="352">
        <v>2</v>
      </c>
      <c r="J347" s="352">
        <v>1</v>
      </c>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v>1</v>
      </c>
      <c r="I349" s="352">
        <v>6</v>
      </c>
      <c r="J349" s="352"/>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v>1</v>
      </c>
      <c r="H351" s="352"/>
      <c r="I351" s="352">
        <v>6</v>
      </c>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v>1</v>
      </c>
      <c r="J353" s="28"/>
      <c r="K353" s="28"/>
      <c r="L353" s="28"/>
      <c r="M353" s="28"/>
      <c r="N353" s="28"/>
      <c r="O353" s="28"/>
      <c r="P353" s="28"/>
      <c r="Q353" s="12"/>
    </row>
    <row r="354" spans="1:20" ht="20.149999999999999" customHeight="1" thickBot="1">
      <c r="B354" s="256" t="s">
        <v>188</v>
      </c>
      <c r="C354" s="257"/>
      <c r="D354" s="257"/>
      <c r="E354" s="257"/>
      <c r="F354" s="257"/>
      <c r="G354" s="257"/>
      <c r="H354" s="128" t="s">
        <v>2528</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2570</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2571</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2527</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2527</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2572</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2598</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t="s">
        <v>253</v>
      </c>
      <c r="J375" s="108"/>
      <c r="K375" s="108"/>
      <c r="L375" s="108"/>
      <c r="M375" s="109" t="s">
        <v>257</v>
      </c>
      <c r="N375" s="117"/>
      <c r="O375" s="117"/>
      <c r="P375" s="118"/>
    </row>
    <row r="376" spans="2:20" ht="20.149999999999999" customHeight="1">
      <c r="B376" s="186"/>
      <c r="C376" s="130"/>
      <c r="D376" s="130"/>
      <c r="E376" s="101" t="s">
        <v>210</v>
      </c>
      <c r="F376" s="102"/>
      <c r="G376" s="102"/>
      <c r="H376" s="103"/>
      <c r="I376" s="109">
        <v>90</v>
      </c>
      <c r="J376" s="117"/>
      <c r="K376" s="117"/>
      <c r="L376" s="55" t="s">
        <v>480</v>
      </c>
      <c r="M376" s="109">
        <v>90</v>
      </c>
      <c r="N376" s="117"/>
      <c r="O376" s="117"/>
      <c r="P376" s="40" t="s">
        <v>480</v>
      </c>
    </row>
    <row r="377" spans="2:20" ht="20.149999999999999" customHeight="1">
      <c r="B377" s="186" t="s">
        <v>45</v>
      </c>
      <c r="C377" s="130"/>
      <c r="D377" s="130"/>
      <c r="E377" s="101" t="s">
        <v>211</v>
      </c>
      <c r="F377" s="102"/>
      <c r="G377" s="102"/>
      <c r="H377" s="103"/>
      <c r="I377" s="109">
        <v>12.29</v>
      </c>
      <c r="J377" s="117"/>
      <c r="K377" s="117"/>
      <c r="L377" s="55" t="s">
        <v>472</v>
      </c>
      <c r="M377" s="109">
        <v>10.69</v>
      </c>
      <c r="N377" s="117"/>
      <c r="O377" s="117"/>
      <c r="P377" s="40" t="s">
        <v>472</v>
      </c>
    </row>
    <row r="378" spans="2:20" ht="20.149999999999999" customHeight="1">
      <c r="B378" s="186"/>
      <c r="C378" s="130"/>
      <c r="D378" s="130"/>
      <c r="E378" s="101" t="s">
        <v>212</v>
      </c>
      <c r="F378" s="102"/>
      <c r="G378" s="102"/>
      <c r="H378" s="103"/>
      <c r="I378" s="108" t="s">
        <v>2359</v>
      </c>
      <c r="J378" s="108"/>
      <c r="K378" s="108"/>
      <c r="L378" s="108"/>
      <c r="M378" s="110" t="s">
        <v>2360</v>
      </c>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49999999999999" customHeight="1">
      <c r="B381" s="111" t="s">
        <v>203</v>
      </c>
      <c r="C381" s="112"/>
      <c r="D381" s="113"/>
      <c r="E381" s="101" t="s">
        <v>214</v>
      </c>
      <c r="F381" s="102"/>
      <c r="G381" s="102"/>
      <c r="H381" s="103"/>
      <c r="I381" s="109"/>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c r="J382" s="117"/>
      <c r="K382" s="117"/>
      <c r="L382" s="50" t="s">
        <v>481</v>
      </c>
      <c r="M382" s="109"/>
      <c r="N382" s="117"/>
      <c r="O382" s="117"/>
      <c r="P382" s="37" t="s">
        <v>481</v>
      </c>
    </row>
    <row r="383" spans="2:20" ht="20.149999999999999" customHeight="1">
      <c r="B383" s="339" t="s">
        <v>204</v>
      </c>
      <c r="C383" s="97"/>
      <c r="D383" s="97"/>
      <c r="E383" s="97"/>
      <c r="F383" s="97"/>
      <c r="G383" s="97"/>
      <c r="H383" s="267"/>
      <c r="I383" s="109">
        <v>115000</v>
      </c>
      <c r="J383" s="117"/>
      <c r="K383" s="117"/>
      <c r="L383" s="50" t="s">
        <v>481</v>
      </c>
      <c r="M383" s="109">
        <v>124900</v>
      </c>
      <c r="N383" s="117"/>
      <c r="O383" s="117"/>
      <c r="P383" s="37" t="s">
        <v>481</v>
      </c>
    </row>
    <row r="384" spans="2:20" ht="20.149999999999999"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42120</v>
      </c>
      <c r="J386" s="117"/>
      <c r="K386" s="117"/>
      <c r="L386" s="50" t="s">
        <v>481</v>
      </c>
      <c r="M386" s="109">
        <v>42120</v>
      </c>
      <c r="N386" s="117"/>
      <c r="O386" s="117"/>
      <c r="P386" s="37" t="s">
        <v>481</v>
      </c>
    </row>
    <row r="387" spans="2:20" ht="20.149999999999999" customHeight="1">
      <c r="B387" s="186"/>
      <c r="C387" s="338"/>
      <c r="D387" s="338"/>
      <c r="E387" s="101" t="s">
        <v>217</v>
      </c>
      <c r="F387" s="102"/>
      <c r="G387" s="102"/>
      <c r="H387" s="103"/>
      <c r="I387" s="109">
        <v>38280</v>
      </c>
      <c r="J387" s="117"/>
      <c r="K387" s="117"/>
      <c r="L387" s="50" t="s">
        <v>481</v>
      </c>
      <c r="M387" s="109">
        <v>38280</v>
      </c>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t="s">
        <v>2584</v>
      </c>
      <c r="J390" s="117"/>
      <c r="K390" s="117"/>
      <c r="L390" s="50" t="s">
        <v>481</v>
      </c>
      <c r="M390" s="109" t="s">
        <v>2583</v>
      </c>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2575</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2573</v>
      </c>
      <c r="H399" s="268"/>
      <c r="I399" s="268"/>
      <c r="J399" s="268"/>
      <c r="K399" s="268"/>
      <c r="L399" s="268"/>
      <c r="M399" s="268"/>
      <c r="N399" s="268"/>
      <c r="O399" s="268"/>
      <c r="P399" s="269"/>
    </row>
    <row r="400" spans="2:20" ht="120" customHeight="1">
      <c r="B400" s="303" t="s">
        <v>217</v>
      </c>
      <c r="C400" s="102"/>
      <c r="D400" s="102"/>
      <c r="E400" s="102"/>
      <c r="F400" s="103"/>
      <c r="G400" s="121" t="s">
        <v>2576</v>
      </c>
      <c r="H400" s="268"/>
      <c r="I400" s="268"/>
      <c r="J400" s="268"/>
      <c r="K400" s="268"/>
      <c r="L400" s="268"/>
      <c r="M400" s="268"/>
      <c r="N400" s="268"/>
      <c r="O400" s="268"/>
      <c r="P400" s="269"/>
    </row>
    <row r="401" spans="2:20" ht="120" customHeight="1">
      <c r="B401" s="303" t="s">
        <v>216</v>
      </c>
      <c r="C401" s="102"/>
      <c r="D401" s="102"/>
      <c r="E401" s="102"/>
      <c r="F401" s="103"/>
      <c r="G401" s="121" t="s">
        <v>2577</v>
      </c>
      <c r="H401" s="268"/>
      <c r="I401" s="268"/>
      <c r="J401" s="268"/>
      <c r="K401" s="268"/>
      <c r="L401" s="268"/>
      <c r="M401" s="268"/>
      <c r="N401" s="268"/>
      <c r="O401" s="268"/>
      <c r="P401" s="269"/>
    </row>
    <row r="402" spans="2:20" ht="120" customHeight="1">
      <c r="B402" s="303" t="s">
        <v>219</v>
      </c>
      <c r="C402" s="102"/>
      <c r="D402" s="102"/>
      <c r="E402" s="102"/>
      <c r="F402" s="103"/>
      <c r="G402" s="121" t="s">
        <v>2599</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2600</v>
      </c>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4</v>
      </c>
      <c r="I430" s="94"/>
      <c r="J430" s="94"/>
      <c r="K430" s="94"/>
      <c r="L430" s="94"/>
      <c r="M430" s="94"/>
      <c r="N430" s="94"/>
      <c r="O430" s="94"/>
      <c r="P430" s="49" t="s">
        <v>477</v>
      </c>
    </row>
    <row r="431" spans="1:20" ht="20.149999999999999" customHeight="1">
      <c r="B431" s="301"/>
      <c r="C431" s="302"/>
      <c r="D431" s="130" t="s">
        <v>245</v>
      </c>
      <c r="E431" s="130"/>
      <c r="F431" s="130"/>
      <c r="G431" s="130"/>
      <c r="H431" s="109">
        <v>25</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c r="I433" s="117"/>
      <c r="J433" s="117"/>
      <c r="K433" s="117"/>
      <c r="L433" s="117"/>
      <c r="M433" s="117"/>
      <c r="N433" s="117"/>
      <c r="O433" s="117"/>
      <c r="P433" s="37" t="s">
        <v>479</v>
      </c>
    </row>
    <row r="434" spans="2:16" ht="20.149999999999999" customHeight="1">
      <c r="B434" s="186"/>
      <c r="C434" s="130"/>
      <c r="D434" s="130" t="s">
        <v>248</v>
      </c>
      <c r="E434" s="130"/>
      <c r="F434" s="130"/>
      <c r="G434" s="130"/>
      <c r="H434" s="109">
        <v>8</v>
      </c>
      <c r="I434" s="117"/>
      <c r="J434" s="117"/>
      <c r="K434" s="117"/>
      <c r="L434" s="117"/>
      <c r="M434" s="117"/>
      <c r="N434" s="117"/>
      <c r="O434" s="117"/>
      <c r="P434" s="37" t="s">
        <v>479</v>
      </c>
    </row>
    <row r="435" spans="2:16" ht="20.149999999999999" customHeight="1">
      <c r="B435" s="186"/>
      <c r="C435" s="130"/>
      <c r="D435" s="130" t="s">
        <v>249</v>
      </c>
      <c r="E435" s="130"/>
      <c r="F435" s="130"/>
      <c r="G435" s="130"/>
      <c r="H435" s="109">
        <v>21</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v>1</v>
      </c>
      <c r="I438" s="117"/>
      <c r="J438" s="117"/>
      <c r="K438" s="117"/>
      <c r="L438" s="117"/>
      <c r="M438" s="117"/>
      <c r="N438" s="117"/>
      <c r="O438" s="117"/>
      <c r="P438" s="37" t="s">
        <v>479</v>
      </c>
    </row>
    <row r="439" spans="2:16" ht="20.149999999999999" customHeight="1">
      <c r="B439" s="287"/>
      <c r="C439" s="288"/>
      <c r="D439" s="130" t="s">
        <v>253</v>
      </c>
      <c r="E439" s="130"/>
      <c r="F439" s="130"/>
      <c r="G439" s="130"/>
      <c r="H439" s="109">
        <v>5</v>
      </c>
      <c r="I439" s="117"/>
      <c r="J439" s="117"/>
      <c r="K439" s="117"/>
      <c r="L439" s="117"/>
      <c r="M439" s="117"/>
      <c r="N439" s="117"/>
      <c r="O439" s="117"/>
      <c r="P439" s="37" t="s">
        <v>479</v>
      </c>
    </row>
    <row r="440" spans="2:16" ht="20.149999999999999" customHeight="1">
      <c r="B440" s="287"/>
      <c r="C440" s="288"/>
      <c r="D440" s="130" t="s">
        <v>254</v>
      </c>
      <c r="E440" s="130"/>
      <c r="F440" s="130"/>
      <c r="G440" s="130"/>
      <c r="H440" s="109">
        <v>4</v>
      </c>
      <c r="I440" s="117"/>
      <c r="J440" s="117"/>
      <c r="K440" s="117"/>
      <c r="L440" s="117"/>
      <c r="M440" s="117"/>
      <c r="N440" s="117"/>
      <c r="O440" s="117"/>
      <c r="P440" s="37" t="s">
        <v>479</v>
      </c>
    </row>
    <row r="441" spans="2:16" ht="20.149999999999999" customHeight="1">
      <c r="B441" s="287"/>
      <c r="C441" s="288"/>
      <c r="D441" s="130" t="s">
        <v>255</v>
      </c>
      <c r="E441" s="130"/>
      <c r="F441" s="130"/>
      <c r="G441" s="130"/>
      <c r="H441" s="109">
        <v>5</v>
      </c>
      <c r="I441" s="117"/>
      <c r="J441" s="117"/>
      <c r="K441" s="117"/>
      <c r="L441" s="117"/>
      <c r="M441" s="117"/>
      <c r="N441" s="117"/>
      <c r="O441" s="117"/>
      <c r="P441" s="37" t="s">
        <v>479</v>
      </c>
    </row>
    <row r="442" spans="2:16" ht="20.149999999999999" customHeight="1">
      <c r="B442" s="287"/>
      <c r="C442" s="288"/>
      <c r="D442" s="130" t="s">
        <v>256</v>
      </c>
      <c r="E442" s="130"/>
      <c r="F442" s="130"/>
      <c r="G442" s="130"/>
      <c r="H442" s="109">
        <v>7</v>
      </c>
      <c r="I442" s="117"/>
      <c r="J442" s="117"/>
      <c r="K442" s="117"/>
      <c r="L442" s="117"/>
      <c r="M442" s="117"/>
      <c r="N442" s="117"/>
      <c r="O442" s="117"/>
      <c r="P442" s="37" t="s">
        <v>479</v>
      </c>
    </row>
    <row r="443" spans="2:16" ht="20.149999999999999" customHeight="1">
      <c r="B443" s="289"/>
      <c r="C443" s="290"/>
      <c r="D443" s="130" t="s">
        <v>257</v>
      </c>
      <c r="E443" s="130"/>
      <c r="F443" s="130"/>
      <c r="G443" s="130"/>
      <c r="H443" s="109">
        <v>7</v>
      </c>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v>2</v>
      </c>
      <c r="I444" s="117"/>
      <c r="J444" s="117"/>
      <c r="K444" s="117"/>
      <c r="L444" s="117"/>
      <c r="M444" s="117"/>
      <c r="N444" s="117"/>
      <c r="O444" s="117"/>
      <c r="P444" s="37" t="s">
        <v>479</v>
      </c>
    </row>
    <row r="445" spans="2:16" ht="20.149999999999999" customHeight="1">
      <c r="B445" s="186"/>
      <c r="C445" s="130"/>
      <c r="D445" s="130" t="s">
        <v>259</v>
      </c>
      <c r="E445" s="130"/>
      <c r="F445" s="130"/>
      <c r="G445" s="130"/>
      <c r="H445" s="109">
        <v>2</v>
      </c>
      <c r="I445" s="117"/>
      <c r="J445" s="117"/>
      <c r="K445" s="117"/>
      <c r="L445" s="117"/>
      <c r="M445" s="117"/>
      <c r="N445" s="117"/>
      <c r="O445" s="117"/>
      <c r="P445" s="37" t="s">
        <v>479</v>
      </c>
    </row>
    <row r="446" spans="2:16" ht="20.149999999999999" customHeight="1">
      <c r="B446" s="186"/>
      <c r="C446" s="130"/>
      <c r="D446" s="130" t="s">
        <v>260</v>
      </c>
      <c r="E446" s="130"/>
      <c r="F446" s="130"/>
      <c r="G446" s="130"/>
      <c r="H446" s="109">
        <v>10</v>
      </c>
      <c r="I446" s="117"/>
      <c r="J446" s="117"/>
      <c r="K446" s="117"/>
      <c r="L446" s="117"/>
      <c r="M446" s="117"/>
      <c r="N446" s="117"/>
      <c r="O446" s="117"/>
      <c r="P446" s="37" t="s">
        <v>479</v>
      </c>
    </row>
    <row r="447" spans="2:16" ht="20.149999999999999" customHeight="1">
      <c r="B447" s="186"/>
      <c r="C447" s="130"/>
      <c r="D447" s="130" t="s">
        <v>261</v>
      </c>
      <c r="E447" s="130"/>
      <c r="F447" s="130"/>
      <c r="G447" s="130"/>
      <c r="H447" s="109">
        <v>14</v>
      </c>
      <c r="I447" s="117"/>
      <c r="J447" s="117"/>
      <c r="K447" s="117"/>
      <c r="L447" s="117"/>
      <c r="M447" s="117"/>
      <c r="N447" s="117"/>
      <c r="O447" s="117"/>
      <c r="P447" s="37" t="s">
        <v>479</v>
      </c>
    </row>
    <row r="448" spans="2:16" ht="20.149999999999999" customHeight="1">
      <c r="B448" s="186"/>
      <c r="C448" s="130"/>
      <c r="D448" s="130" t="s">
        <v>262</v>
      </c>
      <c r="E448" s="130"/>
      <c r="F448" s="130"/>
      <c r="G448" s="130"/>
      <c r="H448" s="109">
        <v>1</v>
      </c>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90.5</v>
      </c>
      <c r="I452" s="94"/>
      <c r="J452" s="94"/>
      <c r="K452" s="94"/>
      <c r="L452" s="94"/>
      <c r="M452" s="94"/>
      <c r="N452" s="94"/>
      <c r="O452" s="94"/>
      <c r="P452" s="49" t="s">
        <v>485</v>
      </c>
    </row>
    <row r="453" spans="2:20" ht="20.149999999999999" customHeight="1">
      <c r="B453" s="186" t="s">
        <v>266</v>
      </c>
      <c r="C453" s="130"/>
      <c r="D453" s="130"/>
      <c r="E453" s="130"/>
      <c r="F453" s="130"/>
      <c r="G453" s="130"/>
      <c r="H453" s="109">
        <v>29</v>
      </c>
      <c r="I453" s="117"/>
      <c r="J453" s="117"/>
      <c r="K453" s="117"/>
      <c r="L453" s="117"/>
      <c r="M453" s="117"/>
      <c r="N453" s="117"/>
      <c r="O453" s="117"/>
      <c r="P453" s="37" t="s">
        <v>477</v>
      </c>
    </row>
    <row r="454" spans="2:20" ht="20.149999999999999" customHeight="1">
      <c r="B454" s="186" t="s">
        <v>267</v>
      </c>
      <c r="C454" s="130"/>
      <c r="D454" s="130"/>
      <c r="E454" s="130"/>
      <c r="F454" s="130"/>
      <c r="G454" s="130"/>
      <c r="H454" s="109">
        <v>90.6</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v>2</v>
      </c>
      <c r="I460" s="117"/>
      <c r="J460" s="117"/>
      <c r="K460" s="117"/>
      <c r="L460" s="117"/>
      <c r="M460" s="117"/>
      <c r="N460" s="117"/>
      <c r="O460" s="117"/>
      <c r="P460" s="37" t="s">
        <v>479</v>
      </c>
    </row>
    <row r="461" spans="2:20" ht="20.149999999999999" customHeight="1">
      <c r="B461" s="283"/>
      <c r="C461" s="284"/>
      <c r="D461" s="284"/>
      <c r="E461" s="130" t="s">
        <v>277</v>
      </c>
      <c r="F461" s="130"/>
      <c r="G461" s="130"/>
      <c r="H461" s="109">
        <v>6</v>
      </c>
      <c r="I461" s="117"/>
      <c r="J461" s="117"/>
      <c r="K461" s="117"/>
      <c r="L461" s="117"/>
      <c r="M461" s="117"/>
      <c r="N461" s="117"/>
      <c r="O461" s="117"/>
      <c r="P461" s="37" t="s">
        <v>479</v>
      </c>
    </row>
    <row r="462" spans="2:20" ht="20.149999999999999" customHeight="1">
      <c r="B462" s="283"/>
      <c r="C462" s="284"/>
      <c r="D462" s="284"/>
      <c r="E462" s="130" t="s">
        <v>415</v>
      </c>
      <c r="F462" s="130"/>
      <c r="G462" s="130"/>
      <c r="H462" s="109">
        <v>1</v>
      </c>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v>0</v>
      </c>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v>6</v>
      </c>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2574</v>
      </c>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2634</v>
      </c>
      <c r="I474" s="268"/>
      <c r="J474" s="268"/>
      <c r="K474" s="268"/>
      <c r="L474" s="268"/>
      <c r="M474" s="268"/>
      <c r="N474" s="268"/>
      <c r="O474" s="268"/>
      <c r="P474" s="269"/>
    </row>
    <row r="475" spans="1:20" ht="20.149999999999999" customHeight="1">
      <c r="B475" s="280"/>
      <c r="C475" s="101" t="s">
        <v>14</v>
      </c>
      <c r="D475" s="102"/>
      <c r="E475" s="102"/>
      <c r="F475" s="102"/>
      <c r="G475" s="103"/>
      <c r="H475" s="217" t="s">
        <v>2548</v>
      </c>
      <c r="I475" s="132"/>
      <c r="J475" s="35" t="s">
        <v>469</v>
      </c>
      <c r="K475" s="132" t="s">
        <v>2627</v>
      </c>
      <c r="L475" s="132"/>
      <c r="M475" s="35" t="s">
        <v>469</v>
      </c>
      <c r="N475" s="132" t="s">
        <v>2628</v>
      </c>
      <c r="O475" s="132"/>
      <c r="P475" s="133"/>
    </row>
    <row r="476" spans="1:20" ht="20.149999999999999"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49999999999999"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49999999999999"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40" customHeight="1">
      <c r="B479" s="280"/>
      <c r="C479" s="101" t="s">
        <v>284</v>
      </c>
      <c r="D479" s="102"/>
      <c r="E479" s="102"/>
      <c r="F479" s="102"/>
      <c r="G479" s="103"/>
      <c r="H479" s="121" t="s">
        <v>2573</v>
      </c>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t="s">
        <v>2602</v>
      </c>
      <c r="I481" s="268"/>
      <c r="J481" s="268"/>
      <c r="K481" s="268"/>
      <c r="L481" s="268"/>
      <c r="M481" s="268"/>
      <c r="N481" s="268"/>
      <c r="O481" s="268"/>
      <c r="P481" s="269"/>
    </row>
    <row r="482" spans="2:16" ht="20.149999999999999" customHeight="1">
      <c r="B482" s="273"/>
      <c r="C482" s="101" t="s">
        <v>14</v>
      </c>
      <c r="D482" s="102"/>
      <c r="E482" s="102"/>
      <c r="F482" s="102"/>
      <c r="G482" s="103"/>
      <c r="H482" s="217" t="s">
        <v>2548</v>
      </c>
      <c r="I482" s="132"/>
      <c r="J482" s="35" t="s">
        <v>469</v>
      </c>
      <c r="K482" s="132" t="s">
        <v>2549</v>
      </c>
      <c r="L482" s="132"/>
      <c r="M482" s="35" t="s">
        <v>469</v>
      </c>
      <c r="N482" s="132" t="s">
        <v>2550</v>
      </c>
      <c r="O482" s="132"/>
      <c r="P482" s="133"/>
    </row>
    <row r="483" spans="2:16" ht="20.149999999999999"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t="s">
        <v>2580</v>
      </c>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t="s">
        <v>2601</v>
      </c>
      <c r="I488" s="268"/>
      <c r="J488" s="268"/>
      <c r="K488" s="268"/>
      <c r="L488" s="268"/>
      <c r="M488" s="268"/>
      <c r="N488" s="268"/>
      <c r="O488" s="268"/>
      <c r="P488" s="269"/>
    </row>
    <row r="489" spans="2:16" ht="20.149999999999999" customHeight="1">
      <c r="B489" s="273"/>
      <c r="C489" s="101" t="s">
        <v>14</v>
      </c>
      <c r="D489" s="102"/>
      <c r="E489" s="102"/>
      <c r="F489" s="102"/>
      <c r="G489" s="103"/>
      <c r="H489" s="217" t="s">
        <v>2548</v>
      </c>
      <c r="I489" s="132"/>
      <c r="J489" s="35" t="s">
        <v>469</v>
      </c>
      <c r="K489" s="132" t="s">
        <v>2578</v>
      </c>
      <c r="L489" s="132"/>
      <c r="M489" s="35" t="s">
        <v>469</v>
      </c>
      <c r="N489" s="132" t="s">
        <v>2579</v>
      </c>
      <c r="O489" s="132"/>
      <c r="P489" s="133"/>
    </row>
    <row r="490" spans="2:16" ht="20.149999999999999" customHeight="1">
      <c r="B490" s="273"/>
      <c r="C490" s="134" t="s">
        <v>280</v>
      </c>
      <c r="D490" s="112"/>
      <c r="E490" s="113"/>
      <c r="F490" s="137" t="s">
        <v>281</v>
      </c>
      <c r="G490" s="138"/>
      <c r="H490" s="23">
        <v>8</v>
      </c>
      <c r="I490" s="35" t="s">
        <v>486</v>
      </c>
      <c r="J490" s="24">
        <v>45</v>
      </c>
      <c r="K490" s="35" t="s">
        <v>487</v>
      </c>
      <c r="L490" s="56" t="s">
        <v>435</v>
      </c>
      <c r="M490" s="24">
        <v>17</v>
      </c>
      <c r="N490" s="35" t="s">
        <v>486</v>
      </c>
      <c r="O490" s="24">
        <v>15</v>
      </c>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2528</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2603</v>
      </c>
      <c r="M512" s="105"/>
      <c r="N512" s="105"/>
      <c r="O512" s="106"/>
      <c r="P512" s="107"/>
    </row>
    <row r="513" spans="2:20" ht="20.149999999999999" customHeight="1">
      <c r="B513" s="111" t="s">
        <v>287</v>
      </c>
      <c r="C513" s="112"/>
      <c r="D513" s="112"/>
      <c r="E513" s="112"/>
      <c r="F513" s="112"/>
      <c r="G513" s="113"/>
      <c r="H513" s="109" t="s">
        <v>2528</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2604</v>
      </c>
      <c r="M515" s="105"/>
      <c r="N515" s="105"/>
      <c r="O515" s="106"/>
      <c r="P515" s="107"/>
    </row>
    <row r="516" spans="2:20" ht="20.149999999999999" customHeight="1" thickBot="1">
      <c r="B516" s="238" t="s">
        <v>288</v>
      </c>
      <c r="C516" s="239"/>
      <c r="D516" s="239"/>
      <c r="E516" s="239"/>
      <c r="F516" s="239"/>
      <c r="G516" s="239"/>
      <c r="H516" s="128" t="s">
        <v>2528</v>
      </c>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2528</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t="s">
        <v>2581</v>
      </c>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t="s">
        <v>2527</v>
      </c>
      <c r="K522" s="108"/>
      <c r="L522" s="108"/>
      <c r="M522" s="108"/>
      <c r="N522" s="108"/>
      <c r="O522" s="109"/>
      <c r="P522" s="110"/>
      <c r="S522" s="15" t="str">
        <f>IF($F$519=MST!$I$6,IF(J522="","未記入",""),"")</f>
        <v/>
      </c>
    </row>
    <row r="523" spans="2:20" ht="20.149999999999999" customHeight="1">
      <c r="B523" s="111" t="s">
        <v>2514</v>
      </c>
      <c r="C523" s="112"/>
      <c r="D523" s="112"/>
      <c r="E523" s="113"/>
      <c r="F523" s="109" t="s">
        <v>2527</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2582</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2582</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2582</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2582</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2582</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2528</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2528</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2528</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2528</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2528</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2528</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2528</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2528</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2528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2528</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2528</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2528</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2528</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2528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2528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2528</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2527</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2635</v>
      </c>
      <c r="K563" s="122"/>
      <c r="L563" s="122"/>
      <c r="M563" s="122"/>
      <c r="N563" s="122"/>
      <c r="O563" s="122"/>
      <c r="P563" s="123"/>
    </row>
    <row r="564" spans="2:20" ht="27.75" customHeight="1">
      <c r="B564" s="111" t="s">
        <v>297</v>
      </c>
      <c r="C564" s="112"/>
      <c r="D564" s="112"/>
      <c r="E564" s="113"/>
      <c r="F564" s="220" t="s">
        <v>2528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2528</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2527</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2585</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t="s">
        <v>2543</v>
      </c>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203" max="16" man="1"/>
    <brk id="219" max="16" man="1"/>
    <brk id="237" max="16" man="1"/>
    <brk id="257"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45" sqref="M45:Q4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2530</v>
      </c>
      <c r="K4" s="497"/>
      <c r="L4" s="497"/>
      <c r="M4" s="496" t="s">
        <v>2531</v>
      </c>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t="s">
        <v>2530</v>
      </c>
      <c r="K6" s="497"/>
      <c r="L6" s="497"/>
      <c r="M6" s="496" t="s">
        <v>2532</v>
      </c>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2359</v>
      </c>
      <c r="I48" s="495"/>
      <c r="J48" s="496" t="s">
        <v>2605</v>
      </c>
      <c r="K48" s="497"/>
      <c r="L48" s="497"/>
      <c r="M48" s="496" t="s">
        <v>2531</v>
      </c>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2527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2527</v>
      </c>
      <c r="K7" s="547"/>
      <c r="L7" s="547"/>
      <c r="M7" s="547"/>
      <c r="N7" s="547"/>
      <c r="O7" s="548"/>
      <c r="P7" s="546" t="s">
        <v>2528</v>
      </c>
      <c r="Q7" s="547"/>
      <c r="R7" s="547"/>
      <c r="S7" s="547"/>
      <c r="T7" s="547"/>
      <c r="U7" s="548"/>
      <c r="V7" s="589"/>
      <c r="W7" s="589"/>
      <c r="X7" s="589"/>
      <c r="Y7" s="589"/>
      <c r="Z7" s="589"/>
      <c r="AA7" s="589"/>
      <c r="AB7" s="587"/>
      <c r="AC7" s="588"/>
      <c r="AD7" s="588"/>
      <c r="AE7" s="587" t="s">
        <v>2606</v>
      </c>
      <c r="AF7" s="588"/>
      <c r="AG7" s="588"/>
      <c r="AH7" s="588"/>
      <c r="AI7" s="588"/>
      <c r="AJ7" s="588"/>
      <c r="AK7" s="588"/>
      <c r="AL7" s="588"/>
      <c r="AM7" s="588"/>
      <c r="AN7" s="591"/>
    </row>
    <row r="8" spans="1:44" ht="40" customHeight="1">
      <c r="A8" s="543"/>
      <c r="B8" s="553" t="s">
        <v>360</v>
      </c>
      <c r="C8" s="553"/>
      <c r="D8" s="553"/>
      <c r="E8" s="553"/>
      <c r="F8" s="553"/>
      <c r="G8" s="553"/>
      <c r="H8" s="553"/>
      <c r="I8" s="553"/>
      <c r="J8" s="549" t="s">
        <v>2527</v>
      </c>
      <c r="K8" s="550"/>
      <c r="L8" s="550"/>
      <c r="M8" s="550"/>
      <c r="N8" s="550"/>
      <c r="O8" s="551"/>
      <c r="P8" s="549" t="s">
        <v>2527</v>
      </c>
      <c r="Q8" s="550"/>
      <c r="R8" s="550"/>
      <c r="S8" s="550"/>
      <c r="T8" s="550"/>
      <c r="U8" s="551"/>
      <c r="V8" s="545"/>
      <c r="W8" s="545"/>
      <c r="X8" s="545"/>
      <c r="Y8" s="545"/>
      <c r="Z8" s="545"/>
      <c r="AA8" s="545"/>
      <c r="AB8" s="554"/>
      <c r="AC8" s="555"/>
      <c r="AD8" s="555"/>
      <c r="AE8" s="554" t="s">
        <v>2607</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2527</v>
      </c>
      <c r="Q9" s="550"/>
      <c r="R9" s="550"/>
      <c r="S9" s="550"/>
      <c r="T9" s="550"/>
      <c r="U9" s="551"/>
      <c r="V9" s="545"/>
      <c r="W9" s="545"/>
      <c r="X9" s="545"/>
      <c r="Y9" s="545"/>
      <c r="Z9" s="545"/>
      <c r="AA9" s="545"/>
      <c r="AB9" s="554"/>
      <c r="AC9" s="555"/>
      <c r="AD9" s="555"/>
      <c r="AE9" s="554" t="s">
        <v>2608</v>
      </c>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2527</v>
      </c>
      <c r="K10" s="550"/>
      <c r="L10" s="550"/>
      <c r="M10" s="550"/>
      <c r="N10" s="550"/>
      <c r="O10" s="551"/>
      <c r="P10" s="549" t="s">
        <v>2528</v>
      </c>
      <c r="Q10" s="550"/>
      <c r="R10" s="550"/>
      <c r="S10" s="550"/>
      <c r="T10" s="550"/>
      <c r="U10" s="551"/>
      <c r="V10" s="545"/>
      <c r="W10" s="545"/>
      <c r="X10" s="545"/>
      <c r="Y10" s="545" t="s">
        <v>2529</v>
      </c>
      <c r="Z10" s="545"/>
      <c r="AA10" s="545"/>
      <c r="AB10" s="554" t="s">
        <v>2609</v>
      </c>
      <c r="AC10" s="555"/>
      <c r="AD10" s="555"/>
      <c r="AE10" s="554" t="s">
        <v>2537</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2527</v>
      </c>
      <c r="K11" s="550"/>
      <c r="L11" s="550"/>
      <c r="M11" s="550"/>
      <c r="N11" s="550"/>
      <c r="O11" s="551"/>
      <c r="P11" s="549" t="s">
        <v>2528</v>
      </c>
      <c r="Q11" s="550"/>
      <c r="R11" s="550"/>
      <c r="S11" s="550"/>
      <c r="T11" s="550"/>
      <c r="U11" s="551"/>
      <c r="V11" s="545"/>
      <c r="W11" s="545"/>
      <c r="X11" s="545"/>
      <c r="Y11" s="545" t="s">
        <v>2529</v>
      </c>
      <c r="Z11" s="545"/>
      <c r="AA11" s="545"/>
      <c r="AB11" s="554" t="s">
        <v>2609</v>
      </c>
      <c r="AC11" s="555"/>
      <c r="AD11" s="555"/>
      <c r="AE11" s="554" t="s">
        <v>2537</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2527</v>
      </c>
      <c r="K12" s="550"/>
      <c r="L12" s="550"/>
      <c r="M12" s="550"/>
      <c r="N12" s="550"/>
      <c r="O12" s="551"/>
      <c r="P12" s="549" t="s">
        <v>2527</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2527</v>
      </c>
      <c r="K13" s="550"/>
      <c r="L13" s="550"/>
      <c r="M13" s="550"/>
      <c r="N13" s="550"/>
      <c r="O13" s="551"/>
      <c r="P13" s="549" t="s">
        <v>2527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2527</v>
      </c>
      <c r="K14" s="550"/>
      <c r="L14" s="550"/>
      <c r="M14" s="550"/>
      <c r="N14" s="550"/>
      <c r="O14" s="551"/>
      <c r="P14" s="549" t="s">
        <v>2528</v>
      </c>
      <c r="Q14" s="550"/>
      <c r="R14" s="550"/>
      <c r="S14" s="550"/>
      <c r="T14" s="550"/>
      <c r="U14" s="551"/>
      <c r="V14" s="545"/>
      <c r="W14" s="545"/>
      <c r="X14" s="545"/>
      <c r="Y14" s="545" t="s">
        <v>2529</v>
      </c>
      <c r="Z14" s="545"/>
      <c r="AA14" s="545"/>
      <c r="AB14" s="554" t="s">
        <v>2610</v>
      </c>
      <c r="AC14" s="555"/>
      <c r="AD14" s="555"/>
      <c r="AE14" s="554" t="s">
        <v>2611</v>
      </c>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t="s">
        <v>2527</v>
      </c>
      <c r="K15" s="537"/>
      <c r="L15" s="537"/>
      <c r="M15" s="537"/>
      <c r="N15" s="537"/>
      <c r="O15" s="538"/>
      <c r="P15" s="536" t="s">
        <v>2528</v>
      </c>
      <c r="Q15" s="537"/>
      <c r="R15" s="537"/>
      <c r="S15" s="537"/>
      <c r="T15" s="537"/>
      <c r="U15" s="538"/>
      <c r="V15" s="539" t="s">
        <v>2529</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2527</v>
      </c>
      <c r="K17" s="547"/>
      <c r="L17" s="547"/>
      <c r="M17" s="547"/>
      <c r="N17" s="547"/>
      <c r="O17" s="548"/>
      <c r="P17" s="546" t="s">
        <v>2528</v>
      </c>
      <c r="Q17" s="547"/>
      <c r="R17" s="547"/>
      <c r="S17" s="547"/>
      <c r="T17" s="547"/>
      <c r="U17" s="548"/>
      <c r="V17" s="589"/>
      <c r="W17" s="589"/>
      <c r="X17" s="589"/>
      <c r="Y17" s="589"/>
      <c r="Z17" s="589"/>
      <c r="AA17" s="589"/>
      <c r="AB17" s="587" t="s">
        <v>2613</v>
      </c>
      <c r="AC17" s="588"/>
      <c r="AD17" s="588"/>
      <c r="AE17" s="587" t="s">
        <v>2612</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2527</v>
      </c>
      <c r="K18" s="550"/>
      <c r="L18" s="550"/>
      <c r="M18" s="550"/>
      <c r="N18" s="550"/>
      <c r="O18" s="551"/>
      <c r="P18" s="549" t="s">
        <v>2528</v>
      </c>
      <c r="Q18" s="550"/>
      <c r="R18" s="550"/>
      <c r="S18" s="550"/>
      <c r="T18" s="550"/>
      <c r="U18" s="551"/>
      <c r="V18" s="545"/>
      <c r="W18" s="545"/>
      <c r="X18" s="545"/>
      <c r="Y18" s="545"/>
      <c r="Z18" s="545"/>
      <c r="AA18" s="545"/>
      <c r="AB18" s="554" t="s">
        <v>2613</v>
      </c>
      <c r="AC18" s="555"/>
      <c r="AD18" s="555"/>
      <c r="AE18" s="554" t="s">
        <v>2612</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2527</v>
      </c>
      <c r="K19" s="550"/>
      <c r="L19" s="550"/>
      <c r="M19" s="550"/>
      <c r="N19" s="550"/>
      <c r="O19" s="551"/>
      <c r="P19" s="549" t="s">
        <v>2528</v>
      </c>
      <c r="Q19" s="550"/>
      <c r="R19" s="550"/>
      <c r="S19" s="550"/>
      <c r="T19" s="550"/>
      <c r="U19" s="551"/>
      <c r="V19" s="545"/>
      <c r="W19" s="545"/>
      <c r="X19" s="545"/>
      <c r="Y19" s="545"/>
      <c r="Z19" s="545"/>
      <c r="AA19" s="545"/>
      <c r="AB19" s="554" t="s">
        <v>2613</v>
      </c>
      <c r="AC19" s="555"/>
      <c r="AD19" s="555"/>
      <c r="AE19" s="554" t="s">
        <v>2612</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2527</v>
      </c>
      <c r="K20" s="550"/>
      <c r="L20" s="550"/>
      <c r="M20" s="550"/>
      <c r="N20" s="550"/>
      <c r="O20" s="551"/>
      <c r="P20" s="549" t="s">
        <v>2527</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2527</v>
      </c>
      <c r="Q21" s="550"/>
      <c r="R21" s="550"/>
      <c r="S21" s="550"/>
      <c r="T21" s="550"/>
      <c r="U21" s="551"/>
      <c r="V21" s="545"/>
      <c r="W21" s="545"/>
      <c r="X21" s="545"/>
      <c r="Y21" s="545"/>
      <c r="Z21" s="545"/>
      <c r="AA21" s="545"/>
      <c r="AB21" s="554" t="s">
        <v>2614</v>
      </c>
      <c r="AC21" s="555"/>
      <c r="AD21" s="555"/>
      <c r="AE21" s="554" t="s">
        <v>2615</v>
      </c>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2527</v>
      </c>
      <c r="Q22" s="550"/>
      <c r="R22" s="550"/>
      <c r="S22" s="550"/>
      <c r="T22" s="550"/>
      <c r="U22" s="551"/>
      <c r="V22" s="545"/>
      <c r="W22" s="545"/>
      <c r="X22" s="545"/>
      <c r="Y22" s="545"/>
      <c r="Z22" s="545"/>
      <c r="AA22" s="545"/>
      <c r="AB22" s="554" t="s">
        <v>2614</v>
      </c>
      <c r="AC22" s="555"/>
      <c r="AD22" s="555"/>
      <c r="AE22" s="554" t="s">
        <v>2615</v>
      </c>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2527</v>
      </c>
      <c r="Q23" s="550"/>
      <c r="R23" s="550"/>
      <c r="S23" s="550"/>
      <c r="T23" s="550"/>
      <c r="U23" s="551"/>
      <c r="V23" s="545"/>
      <c r="W23" s="545"/>
      <c r="X23" s="545"/>
      <c r="Y23" s="545"/>
      <c r="Z23" s="545"/>
      <c r="AA23" s="545"/>
      <c r="AB23" s="554" t="s">
        <v>2614</v>
      </c>
      <c r="AC23" s="555"/>
      <c r="AD23" s="555"/>
      <c r="AE23" s="554" t="s">
        <v>2538</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2527</v>
      </c>
      <c r="K24" s="550"/>
      <c r="L24" s="550"/>
      <c r="M24" s="550"/>
      <c r="N24" s="550"/>
      <c r="O24" s="551"/>
      <c r="P24" s="549" t="s">
        <v>2528</v>
      </c>
      <c r="Q24" s="550"/>
      <c r="R24" s="550"/>
      <c r="S24" s="550"/>
      <c r="T24" s="550"/>
      <c r="U24" s="551"/>
      <c r="V24" s="545"/>
      <c r="W24" s="545"/>
      <c r="X24" s="545"/>
      <c r="Y24" s="545" t="s">
        <v>2529</v>
      </c>
      <c r="Z24" s="545"/>
      <c r="AA24" s="545"/>
      <c r="AB24" s="554" t="s">
        <v>2616</v>
      </c>
      <c r="AC24" s="555"/>
      <c r="AD24" s="555"/>
      <c r="AE24" s="554" t="s">
        <v>2539</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2527</v>
      </c>
      <c r="K25" s="550"/>
      <c r="L25" s="550"/>
      <c r="M25" s="550"/>
      <c r="N25" s="550"/>
      <c r="O25" s="551"/>
      <c r="P25" s="549" t="s">
        <v>2528</v>
      </c>
      <c r="Q25" s="550"/>
      <c r="R25" s="550"/>
      <c r="S25" s="550"/>
      <c r="T25" s="550"/>
      <c r="U25" s="551"/>
      <c r="V25" s="545"/>
      <c r="W25" s="545"/>
      <c r="X25" s="545"/>
      <c r="Y25" s="545" t="s">
        <v>2529</v>
      </c>
      <c r="Z25" s="545"/>
      <c r="AA25" s="545"/>
      <c r="AB25" s="554" t="s">
        <v>2533</v>
      </c>
      <c r="AC25" s="555"/>
      <c r="AD25" s="555"/>
      <c r="AE25" s="554" t="s">
        <v>2534</v>
      </c>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2528</v>
      </c>
      <c r="Q26" s="557"/>
      <c r="R26" s="557"/>
      <c r="S26" s="557"/>
      <c r="T26" s="557"/>
      <c r="U26" s="558"/>
      <c r="V26" s="590"/>
      <c r="W26" s="590"/>
      <c r="X26" s="590"/>
      <c r="Y26" s="590" t="s">
        <v>2529</v>
      </c>
      <c r="Z26" s="590"/>
      <c r="AA26" s="590"/>
      <c r="AB26" s="593" t="s">
        <v>2617</v>
      </c>
      <c r="AC26" s="594"/>
      <c r="AD26" s="594"/>
      <c r="AE26" s="593" t="s">
        <v>2535</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2527</v>
      </c>
      <c r="Q28" s="547"/>
      <c r="R28" s="547"/>
      <c r="S28" s="547"/>
      <c r="T28" s="547"/>
      <c r="U28" s="548"/>
      <c r="V28" s="589"/>
      <c r="W28" s="589"/>
      <c r="X28" s="589"/>
      <c r="Y28" s="589"/>
      <c r="Z28" s="589"/>
      <c r="AA28" s="589"/>
      <c r="AB28" s="587"/>
      <c r="AC28" s="588"/>
      <c r="AD28" s="588"/>
      <c r="AE28" s="587" t="s">
        <v>2618</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2527</v>
      </c>
      <c r="K29" s="550"/>
      <c r="L29" s="550"/>
      <c r="M29" s="550"/>
      <c r="N29" s="550"/>
      <c r="O29" s="551"/>
      <c r="P29" s="549" t="s">
        <v>2528</v>
      </c>
      <c r="Q29" s="550"/>
      <c r="R29" s="550"/>
      <c r="S29" s="550"/>
      <c r="T29" s="550"/>
      <c r="U29" s="551"/>
      <c r="V29" s="545" t="s">
        <v>2529</v>
      </c>
      <c r="W29" s="545"/>
      <c r="X29" s="545"/>
      <c r="Y29" s="545"/>
      <c r="Z29" s="545"/>
      <c r="AA29" s="545"/>
      <c r="AB29" s="554"/>
      <c r="AC29" s="555"/>
      <c r="AD29" s="555"/>
      <c r="AE29" s="554" t="s">
        <v>2540</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2527</v>
      </c>
      <c r="K30" s="550"/>
      <c r="L30" s="550"/>
      <c r="M30" s="550"/>
      <c r="N30" s="550"/>
      <c r="O30" s="551"/>
      <c r="P30" s="549" t="s">
        <v>2528</v>
      </c>
      <c r="Q30" s="550"/>
      <c r="R30" s="550"/>
      <c r="S30" s="550"/>
      <c r="T30" s="550"/>
      <c r="U30" s="551"/>
      <c r="V30" s="545" t="s">
        <v>2529</v>
      </c>
      <c r="W30" s="545"/>
      <c r="X30" s="545"/>
      <c r="Y30" s="545"/>
      <c r="Z30" s="545"/>
      <c r="AA30" s="545"/>
      <c r="AB30" s="554"/>
      <c r="AC30" s="555"/>
      <c r="AD30" s="555"/>
      <c r="AE30" s="554" t="s">
        <v>2540</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2527</v>
      </c>
      <c r="K31" s="550"/>
      <c r="L31" s="550"/>
      <c r="M31" s="550"/>
      <c r="N31" s="550"/>
      <c r="O31" s="551"/>
      <c r="P31" s="549" t="s">
        <v>2528</v>
      </c>
      <c r="Q31" s="550"/>
      <c r="R31" s="550"/>
      <c r="S31" s="550"/>
      <c r="T31" s="550"/>
      <c r="U31" s="551"/>
      <c r="V31" s="545" t="s">
        <v>2529</v>
      </c>
      <c r="W31" s="545"/>
      <c r="X31" s="545"/>
      <c r="Y31" s="545"/>
      <c r="Z31" s="545"/>
      <c r="AA31" s="545"/>
      <c r="AB31" s="554"/>
      <c r="AC31" s="555"/>
      <c r="AD31" s="555"/>
      <c r="AE31" s="554" t="s">
        <v>2542</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2527</v>
      </c>
      <c r="K32" s="557"/>
      <c r="L32" s="557"/>
      <c r="M32" s="557"/>
      <c r="N32" s="557"/>
      <c r="O32" s="558"/>
      <c r="P32" s="556" t="s">
        <v>2528</v>
      </c>
      <c r="Q32" s="557"/>
      <c r="R32" s="557"/>
      <c r="S32" s="557"/>
      <c r="T32" s="557"/>
      <c r="U32" s="558"/>
      <c r="V32" s="590" t="s">
        <v>2529</v>
      </c>
      <c r="W32" s="590"/>
      <c r="X32" s="590"/>
      <c r="Y32" s="590"/>
      <c r="Z32" s="590"/>
      <c r="AA32" s="590"/>
      <c r="AB32" s="593"/>
      <c r="AC32" s="594"/>
      <c r="AD32" s="594"/>
      <c r="AE32" s="593" t="s">
        <v>2541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2527</v>
      </c>
      <c r="K34" s="547"/>
      <c r="L34" s="547"/>
      <c r="M34" s="547"/>
      <c r="N34" s="547"/>
      <c r="O34" s="548"/>
      <c r="P34" s="546" t="s">
        <v>2528</v>
      </c>
      <c r="Q34" s="547"/>
      <c r="R34" s="547"/>
      <c r="S34" s="547"/>
      <c r="T34" s="547"/>
      <c r="U34" s="548"/>
      <c r="V34" s="589"/>
      <c r="W34" s="589"/>
      <c r="X34" s="589"/>
      <c r="Y34" s="589" t="s">
        <v>2529</v>
      </c>
      <c r="Z34" s="589"/>
      <c r="AA34" s="589"/>
      <c r="AB34" s="587" t="s">
        <v>2619</v>
      </c>
      <c r="AC34" s="588"/>
      <c r="AD34" s="588"/>
      <c r="AE34" s="587" t="s">
        <v>2536</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2527</v>
      </c>
      <c r="K35" s="550"/>
      <c r="L35" s="550"/>
      <c r="M35" s="550"/>
      <c r="N35" s="550"/>
      <c r="O35" s="551"/>
      <c r="P35" s="549" t="s">
        <v>2528</v>
      </c>
      <c r="Q35" s="550"/>
      <c r="R35" s="550"/>
      <c r="S35" s="550"/>
      <c r="T35" s="550"/>
      <c r="U35" s="551"/>
      <c r="V35" s="545"/>
      <c r="W35" s="545"/>
      <c r="X35" s="545"/>
      <c r="Y35" s="545" t="s">
        <v>2529</v>
      </c>
      <c r="Z35" s="545"/>
      <c r="AA35" s="545"/>
      <c r="AB35" s="554" t="s">
        <v>2620</v>
      </c>
      <c r="AC35" s="555"/>
      <c r="AD35" s="555"/>
      <c r="AE35" s="554" t="s">
        <v>2621</v>
      </c>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2527</v>
      </c>
      <c r="K36" s="557"/>
      <c r="L36" s="557"/>
      <c r="M36" s="557"/>
      <c r="N36" s="557"/>
      <c r="O36" s="558"/>
      <c r="P36" s="556" t="s">
        <v>2528</v>
      </c>
      <c r="Q36" s="557"/>
      <c r="R36" s="557"/>
      <c r="S36" s="557"/>
      <c r="T36" s="557"/>
      <c r="U36" s="558"/>
      <c r="V36" s="590"/>
      <c r="W36" s="590"/>
      <c r="X36" s="590"/>
      <c r="Y36" s="590" t="s">
        <v>2529</v>
      </c>
      <c r="Z36" s="590"/>
      <c r="AA36" s="590"/>
      <c r="AB36" s="593" t="s">
        <v>2620</v>
      </c>
      <c r="AC36" s="594"/>
      <c r="AD36" s="594"/>
      <c r="AE36" s="593" t="s">
        <v>2621</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昌幹 坂上</cp:lastModifiedBy>
  <cp:lastPrinted>2021-03-04T10:23:32Z</cp:lastPrinted>
  <dcterms:created xsi:type="dcterms:W3CDTF">2020-12-23T05:28:24Z</dcterms:created>
  <dcterms:modified xsi:type="dcterms:W3CDTF">2025-10-27T10:08:53Z</dcterms:modified>
</cp:coreProperties>
</file>