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d.docs.live.net/96a1beca2996118e/ドキュメント/USB啓翁舎20240401要保存/001管理者（紺野）/061現況報告書（有料老人ホーム）/令和６年度現況報告書/(4)重要事項説明書（別記第１号様式・別添１，２を含む）/"/>
    </mc:Choice>
  </mc:AlternateContent>
  <xr:revisionPtr revIDLastSave="405" documentId="13_ncr:1_{04194D97-8AA5-4F42-BDEE-7405AABD2D35}" xr6:coauthVersionLast="47" xr6:coauthVersionMax="47" xr10:uidLastSave="{E64FDAF8-BEDB-4B73-A1EF-DADE374C7268}"/>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<sst xmlns="http://schemas.openxmlformats.org/spreadsheetml/2006/main" count="3039" uniqueCount="2595">
  <si>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</si>
  <si>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</si>
  <si>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</si>
  <si>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</si>
  <si>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</si>
  <si>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</si>
  <si>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</si>
  <si>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</si>
  <si>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</si>
  <si>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</si>
  <si>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</si>
  <si>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</si>
  <si>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</si>
  <si>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</si>
  <si>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</si>
  <si>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</si>
  <si>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</si>
  <si>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</si>
  <si>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</si>
  <si>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</si>
  <si>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</si>
  <si>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</si>
  <si>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</si>
  <si>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</si>
  <si>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</si>
  <si>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</si>
  <si>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</si>
  <si>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</si>
  <si>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</si>
  <si>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</si>
  <si>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</si>
  <si>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</si>
  <si>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</si>
  <si>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</si>
  <si>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</si>
  <si>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</si>
  <si>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</si>
  <si>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</si>
  <si>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</si>
  <si>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</si>
  <si>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</si>
  <si>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</si>
  <si>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</si>
  <si>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</si>
  <si>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</si>
  <si>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</si>
  <si>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</si>
  <si>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</si>
  <si>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</si>
  <si>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</si>
  <si>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</si>
  <si>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</si>
  <si>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</si>
  <si>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</si>
  <si>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</si>
  <si>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</si>
  <si>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</si>
  <si>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</si>
  <si>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</si>
  <si>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</si>
  <si>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</si>
  <si>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</si>
  <si>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</si>
  <si>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</si>
  <si>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</si>
  <si>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</si>
  <si>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</si>
  <si>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</si>
  <si>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</si>
  <si>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</si>
  <si>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</si>
  <si>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</si>
  <si>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</si>
  <si>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</si>
  <si>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</si>
  <si>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</si>
  <si>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</si>
  <si>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</si>
  <si>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</si>
  <si>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</si>
  <si>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</si>
  <si>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</si>
  <si>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</si>
  <si>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</si>
  <si>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</si>
  <si>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</si>
  <si>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</si>
  <si>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</si>
  <si>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</si>
  <si>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</si>
  <si>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</si>
  <si>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</si>
  <si>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</si>
  <si>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</si>
  <si>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</si>
  <si>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</si>
  <si>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</si>
  <si>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</si>
  <si>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</si>
  <si>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</si>
  <si>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</si>
  <si>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</si>
  <si>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</si>
  <si>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</si>
  <si>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</si>
  <si>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</si>
  <si>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</si>
  <si>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</si>
  <si>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</si>
  <si>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</si>
  <si>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</si>
  <si>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</si>
  <si>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</si>
  <si>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</si>
  <si>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</si>
  <si>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</si>
  <si>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</si>
  <si>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</si>
  <si>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</si>
  <si>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</si>
  <si>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</si>
  <si>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</si>
  <si>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</si>
  <si>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</si>
  <si>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</si>
  <si>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</si>
  <si>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</si>
  <si>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</si>
  <si>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</si>
  <si>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</si>
  <si>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</si>
  <si>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</si>
  <si>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</si>
  <si>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</si>
  <si>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</si>
  <si>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</si>
  <si>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</si>
  <si>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</si>
  <si>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</si>
  <si>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</si>
  <si>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</si>
  <si>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</si>
  <si>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</si>
  <si>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</si>
  <si>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</si>
  <si>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</si>
  <si>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</si>
  <si>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</si>
  <si>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</si>
  <si>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</si>
  <si>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</si>
  <si>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</si>
  <si>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</si>
  <si>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</si>
  <si>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</si>
  <si>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</si>
  <si>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</si>
  <si>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</si>
  <si>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</si>
  <si>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</si>
  <si>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</si>
  <si>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</si>
  <si>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</si>
  <si>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</si>
  <si>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</si>
  <si>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</si>
  <si>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</si>
  <si>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</si>
  <si>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</si>
  <si>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</si>
  <si>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</si>
  <si>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</si>
  <si>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</si>
  <si>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</si>
  <si>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</si>
  <si>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</si>
  <si>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</si>
  <si>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</si>
  <si>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</si>
  <si>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</si>
  <si>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</si>
  <si>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</si>
  <si>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</si>
  <si>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</si>
  <si>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</si>
  <si>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</si>
  <si>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</si>
  <si>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</si>
  <si>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</si>
  <si>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</si>
  <si>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</si>
  <si>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</si>
  <si>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</si>
  <si>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</si>
  <si>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</si>
  <si>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</si>
  <si>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</si>
  <si>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</si>
  <si>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</si>
  <si>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</si>
  <si>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</si>
  <si>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</si>
  <si>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</si>
  <si>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</si>
  <si>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</si>
  <si>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</si>
  <si>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</si>
  <si>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</si>
  <si>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</si>
  <si>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</si>
  <si>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</si>
  <si>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</si>
  <si>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</si>
  <si>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</si>
  <si>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</si>
  <si>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</si>
  <si>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</si>
  <si>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</si>
  <si>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</si>
  <si>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</si>
  <si>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</si>
  <si>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</si>
  <si>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</si>
  <si>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</si>
  <si>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</si>
  <si>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</si>
  <si>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</si>
  <si>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</si>
  <si>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</si>
  <si>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</si>
  <si>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</si>
  <si>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</si>
  <si>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</si>
  <si>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</si>
  <si>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</si>
  <si>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</si>
  <si>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</si>
  <si>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</si>
  <si>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</si>
  <si>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</si>
  <si>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</si>
  <si>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</si>
  <si>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</si>
  <si>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</si>
  <si>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</si>
  <si>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</si>
  <si>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</si>
  <si>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</si>
  <si>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</si>
  <si>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</si>
  <si>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</si>
  <si>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</si>
  <si>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</si>
  <si>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</si>
  <si>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</si>
  <si>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</si>
  <si>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</si>
  <si>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</si>
  <si>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</si>
  <si>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</si>
  <si>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</si>
  <si>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</si>
  <si>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</si>
  <si>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</si>
  <si>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</si>
  <si>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</si>
  <si>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</si>
  <si>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</si>
  <si>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</si>
  <si>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</si>
  <si>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</si>
  <si>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</si>
  <si>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</si>
  <si>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</si>
  <si>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</si>
  <si>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</si>
  <si>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</si>
  <si>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</si>
  <si>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</si>
  <si>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</si>
  <si>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</si>
  <si>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</si>
  <si>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</si>
  <si>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</si>
  <si>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</si>
  <si>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</si>
  <si>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</si>
  <si>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</si>
  <si>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</si>
  <si>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</si>
  <si>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</si>
  <si>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</si>
  <si>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</si>
  <si>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</si>
  <si>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</si>
  <si>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</si>
  <si>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</si>
  <si>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</si>
  <si>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</si>
  <si>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</si>
  <si>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</si>
  <si>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</si>
  <si>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</si>
  <si>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</si>
  <si>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</si>
  <si>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</si>
  <si>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</si>
  <si>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</si>
  <si>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</si>
  <si>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</si>
  <si>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</si>
  <si>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</si>
  <si>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</si>
  <si>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</si>
  <si>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</si>
  <si>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</si>
  <si>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</si>
  <si>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</si>
  <si>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</si>
  <si>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</si>
  <si>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</si>
  <si>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</si>
  <si>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</si>
  <si>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</si>
  <si>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</si>
  <si>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</si>
  <si>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</si>
  <si>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</si>
  <si>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</si>
  <si>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</si>
  <si>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</si>
  <si>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</si>
  <si>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</si>
  <si>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</si>
  <si>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</si>
  <si>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</si>
  <si>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</si>
  <si>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</si>
  <si>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</si>
  <si>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</si>
  <si>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</si>
  <si>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</si>
  <si>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</si>
  <si>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</si>
  <si>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</si>
  <si>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</si>
  <si>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</si>
  <si>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</si>
  <si>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</si>
  <si>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</si>
  <si>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</si>
  <si>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</si>
  <si>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</si>
  <si>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</si>
  <si>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</si>
  <si>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</si>
  <si>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</si>
  <si>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</si>
  <si>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</si>
  <si>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</si>
  <si>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</si>
  <si>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</si>
  <si>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</si>
  <si>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</si>
  <si>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</si>
  <si>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</si>
  <si>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</si>
  <si>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</si>
  <si>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</si>
  <si>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</si>
  <si>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</si>
  <si>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</si>
  <si>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</si>
  <si>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</si>
  <si>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</si>
  <si>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</si>
  <si>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</si>
  <si>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</si>
  <si>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</si>
  <si>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</si>
  <si>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</si>
  <si>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</si>
  <si>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</si>
  <si>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</si>
  <si>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</si>
  <si>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</si>
  <si>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</si>
  <si>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</si>
  <si>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</si>
  <si>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</si>
  <si>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</si>
  <si>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</si>
  <si>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</si>
  <si>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</si>
  <si>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</si>
  <si>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</si>
  <si>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</si>
  <si>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</si>
  <si>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</si>
  <si>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</si>
  <si>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</si>
  <si>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</si>
  <si>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</si>
  <si>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</si>
  <si>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</si>
  <si>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</si>
  <si>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</si>
  <si>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</si>
  <si>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</si>
  <si>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</si>
  <si>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</si>
  <si>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</si>
  <si>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</si>
  <si>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</si>
  <si>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</si>
  <si>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</si>
  <si>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</si>
  <si>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</si>
  <si>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</si>
  <si>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</si>
  <si>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</si>
  <si>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</si>
  <si>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</si>
  <si>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</si>
  <si>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</si>
  <si>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</si>
  <si>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</si>
  <si>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</si>
  <si>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</si>
  <si>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</si>
  <si>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</si>
  <si>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</si>
  <si>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</si>
  <si>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</si>
  <si>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</si>
  <si>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</si>
  <si>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</si>
  <si>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</si>
  <si>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</si>
  <si>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</si>
  <si>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</si>
  <si>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</si>
  <si>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</si>
  <si>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</si>
  <si>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</si>
  <si>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</si>
  <si>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</si>
  <si>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</si>
  <si>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</si>
  <si>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</si>
  <si>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</si>
  <si>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</si>
  <si>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</si>
  <si>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</si>
  <si>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</si>
  <si>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</si>
  <si>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</si>
  <si>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</si>
  <si>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</si>
  <si>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</si>
  <si>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</si>
  <si>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</si>
  <si>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</si>
  <si>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</si>
  <si>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</si>
  <si>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</si>
  <si>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</si>
  <si>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</si>
  <si>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</si>
  <si>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</si>
  <si>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</si>
  <si>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</si>
  <si>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</si>
  <si>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</si>
  <si>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</si>
  <si>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</si>
  <si>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</si>
  <si>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</si>
  <si>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</si>
  <si>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</si>
  <si>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</si>
  <si>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</si>
  <si>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</si>
  <si>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</si>
  <si>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</si>
  <si>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</si>
  <si>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</si>
  <si>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</si>
  <si>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</si>
  <si>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</si>
  <si>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</si>
  <si>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</si>
  <si>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</si>
  <si>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</si>
  <si>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</si>
  <si>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</si>
  <si>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</si>
  <si>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</si>
  <si>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</si>
  <si>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</si>
  <si>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</si>
  <si>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</si>
  <si>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</si>
  <si>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</si>
  <si>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</si>
  <si>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</si>
  <si>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</si>
  <si>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</si>
  <si>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</si>
  <si>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</si>
  <si>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</si>
  <si>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</si>
  <si>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</si>
  <si>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</si>
  <si>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</si>
  <si>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</si>
  <si>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</si>
  <si>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</si>
  <si>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</si>
  <si>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</si>
  <si>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</si>
  <si>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</si>
  <si>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</si>
  <si>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</si>
  <si>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</si>
  <si>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</si>
  <si>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</si>
  <si>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</si>
  <si>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</si>
  <si>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</si>
  <si>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</si>
  <si>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</si>
  <si>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</si>
  <si>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</si>
  <si>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</si>
  <si>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</si>
  <si>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</si>
  <si>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</si>
  <si>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</si>
  <si>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</si>
  <si>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</si>
  <si>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</si>
  <si>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</si>
  <si>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</si>
  <si>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</si>
  <si>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</si>
  <si>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</si>
  <si>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</si>
  <si>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</si>
  <si>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</si>
  <si>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</si>
  <si>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</si>
  <si>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</si>
  <si>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</si>
  <si>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</si>
  <si>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</si>
  <si>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</si>
  <si>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</si>
  <si>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</si>
  <si>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</si>
  <si>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</si>
  <si>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</si>
  <si>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</si>
  <si>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</si>
  <si>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</si>
  <si>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</si>
  <si>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</si>
  <si>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</si>
  <si>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</si>
  <si>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</si>
  <si>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</si>
  <si>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</si>
  <si>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</si>
  <si>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</si>
  <si>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</si>
  <si>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</si>
  <si>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</si>
  <si>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</si>
  <si>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</si>
  <si>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</si>
  <si>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</si>
  <si>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</si>
  <si>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</si>
  <si>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</si>
  <si>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</si>
  <si>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</si>
  <si>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</si>
  <si>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</si>
  <si>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</si>
  <si>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</si>
  <si>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</si>
  <si>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</si>
  <si>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</si>
  <si>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</si>
  <si>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</si>
  <si>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</si>
  <si>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</si>
  <si>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</si>
  <si>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</si>
  <si>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</si>
  <si>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</si>
  <si>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</si>
  <si>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</si>
  <si>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</si>
  <si>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</si>
  <si>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</si>
  <si>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</si>
  <si>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</si>
  <si>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</si>
  <si>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</si>
  <si>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</si>
  <si>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</si>
  <si>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</si>
  <si>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</si>
  <si>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</si>
  <si>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</si>
  <si>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</si>
  <si>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</si>
  <si>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</si>
  <si>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</si>
  <si>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</si>
  <si>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</si>
  <si>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</si>
  <si>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</si>
  <si>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</si>
  <si>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</si>
  <si>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</si>
  <si>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</si>
  <si>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</si>
  <si>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</si>
  <si>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</si>
  <si>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</si>
  <si>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</si>
  <si>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</si>
  <si>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</si>
  <si>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</si>
  <si>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</si>
  <si>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</si>
  <si>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</si>
  <si>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</si>
  <si>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</si>
  <si>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</si>
  <si>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</si>
  <si>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</si>
  <si>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</si>
  <si>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</si>
  <si>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</si>
  <si>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</si>
  <si>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</si>
  <si>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</si>
  <si>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</si>
  <si>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</si>
  <si>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</si>
  <si>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</si>
  <si>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</si>
  <si>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</si>
  <si>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</si>
  <si>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</si>
  <si>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</si>
  <si>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</si>
  <si>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</si>
  <si>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</si>
  <si>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</si>
  <si>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</si>
  <si>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</si>
  <si>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</si>
  <si>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</si>
  <si>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</si>
  <si>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</si>
  <si>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</si>
  <si>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</si>
  <si>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</si>
  <si>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</si>
  <si>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</si>
  <si>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</si>
  <si>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</si>
  <si>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</si>
  <si>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</si>
  <si>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</si>
  <si>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</si>
  <si>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</si>
  <si>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</si>
  <si>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</si>
  <si>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</si>
  <si>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</si>
  <si>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</si>
  <si>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</si>
  <si>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</si>
  <si>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</si>
  <si>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</si>
  <si>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</si>
  <si>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</si>
  <si>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</si>
  <si>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</si>
  <si>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</si>
  <si>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</si>
  <si>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</si>
  <si>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</si>
  <si>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</si>
  <si>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</si>
  <si>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</si>
  <si>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</si>
  <si>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</si>
  <si>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</si>
  <si>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</si>
  <si>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</si>
  <si>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</si>
  <si>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</si>
  <si>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</si>
  <si>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</si>
  <si>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</si>
  <si>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</si>
  <si>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</si>
  <si>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</si>
  <si>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</si>
  <si>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</si>
  <si>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</si>
  <si>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</si>
  <si>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</si>
  <si>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</si>
  <si>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</si>
  <si>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</si>
  <si>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</si>
  <si>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</si>
  <si>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</si>
  <si>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</si>
  <si>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</si>
  <si>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</si>
  <si>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</si>
  <si>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</si>
  <si>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</si>
  <si>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</si>
  <si>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</si>
  <si>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</si>
  <si>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</si>
  <si>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</si>
  <si>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</si>
  <si>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</si>
  <si>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</si>
  <si>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</si>
  <si>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</si>
  <si>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</si>
  <si>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</si>
  <si>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</si>
  <si>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</si>
  <si>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</si>
  <si>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</si>
  <si>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</si>
  <si>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</si>
  <si>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</si>
  <si>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</si>
  <si>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</si>
  <si>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</si>
  <si>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</si>
  <si>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</si>
  <si>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</si>
  <si>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</si>
  <si>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</si>
  <si>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</si>
  <si>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</si>
  <si>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</si>
  <si>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</si>
  <si>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</si>
  <si>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</si>
  <si>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</si>
  <si>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</si>
  <si>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</si>
  <si>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</si>
  <si>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</si>
  <si>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</si>
  <si>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</si>
  <si>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</si>
  <si>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</si>
  <si>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</si>
  <si>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</si>
  <si>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</si>
  <si>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</si>
  <si>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</si>
  <si>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</si>
  <si>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</si>
  <si>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</si>
  <si>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</si>
  <si>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</si>
  <si>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</si>
  <si>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</si>
  <si>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</si>
  <si>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</si>
  <si>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</si>
  <si>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</si>
  <si>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</si>
  <si>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</si>
  <si>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</si>
  <si>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</si>
  <si>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</si>
  <si>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</si>
  <si>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</si>
  <si>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</si>
  <si>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</si>
  <si>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</si>
  <si>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</si>
  <si>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</si>
  <si>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</si>
  <si>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</si>
  <si>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</si>
  <si>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</si>
  <si>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</si>
  <si>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</si>
  <si>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</si>
  <si>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</si>
  <si>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</si>
  <si>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</si>
  <si>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</si>
  <si>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</si>
  <si>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</si>
  <si>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</si>
  <si>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</si>
  <si>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</si>
  <si>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</si>
  <si>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</si>
  <si>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</si>
  <si>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</si>
  <si>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</si>
  <si>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</si>
  <si>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</si>
  <si>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</si>
  <si>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</si>
  <si>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</si>
  <si>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</si>
  <si>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</si>
  <si>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</si>
  <si>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</si>
  <si>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</si>
  <si>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</si>
  <si>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</si>
  <si>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</si>
  <si>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</si>
  <si>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</si>
  <si>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</si>
  <si>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</si>
  <si>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</si>
  <si>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</si>
  <si>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</si>
  <si>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</si>
  <si>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</si>
  <si>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</si>
  <si>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</si>
  <si>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</si>
  <si>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</si>
  <si>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</si>
  <si>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</si>
  <si>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</si>
  <si>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</si>
  <si>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</si>
  <si>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</si>
  <si>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</si>
  <si>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</si>
  <si>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</si>
  <si>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</si>
  <si>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</si>
  <si>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</si>
  <si>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</si>
  <si>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</si>
  <si>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</si>
  <si>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</si>
  <si>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</si>
  <si>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</si>
  <si>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</si>
  <si>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</si>
  <si>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</si>
  <si>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</si>
  <si>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</si>
  <si>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</si>
  <si>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</si>
  <si>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</si>
  <si>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</si>
  <si>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</si>
  <si>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</si>
  <si>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</si>
  <si>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</si>
  <si>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</si>
  <si>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</si>
  <si>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</si>
  <si>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</si>
  <si>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</si>
  <si>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</si>
  <si>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</si>
  <si>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</si>
  <si>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</si>
  <si>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</si>
  <si>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</si>
  <si>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</si>
  <si>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</si>
  <si>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</si>
  <si>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</si>
  <si>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</si>
  <si>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</si>
  <si>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</si>
  <si>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</si>
  <si>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</si>
  <si>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</si>
  <si>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</si>
  <si>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</si>
  <si>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</si>
  <si>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</si>
  <si>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</si>
  <si>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</si>
  <si>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</si>
  <si>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</si>
  <si>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</si>
  <si>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</si>
  <si>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</si>
  <si>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</si>
  <si>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</si>
  <si>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</si>
  <si>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</si>
  <si>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</si>
  <si>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</si>
  <si>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</si>
  <si>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</si>
  <si>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</si>
  <si>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</si>
  <si>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</si>
  <si>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</si>
  <si>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</si>
  <si>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</si>
  <si>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</si>
  <si>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</si>
  <si>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</si>
  <si>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</si>
  <si>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</si>
  <si>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</si>
  <si>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</si>
  <si>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</si>
  <si>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</si>
  <si>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</si>
  <si>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</si>
  <si>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</si>
  <si>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</si>
  <si>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</si>
  <si>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</si>
  <si>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</si>
  <si>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</si>
  <si>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</si>
  <si>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</si>
  <si>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</si>
  <si>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</si>
  <si>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</si>
  <si>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</si>
  <si>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</si>
  <si>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</si>
  <si>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</si>
  <si>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</si>
  <si>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</si>
  <si>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</si>
  <si>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</si>
  <si>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</si>
  <si>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</si>
  <si>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</si>
  <si>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</si>
  <si>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</si>
  <si>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</si>
  <si>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</si>
  <si>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</si>
  <si>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</si>
  <si>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</si>
  <si>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</si>
  <si>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</si>
  <si>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</si>
  <si>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</si>
  <si>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</si>
  <si>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</si>
  <si>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</si>
  <si>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</si>
  <si>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</si>
  <si>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</si>
  <si>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</si>
  <si>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</si>
  <si>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</si>
  <si>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</si>
  <si>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</si>
  <si>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</si>
  <si>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</si>
  <si>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</si>
  <si>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</si>
  <si>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</si>
  <si>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</si>
  <si>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</si>
  <si>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</si>
  <si>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</si>
  <si>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</si>
  <si>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</si>
  <si>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</si>
  <si>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</si>
  <si>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</si>
  <si>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</si>
  <si>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</si>
  <si>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</si>
  <si>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</si>
  <si>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</si>
  <si>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</si>
  <si>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</si>
  <si>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</si>
  <si>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</si>
  <si>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</si>
  <si>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</si>
  <si>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</si>
  <si>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</si>
  <si>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</si>
  <si>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</si>
  <si>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</si>
  <si>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</si>
  <si>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</si>
  <si>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</si>
  <si>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</si>
  <si>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</si>
  <si>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</si>
  <si>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</si>
  <si>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</si>
  <si>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</si>
  <si>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</si>
  <si>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</si>
  <si>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</si>
  <si>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</si>
  <si>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</si>
  <si>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</si>
  <si>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</si>
  <si>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</si>
  <si>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</si>
  <si>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</si>
  <si>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</si>
  <si>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</si>
  <si>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</si>
  <si>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</si>
  <si>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</si>
  <si>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</si>
  <si>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</si>
  <si>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</si>
  <si>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</si>
  <si>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</si>
  <si>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</si>
  <si>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</si>
  <si>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</si>
  <si>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</si>
  <si>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</si>
  <si>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</si>
  <si>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</si>
  <si>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</si>
  <si>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</si>
  <si>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</si>
  <si>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</si>
  <si>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</si>
  <si>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</si>
  <si>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</si>
  <si>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</si>
  <si>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</si>
  <si>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</si>
  <si>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</si>
  <si>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</si>
  <si>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</si>
  <si>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</si>
  <si>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</si>
  <si>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</si>
  <si>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</si>
  <si>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</si>
  <si>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</si>
  <si>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</si>
  <si>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</si>
  <si>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</si>
  <si>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</si>
  <si>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</si>
  <si>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</si>
  <si>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</si>
  <si>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</si>
  <si>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</si>
  <si>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</si>
  <si>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</si>
  <si>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</si>
  <si>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</si>
  <si>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</si>
  <si>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</si>
  <si>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</si>
  <si>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</si>
  <si>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</si>
  <si>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</si>
  <si>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</si>
  <si>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</si>
  <si>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</si>
  <si>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</si>
  <si>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</si>
  <si>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</si>
  <si>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</si>
  <si>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</si>
  <si>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</si>
  <si>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</si>
  <si>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</si>
  <si>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</si>
  <si>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</si>
  <si>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</si>
  <si>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</si>
  <si>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</si>
  <si>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</si>
  <si>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</si>
  <si>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</si>
  <si>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</si>
  <si>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</si>
  <si>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</si>
  <si>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</si>
  <si>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</si>
  <si>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</si>
  <si>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</si>
  <si>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</si>
  <si>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</si>
  <si>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</si>
  <si>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</si>
  <si>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</si>
  <si>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</si>
  <si>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</si>
  <si>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</si>
  <si>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</si>
  <si>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</si>
  <si>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</si>
  <si>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</si>
  <si>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</si>
  <si>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</si>
  <si>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</si>
  <si>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</si>
  <si>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</si>
  <si>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</si>
  <si>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</si>
  <si>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</si>
  <si>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</si>
  <si>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</si>
  <si>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</si>
  <si>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</si>
  <si>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</si>
  <si>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</si>
  <si>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</si>
  <si>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</si>
  <si>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</si>
  <si>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</si>
  <si>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</si>
  <si>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</si>
  <si>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</si>
  <si>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</si>
  <si>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</si>
  <si>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</si>
  <si>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</si>
  <si>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</si>
  <si>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</si>
  <si>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</si>
  <si>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</si>
  <si>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</si>
  <si>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</si>
  <si>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</si>
  <si>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</si>
  <si>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</si>
  <si>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</si>
  <si>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</si>
  <si>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</si>
  <si>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</si>
  <si>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</si>
  <si>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</si>
  <si>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</si>
  <si>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</si>
  <si>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</si>
  <si>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</si>
  <si>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</si>
  <si>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</si>
  <si>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</si>
  <si>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</si>
  <si>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</si>
  <si>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</si>
  <si>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</si>
  <si>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</si>
  <si>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</si>
  <si>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</si>
  <si>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</si>
  <si>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</si>
  <si>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</si>
  <si>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</si>
  <si>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</si>
  <si>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</si>
  <si>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</si>
  <si>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</si>
  <si>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</si>
  <si>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</si>
  <si>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</si>
  <si>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</si>
  <si>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</si>
  <si>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</si>
  <si>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</si>
  <si>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</si>
  <si>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</si>
  <si>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</si>
  <si>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</si>
  <si>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</si>
  <si>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</si>
  <si>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</si>
  <si>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</si>
  <si>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</si>
  <si>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</si>
  <si>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</si>
  <si>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</si>
  <si>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</si>
  <si>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</si>
  <si>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</si>
  <si>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</si>
  <si>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</si>
  <si>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</si>
  <si>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</si>
  <si>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</si>
  <si>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</si>
  <si>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</si>
  <si>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</si>
  <si>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</si>
  <si>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</si>
  <si>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</si>
  <si>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</si>
  <si>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</si>
  <si>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</si>
  <si>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</si>
  <si>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</si>
  <si>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</si>
  <si>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</si>
  <si>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</si>
  <si>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</si>
  <si>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</si>
  <si>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</si>
  <si>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</si>
  <si>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</si>
  <si>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</si>
  <si>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</si>
  <si>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</si>
  <si>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</si>
  <si>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</si>
  <si>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</si>
  <si>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</si>
  <si>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</si>
  <si>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</si>
  <si>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</si>
  <si>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</si>
  <si>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</si>
  <si>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</si>
  <si>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</si>
  <si>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</si>
  <si>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</si>
  <si>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</si>
  <si>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</si>
  <si>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</si>
  <si>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</si>
  <si>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</si>
  <si>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</si>
  <si>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</si>
  <si>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</si>
  <si>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</si>
  <si>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</si>
  <si>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</si>
  <si>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</si>
  <si>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</si>
  <si>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</si>
  <si>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</si>
  <si>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</si>
  <si>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</si>
  <si>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</si>
  <si>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</si>
  <si>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</si>
  <si>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</si>
  <si>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</si>
  <si>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</si>
  <si>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</si>
  <si>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</si>
  <si>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</si>
  <si>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</si>
  <si>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</si>
  <si>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</si>
  <si>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</si>
  <si>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</si>
  <si>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</si>
  <si>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</si>
  <si>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</si>
  <si>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</si>
  <si>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</si>
  <si>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</si>
  <si>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</si>
  <si>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</si>
  <si>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</si>
  <si>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</si>
  <si>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</si>
  <si>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</si>
  <si>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</si>
  <si>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</si>
  <si>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</si>
  <si>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</si>
  <si>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</si>
  <si>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</si>
  <si>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</si>
  <si>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</si>
  <si>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</si>
  <si>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</si>
  <si>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</si>
  <si>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</si>
  <si>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</si>
  <si>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</si>
  <si>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</si>
  <si>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</si>
  <si>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</si>
  <si>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</si>
  <si>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</si>
  <si>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</si>
  <si>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</si>
  <si>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</si>
  <si>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</si>
  <si>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</si>
  <si>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</si>
  <si>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</si>
  <si>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</si>
  <si>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</si>
  <si>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</si>
  <si>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</si>
  <si>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</si>
  <si>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</si>
  <si>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</si>
  <si>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</si>
  <si>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</si>
  <si>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</si>
  <si>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</si>
  <si>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</si>
  <si>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</si>
  <si>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</si>
  <si>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</si>
  <si>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</si>
  <si>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</si>
  <si>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</si>
  <si>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</si>
  <si>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</si>
  <si>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</si>
  <si>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</si>
  <si>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</si>
  <si>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</si>
  <si>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</si>
  <si>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</si>
  <si>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</si>
  <si>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</si>
  <si>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</si>
  <si>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</si>
  <si>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</si>
  <si>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</si>
  <si>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</si>
  <si>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</si>
  <si>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</si>
  <si>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</si>
  <si>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</si>
  <si>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</si>
  <si>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</si>
  <si>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</si>
  <si>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</si>
  <si>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</si>
  <si>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</si>
  <si>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</si>
  <si>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</si>
  <si>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</si>
  <si>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</si>
  <si>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</si>
  <si>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</si>
  <si>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</si>
  <si>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</si>
  <si>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</si>
  <si>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</si>
  <si>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</si>
  <si>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</si>
  <si>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</si>
  <si>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</si>
  <si>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</si>
  <si>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</si>
  <si>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</si>
  <si>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</si>
  <si>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</si>
  <si>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</si>
  <si>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</si>
  <si>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</si>
  <si>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</si>
  <si>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</si>
  <si>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</si>
  <si>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</si>
  <si>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</si>
  <si>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</si>
  <si>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</si>
  <si>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</si>
  <si>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</si>
  <si>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</si>
  <si>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</si>
  <si>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</si>
  <si>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</si>
  <si>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</si>
  <si>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</si>
  <si>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</si>
  <si>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</si>
  <si>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</si>
  <si>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</si>
  <si>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</si>
  <si>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</si>
  <si>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</si>
  <si>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</si>
  <si>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</si>
  <si>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</si>
  <si>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</si>
  <si>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</si>
  <si>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</si>
  <si>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</si>
  <si>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</si>
  <si>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</si>
  <si>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</si>
  <si>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</si>
  <si>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</si>
  <si>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</si>
  <si>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</si>
  <si>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</si>
  <si>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</si>
  <si>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</si>
  <si>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</si>
  <si>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</si>
  <si>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</si>
  <si>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</si>
  <si>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</si>
  <si>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</si>
  <si>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</si>
  <si>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</si>
  <si>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</si>
  <si>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</si>
  <si>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</si>
  <si>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</si>
  <si>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</si>
  <si>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</si>
  <si>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</si>
  <si>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</si>
  <si>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</si>
  <si>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</si>
  <si>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</si>
  <si>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</si>
  <si>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</si>
  <si>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</si>
  <si>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</si>
  <si>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</si>
  <si>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</si>
  <si>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</si>
  <si>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</si>
  <si>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</si>
  <si>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</si>
  <si>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</si>
  <si>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</si>
  <si>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</si>
  <si>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</si>
  <si>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</si>
  <si>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</si>
  <si>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</si>
  <si>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</si>
  <si>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</si>
  <si>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</si>
  <si>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</si>
  <si>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</si>
  <si>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</si>
  <si>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</si>
  <si>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</si>
  <si>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</si>
  <si>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</si>
  <si>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</si>
  <si>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</si>
  <si>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</si>
  <si>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</si>
  <si>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</si>
  <si>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</si>
  <si>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</si>
  <si>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</si>
  <si>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</si>
  <si>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</si>
  <si>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</si>
  <si>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</si>
  <si>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</si>
  <si>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</si>
  <si>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</si>
  <si>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</si>
  <si>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</si>
  <si>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</si>
  <si>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</si>
  <si>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</si>
  <si>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</si>
  <si>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</si>
  <si>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</si>
  <si>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</si>
  <si>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</si>
  <si>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</si>
  <si>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</si>
  <si>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</si>
  <si>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</si>
  <si>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</si>
  <si>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</si>
  <si>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</si>
  <si>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</si>
  <si>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</si>
  <si>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</si>
  <si>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</si>
  <si>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</si>
  <si>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</si>
  <si>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</si>
  <si>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</si>
  <si>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</si>
  <si>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</si>
  <si>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</si>
  <si>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</si>
  <si>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</si>
  <si>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</si>
  <si>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</si>
  <si>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</si>
  <si>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</si>
  <si>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</si>
  <si>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</si>
  <si>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</si>
  <si>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</si>
  <si>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</si>
  <si>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</si>
  <si>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</si>
  <si>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</si>
  <si>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</si>
  <si>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</si>
  <si>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</si>
  <si>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</si>
  <si>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</si>
  <si>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</si>
  <si>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</si>
  <si>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</si>
  <si>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</si>
  <si>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</si>
  <si>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</si>
  <si>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</si>
  <si>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</si>
  <si>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</si>
  <si>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</si>
  <si>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</si>
  <si>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</si>
  <si>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</si>
  <si>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</si>
  <si>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</si>
  <si>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</si>
  <si>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</si>
  <si>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</si>
  <si>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</si>
  <si>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</si>
  <si>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</si>
  <si>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</si>
  <si>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</si>
  <si>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</si>
  <si>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</si>
  <si>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</si>
  <si>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</si>
  <si>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</si>
  <si>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</si>
  <si>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</si>
  <si>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</si>
  <si>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</si>
  <si>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</si>
  <si>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</si>
  <si>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</si>
  <si>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</si>
  <si>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</si>
  <si>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</si>
  <si>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</si>
  <si>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</si>
  <si>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</si>
  <si>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</si>
  <si>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</si>
  <si>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</si>
  <si>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</si>
  <si>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</si>
  <si>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</si>
  <si>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</si>
  <si>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</si>
  <si>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</si>
  <si>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</si>
  <si>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</si>
  <si>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</si>
  <si>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</si>
  <si>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</si>
  <si>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</si>
  <si>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</si>
  <si>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</si>
  <si>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</si>
  <si>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</si>
  <si>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</si>
  <si>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</si>
  <si>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</si>
  <si>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</si>
  <si>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</si>
  <si>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</si>
  <si>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</si>
  <si>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</si>
  <si>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</si>
  <si>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</si>
  <si>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</si>
  <si>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</si>
  <si>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</si>
  <si>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</si>
  <si>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</si>
  <si>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</si>
  <si>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</si>
  <si>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</si>
  <si>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</si>
  <si>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</si>
  <si>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</si>
  <si>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</si>
  <si>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</si>
  <si>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</si>
  <si>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</si>
  <si>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</si>
  <si>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</si>
  <si>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</si>
  <si>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</si>
  <si>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</si>
  <si>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</si>
  <si>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</si>
  <si>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</si>
  <si>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</si>
  <si>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</si>
  <si>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</si>
  <si>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</si>
  <si>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</si>
  <si>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</si>
  <si>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</si>
  <si>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</si>
  <si>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</si>
  <si>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</si>
  <si>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</si>
  <si>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</si>
  <si>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</si>
  <si>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</si>
  <si>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</si>
  <si>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</si>
  <si>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</si>
  <si>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</si>
  <si>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</si>
  <si>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</si>
  <si>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</si>
  <si>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</si>
  <si>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</si>
  <si>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</si>
  <si>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</si>
  <si>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</si>
  <si>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</si>
  <si>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</si>
  <si>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</si>
  <si>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</si>
  <si>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</si>
  <si>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</si>
  <si>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</si>
  <si>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</si>
  <si>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</si>
  <si>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</si>
  <si>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</si>
  <si>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</si>
  <si>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</si>
  <si>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</si>
  <si>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</si>
  <si>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</si>
  <si>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</si>
  <si>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</si>
  <si>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</si>
  <si>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</si>
  <si>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</si>
  <si>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</si>
  <si>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</si>
  <si>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</si>
  <si>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</si>
  <si>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</si>
  <si>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</si>
  <si>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</si>
  <si>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</si>
  <si>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</si>
  <si>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</si>
  <si>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</si>
  <si>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</si>
  <si>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</si>
  <si>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</si>
  <si>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</si>
  <si>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</si>
  <si>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</si>
  <si>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</si>
  <si>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</si>
  <si>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</si>
  <si>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</si>
  <si>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</si>
  <si>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</si>
  <si>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</si>
  <si>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</si>
  <si>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</si>
  <si>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</si>
  <si>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</si>
  <si>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</si>
  <si>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</si>
  <si>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</si>
  <si>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</si>
  <si>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</si>
  <si>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</si>
  <si>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</si>
  <si>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</si>
  <si>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</si>
  <si>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</si>
  <si>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</si>
  <si>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</si>
  <si>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</si>
  <si>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</si>
  <si>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</si>
  <si>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</si>
  <si>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</si>
  <si>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</si>
  <si>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</si>
  <si>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</si>
  <si>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</si>
  <si>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</si>
  <si>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</si>
  <si>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</si>
  <si>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</si>
  <si>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</si>
  <si>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</si>
  <si>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</si>
  <si>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</si>
  <si>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</si>
  <si>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</si>
  <si>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</si>
  <si>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</si>
  <si>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</si>
  <si>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</si>
  <si>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</si>
  <si>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</si>
  <si>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</si>
  <si>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</si>
  <si>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</si>
  <si>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</si>
  <si>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</si>
  <si>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</si>
  <si>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</si>
  <si>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</si>
  <si>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</si>
  <si>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</si>
  <si>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</si>
  <si>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</si>
  <si>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</si>
  <si>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</si>
  <si>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</si>
  <si>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</si>
  <si>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</si>
  <si>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</si>
  <si>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</si>
  <si>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</si>
  <si>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</si>
  <si>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</si>
  <si>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</si>
  <si>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</si>
  <si>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</si>
  <si>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</si>
  <si>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</si>
  <si>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</si>
  <si>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</si>
  <si>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</si>
  <si>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</si>
  <si>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</si>
  <si>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</si>
  <si>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</si>
  <si>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</si>
  <si>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</si>
  <si>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</si>
  <si>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</si>
  <si>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</si>
  <si>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</si>
  <si>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</si>
  <si>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</si>
  <si>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</si>
  <si>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</si>
  <si>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</si>
  <si>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</si>
  <si>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</si>
  <si>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</si>
  <si>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</si>
  <si>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</si>
  <si>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</si>
  <si>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</si>
  <si>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</si>
  <si>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</si>
  <si>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</si>
  <si>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</si>
  <si>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</si>
  <si>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</si>
  <si>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</si>
  <si>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</si>
  <si>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</si>
  <si>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</si>
  <si>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</si>
  <si>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</si>
  <si>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</si>
  <si>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</si>
  <si>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</si>
  <si>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</si>
  <si>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</si>
  <si>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</si>
  <si>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</si>
  <si>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</si>
  <si>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</si>
  <si>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</si>
  <si>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</si>
  <si>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</si>
  <si>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</si>
  <si>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</si>
  <si>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</si>
  <si>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</si>
  <si>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</si>
  <si>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</si>
  <si>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</si>
  <si>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</si>
  <si>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</si>
  <si>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</si>
  <si>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</si>
  <si>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</si>
  <si>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</si>
  <si>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</si>
  <si>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</si>
  <si>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</si>
  <si>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</si>
  <si>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</si>
  <si>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</si>
  <si>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</si>
  <si>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</si>
  <si>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</si>
  <si>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</si>
  <si>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</si>
  <si>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</si>
  <si>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</si>
  <si>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</si>
  <si>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</si>
  <si>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</si>
  <si>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</si>
  <si>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</si>
  <si>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</si>
  <si>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</si>
  <si>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</si>
  <si>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</si>
  <si>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</si>
  <si>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</si>
  <si>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</si>
  <si>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</si>
  <si>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</si>
  <si>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</si>
  <si>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</si>
  <si>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</si>
  <si>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</si>
  <si>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</si>
  <si>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</si>
  <si>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</si>
  <si>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</si>
  <si>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</si>
  <si>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</si>
  <si>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</si>
  <si>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</si>
  <si>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</si>
  <si>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</si>
  <si>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</si>
  <si>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</si>
  <si>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</si>
  <si>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</si>
  <si>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</si>
  <si>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</si>
  <si>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</si>
  <si>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</si>
  <si>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</si>
  <si>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</si>
  <si>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</si>
  <si>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</si>
  <si>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</si>
  <si>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</si>
  <si>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</si>
  <si>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</si>
  <si>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</si>
  <si>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</si>
  <si>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</si>
  <si>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</si>
  <si>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</si>
  <si>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</si>
  <si>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</si>
  <si>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</si>
  <si>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</si>
  <si>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</si>
  <si>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</si>
  <si>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</si>
  <si>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</si>
  <si>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</si>
  <si>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</si>
  <si>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</si>
  <si>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</si>
  <si>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</si>
  <si>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</si>
  <si>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</si>
  <si>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</si>
  <si>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</si>
  <si>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</si>
  <si>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</si>
  <si>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</si>
  <si>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</si>
  <si>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</si>
  <si>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</si>
  <si>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</si>
  <si>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</si>
  <si>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</si>
  <si>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</si>
  <si>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</si>
  <si>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</si>
  <si>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</si>
  <si>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</si>
  <si>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</si>
  <si>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</si>
  <si>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</si>
  <si>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</si>
  <si>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</si>
  <si>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</si>
  <si>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</si>
  <si>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</si>
  <si>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</si>
  <si>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</si>
  <si>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</si>
  <si>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</si>
  <si>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</si>
  <si>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</si>
  <si>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</si>
  <si>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</si>
  <si>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</si>
  <si>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</si>
  <si>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</si>
  <si>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</si>
  <si>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</si>
  <si>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</si>
  <si>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</si>
  <si>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</si>
  <si>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</si>
  <si>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</si>
  <si>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</si>
  <si>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</si>
  <si>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</si>
  <si>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</si>
  <si>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</si>
  <si>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</si>
  <si>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</si>
  <si>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</si>
  <si>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</si>
  <si>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</si>
  <si>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</si>
  <si>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</si>
  <si>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</si>
  <si>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</si>
  <si>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</si>
  <si>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</si>
  <si>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</si>
  <si>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</si>
  <si>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</si>
  <si>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</si>
  <si>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</si>
  <si>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</si>
  <si>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</si>
  <si>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</si>
  <si>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</si>
  <si>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</si>
  <si>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</si>
  <si>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</si>
  <si>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</si>
  <si>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</si>
  <si>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</si>
  <si>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</si>
  <si>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</si>
  <si>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</si>
  <si>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</si>
  <si>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</si>
  <si>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</si>
  <si>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</si>
  <si>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</si>
  <si>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</si>
  <si>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</si>
  <si>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</si>
  <si>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</si>
  <si>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</si>
  <si>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</si>
  <si>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</si>
  <si>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</si>
  <si>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</si>
  <si>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</si>
  <si>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</si>
  <si>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</si>
  <si>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</si>
  <si>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</si>
  <si>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</si>
  <si>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</si>
  <si>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</si>
  <si>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</si>
  <si>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</si>
  <si>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</si>
  <si>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</si>
  <si>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</si>
  <si>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</si>
  <si>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</si>
  <si>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</si>
  <si>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</si>
  <si>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</si>
  <si>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</si>
  <si>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</si>
  <si>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</si>
  <si>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</si>
  <si>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</si>
  <si>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</si>
  <si>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</si>
  <si>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</si>
  <si>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</si>
  <si>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</si>
  <si>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</si>
  <si>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</si>
  <si>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</si>
  <si>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</si>
  <si>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</si>
  <si>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</si>
  <si>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</si>
  <si>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</si>
  <si>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</si>
  <si>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</si>
  <si>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</si>
  <si>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</si>
  <si>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</si>
  <si>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</si>
  <si>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</si>
  <si>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</si>
  <si>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</si>
  <si>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</si>
  <si>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</si>
  <si>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</si>
  <si>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</si>
  <si>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</si>
  <si>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</si>
  <si>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</si>
  <si>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</si>
  <si>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</si>
  <si>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</si>
  <si>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</si>
  <si>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</si>
  <si>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</si>
  <si>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</si>
  <si>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</si>
  <si>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</si>
  <si>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</si>
  <si>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</si>
  <si>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</si>
  <si>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</si>
  <si>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</si>
  <si>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</si>
  <si>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</si>
  <si>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</si>
  <si>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</si>
  <si>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</si>
  <si>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</si>
  <si>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</si>
  <si>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</si>
  <si>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</si>
  <si>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</si>
  <si>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</si>
  <si>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</si>
  <si>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</si>
  <si>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</si>
  <si>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</si>
  <si>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</si>
  <si>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</si>
  <si>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</si>
  <si>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</si>
  <si>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</si>
  <si>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</si>
  <si>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</si>
  <si>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</si>
  <si>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</si>
  <si>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</si>
  <si>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</si>
  <si>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</si>
  <si>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</si>
  <si>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</si>
  <si>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</si>
  <si>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</si>
  <si>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</si>
  <si>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</si>
  <si>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</si>
  <si>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</si>
  <si>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</si>
  <si>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</si>
  <si>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</si>
  <si>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</si>
  <si>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</si>
  <si>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</si>
  <si>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</si>
  <si>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</si>
  <si>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</si>
  <si>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</si>
  <si>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</si>
  <si>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</si>
  <si>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</si>
  <si>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</si>
  <si>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</si>
  <si>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</si>
  <si>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</si>
  <si>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</si>
  <si>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</si>
  <si>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</si>
  <si>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</si>
  <si>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</si>
  <si>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</si>
  <si>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</si>
  <si>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</si>
  <si>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</si>
  <si>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</si>
  <si>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</si>
  <si>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</si>
  <si>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</si>
  <si>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</si>
  <si>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</si>
  <si>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</si>
  <si>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</si>
  <si>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</si>
  <si>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</si>
  <si>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</si>
  <si>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</si>
  <si>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</si>
  <si>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</si>
  <si>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</si>
  <si>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</si>
  <si>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</si>
  <si>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</si>
  <si>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</si>
  <si>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</si>
  <si>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</si>
  <si>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</si>
  <si>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</si>
  <si>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</si>
  <si>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</si>
  <si>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</si>
  <si>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</si>
  <si>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</si>
  <si>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</si>
  <si>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</si>
  <si>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</si>
  <si>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</si>
  <si>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</si>
  <si>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</si>
  <si>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</si>
  <si>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</si>
  <si>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</si>
  <si>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</si>
  <si>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</si>
  <si>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</si>
  <si>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</si>
  <si>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</si>
  <si>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</si>
  <si>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</si>
  <si>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</si>
  <si>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</si>
  <si>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</si>
  <si>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</si>
  <si>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</si>
  <si>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</si>
  <si>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</si>
  <si>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</si>
  <si>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</si>
  <si>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</si>
  <si>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</si>
  <si>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</si>
  <si>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</si>
  <si>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</si>
  <si>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</si>
  <si>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</si>
  <si>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</si>
  <si>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</si>
  <si>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</si>
  <si>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</si>
  <si>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</si>
  <si>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</si>
  <si>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</si>
  <si>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</si>
  <si>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</si>
  <si>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</si>
  <si>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</si>
  <si>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</si>
  <si>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</si>
  <si>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</si>
  <si>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</si>
  <si>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</si>
  <si>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</si>
  <si>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</si>
  <si>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</si>
  <si>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</si>
  <si>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</si>
  <si>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</si>
  <si>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</si>
  <si>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</si>
  <si>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</si>
  <si>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</si>
  <si>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</si>
  <si>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</si>
  <si>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</si>
  <si>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</si>
  <si>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</si>
  <si>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</si>
  <si>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</si>
  <si>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</si>
  <si>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</si>
  <si>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</si>
  <si>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</si>
  <si>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</si>
  <si>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</si>
  <si>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</si>
  <si>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</si>
  <si>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</si>
  <si>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</si>
  <si>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</si>
  <si>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</si>
  <si>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</si>
  <si>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</si>
  <si>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</si>
  <si>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</si>
  <si>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</si>
  <si>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</si>
  <si>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</si>
  <si>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</si>
  <si>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</si>
  <si>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</si>
  <si>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</si>
  <si>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</si>
  <si>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</si>
  <si>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</si>
  <si>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</si>
  <si>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</si>
  <si>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</si>
  <si>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</si>
  <si>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</si>
  <si>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</si>
  <si>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</si>
  <si>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</si>
  <si>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</si>
  <si>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</si>
  <si>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</si>
  <si>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</si>
  <si>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</si>
  <si>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</si>
  <si>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</si>
  <si>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</si>
  <si>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</si>
  <si>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</si>
  <si>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</si>
  <si>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</si>
  <si>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</si>
  <si>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</si>
  <si>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</si>
  <si>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</si>
  <si>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</si>
  <si>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</si>
  <si>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</si>
  <si>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</si>
  <si>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</si>
  <si>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</si>
  <si>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</si>
  <si>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</si>
  <si>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</si>
  <si>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</si>
  <si>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</si>
  <si>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</si>
  <si>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</si>
  <si>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</si>
  <si>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</si>
  <si>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</si>
  <si>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</si>
  <si>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</si>
  <si>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</si>
  <si>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</si>
  <si>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</si>
  <si>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</si>
  <si>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</si>
  <si>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</si>
  <si>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</si>
  <si>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</si>
  <si>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</si>
  <si>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</si>
  <si>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</si>
  <si>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</si>
  <si>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</si>
  <si>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</si>
  <si>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</si>
  <si>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</si>
  <si>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</si>
  <si>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</si>
  <si>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</si>
  <si>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</si>
  <si>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</si>
  <si>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</si>
  <si>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</si>
  <si>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</si>
  <si>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</si>
  <si>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</si>
  <si>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</si>
  <si>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</si>
  <si>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</si>
  <si>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</si>
  <si>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</si>
  <si>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</si>
  <si>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</si>
  <si>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</si>
  <si>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</si>
  <si>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</si>
  <si>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</si>
  <si>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</si>
  <si>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</si>
  <si>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</si>
  <si>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</si>
  <si>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</si>
  <si>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</si>
  <si>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</si>
  <si>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</si>
  <si>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</si>
  <si>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</si>
  <si>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</si>
  <si>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</si>
  <si>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</si>
  <si>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</si>
  <si>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</si>
  <si>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</si>
  <si>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</si>
  <si>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</si>
  <si>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</si>
  <si>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</si>
  <si>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</si>
  <si>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</si>
  <si>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</si>
  <si>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</si>
  <si>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</si>
  <si>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</si>
  <si>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</si>
  <si>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</si>
  <si>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</si>
  <si>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</si>
  <si>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</si>
  <si>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</si>
  <si>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</si>
  <si>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</si>
  <si>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</si>
  <si>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</si>
  <si>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</si>
  <si>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</si>
  <si>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</si>
  <si>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</si>
  <si>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</si>
  <si>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</si>
  <si>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</si>
  <si>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</si>
  <si>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</si>
  <si>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</si>
  <si>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</si>
  <si>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</si>
  <si>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</si>
  <si>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</si>
  <si>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</si>
  <si>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</si>
  <si>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</si>
  <si>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</si>
  <si>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</si>
  <si>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</si>
  <si>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</si>
  <si>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</si>
  <si>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</si>
  <si>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</si>
  <si>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</si>
  <si>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</si>
  <si>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</si>
  <si>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</si>
  <si>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</si>
  <si>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</si>
  <si>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</si>
  <si>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</si>
  <si>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</si>
  <si>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</si>
  <si>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</si>
  <si>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</si>
  <si>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</si>
  <si>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</si>
  <si>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</si>
  <si>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</si>
  <si>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</si>
  <si>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</si>
  <si>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</si>
  <si>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</si>
  <si>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</si>
  <si>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</si>
  <si>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</si>
  <si>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</si>
  <si>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</si>
  <si>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</si>
  <si>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</si>
  <si>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</si>
  <si>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</si>
  <si>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</si>
  <si>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</si>
  <si>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</si>
  <si>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</si>
  <si>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</si>
  <si>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</si>
  <si>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</si>
  <si>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</si>
  <si>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</si>
  <si>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</si>
  <si>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</si>
  <si>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</si>
  <si>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</si>
  <si>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</si>
  <si>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</si>
  <si>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</si>
  <si>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</si>
  <si>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</si>
  <si>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</si>
  <si>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</si>
  <si>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</si>
  <si>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</si>
  <si>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</si>
  <si>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</si>
  <si>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</si>
  <si>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</si>
  <si>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</si>
  <si>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</si>
  <si>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</si>
  <si>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</si>
  <si>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</si>
  <si>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</si>
  <si>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</si>
  <si>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</si>
  <si>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</si>
  <si>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</si>
  <si>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</si>
  <si>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</si>
  <si>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</si>
  <si>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</si>
  <si>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</si>
  <si>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</si>
  <si>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</si>
  <si>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</si>
  <si>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</si>
  <si>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</si>
  <si>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</si>
  <si>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</si>
  <si>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</si>
  <si>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</si>
  <si>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</si>
  <si>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</si>
  <si>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</si>
  <si>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</si>
  <si>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</si>
  <si>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</si>
  <si>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</si>
  <si>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</si>
  <si>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</si>
  <si>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</si>
  <si>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</si>
  <si>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</si>
  <si>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</si>
  <si>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</si>
  <si>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</si>
  <si>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</si>
  <si>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</si>
  <si>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</si>
  <si>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</si>
  <si>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</si>
  <si>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</si>
  <si>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</si>
  <si>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</si>
  <si>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</si>
  <si>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</si>
  <si>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</si>
  <si>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</si>
  <si>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</si>
  <si>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</si>
  <si>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</si>
  <si>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</si>
  <si>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</si>
  <si>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</si>
  <si>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</si>
  <si>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</si>
  <si>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</si>
  <si>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</si>
  <si>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</si>
  <si>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</si>
  <si>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</si>
  <si>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</si>
  <si>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</si>
  <si>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</si>
  <si>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</si>
  <si>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</si>
  <si>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</si>
  <si>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</si>
  <si>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</si>
  <si>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</si>
  <si>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</si>
  <si>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</si>
  <si>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</si>
  <si>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</si>
  <si>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</si>
  <si>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</si>
  <si>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</si>
  <si>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</si>
  <si>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</si>
  <si>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</si>
  <si>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</si>
  <si>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</si>
  <si>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</si>
  <si>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</si>
  <si>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</si>
  <si>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</si>
  <si>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</si>
  <si>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</si>
  <si>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</si>
  <si>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</si>
  <si>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</si>
  <si>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</si>
  <si>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</si>
  <si>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</si>
  <si>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</si>
  <si>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</si>
  <si>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紺野　通</t>
    <rPh sb="0" eb="2">
      <t>コンノ</t>
    </rPh>
    <rPh sb="3" eb="4">
      <t>トオル</t>
    </rPh>
    <phoneticPr fontId="1"/>
  </si>
  <si>
    <t>ヘルパーステーション「啓翁舎」</t>
    <rPh sb="11" eb="14">
      <t>ケイオウシャ</t>
    </rPh>
    <phoneticPr fontId="1"/>
  </si>
  <si>
    <t>２　法人</t>
  </si>
  <si>
    <t>５　営利法人</t>
  </si>
  <si>
    <t>ゆうげんがいしゃ　けいおうしゃ</t>
    <phoneticPr fontId="1"/>
  </si>
  <si>
    <t>有限会社　啓翁舎</t>
    <rPh sb="0" eb="4">
      <t>ユウゲンガイシャ</t>
    </rPh>
    <rPh sb="5" eb="6">
      <t>ケイ</t>
    </rPh>
    <rPh sb="6" eb="7">
      <t>オキナ</t>
    </rPh>
    <rPh sb="7" eb="8">
      <t>シャ</t>
    </rPh>
    <phoneticPr fontId="1"/>
  </si>
  <si>
    <t>8450002008906</t>
    <phoneticPr fontId="1"/>
  </si>
  <si>
    <t>北海道旭川市東光１５条３丁目８番１号</t>
    <rPh sb="0" eb="3">
      <t>ホッカイドウ</t>
    </rPh>
    <rPh sb="3" eb="5">
      <t>アサヒカワ</t>
    </rPh>
    <rPh sb="5" eb="6">
      <t>シ</t>
    </rPh>
    <rPh sb="6" eb="8">
      <t>トウコウ</t>
    </rPh>
    <rPh sb="10" eb="11">
      <t>ジョウ</t>
    </rPh>
    <rPh sb="12" eb="14">
      <t>チョウメ</t>
    </rPh>
    <rPh sb="15" eb="16">
      <t>バン</t>
    </rPh>
    <rPh sb="17" eb="18">
      <t>ゴウ</t>
    </rPh>
    <phoneticPr fontId="1"/>
  </si>
  <si>
    <t>0166</t>
    <phoneticPr fontId="1"/>
  </si>
  <si>
    <t>74</t>
    <phoneticPr fontId="1"/>
  </si>
  <si>
    <t>3762</t>
    <phoneticPr fontId="1"/>
  </si>
  <si>
    <t>3763</t>
    <phoneticPr fontId="1"/>
  </si>
  <si>
    <t>bz229422</t>
    <phoneticPr fontId="1"/>
  </si>
  <si>
    <t>bz04.plala.or.jp</t>
    <phoneticPr fontId="1"/>
  </si>
  <si>
    <t>松本　孝司</t>
    <rPh sb="0" eb="2">
      <t>マツモト</t>
    </rPh>
    <rPh sb="3" eb="4">
      <t>タカシ</t>
    </rPh>
    <rPh sb="4" eb="5">
      <t>シ</t>
    </rPh>
    <phoneticPr fontId="1"/>
  </si>
  <si>
    <t>取締役</t>
    <rPh sb="0" eb="3">
      <t>トリシマリヤク</t>
    </rPh>
    <phoneticPr fontId="1"/>
  </si>
  <si>
    <t>じゅうたくがたゆうりょうろうじんほーむ　けいおうしゃくらぶ</t>
    <phoneticPr fontId="1"/>
  </si>
  <si>
    <t>住宅型有料老人ホーム　啓翁舎俱楽部</t>
    <rPh sb="0" eb="7">
      <t>ジュウタクガタユウリョウロウジン</t>
    </rPh>
    <rPh sb="11" eb="17">
      <t>ケイオウシャクラブ</t>
    </rPh>
    <phoneticPr fontId="1"/>
  </si>
  <si>
    <t>北海道旭川市東光１６条４丁目２番１号</t>
    <rPh sb="0" eb="3">
      <t>ホッカイドウ</t>
    </rPh>
    <rPh sb="3" eb="5">
      <t>アサヒカワ</t>
    </rPh>
    <rPh sb="5" eb="6">
      <t>シ</t>
    </rPh>
    <rPh sb="6" eb="8">
      <t>トウコウ</t>
    </rPh>
    <rPh sb="10" eb="11">
      <t>ジョウ</t>
    </rPh>
    <rPh sb="12" eb="14">
      <t>チョウメ</t>
    </rPh>
    <rPh sb="15" eb="16">
      <t>バン</t>
    </rPh>
    <rPh sb="17" eb="18">
      <t>ゴウ</t>
    </rPh>
    <phoneticPr fontId="1"/>
  </si>
  <si>
    <t>旭川</t>
    <rPh sb="0" eb="2">
      <t>アサヒカワ</t>
    </rPh>
    <phoneticPr fontId="1"/>
  </si>
  <si>
    <t>バス利用の場合
・旭川電気軌道バスの路線番号１１で、１の７バス停から乗車２０分、東光１４の４バス停で下車、徒歩７分。</t>
    <rPh sb="2" eb="4">
      <t>リヨウ</t>
    </rPh>
    <rPh sb="5" eb="7">
      <t>バアイ</t>
    </rPh>
    <rPh sb="9" eb="15">
      <t>アサヒカワデンキキドウ</t>
    </rPh>
    <rPh sb="18" eb="22">
      <t>ロセンバンゴウ</t>
    </rPh>
    <rPh sb="31" eb="32">
      <t>テイ</t>
    </rPh>
    <rPh sb="34" eb="36">
      <t>ジョウシャ</t>
    </rPh>
    <rPh sb="38" eb="39">
      <t>フン</t>
    </rPh>
    <rPh sb="40" eb="42">
      <t>トウコウ</t>
    </rPh>
    <rPh sb="48" eb="49">
      <t>テイ</t>
    </rPh>
    <rPh sb="50" eb="52">
      <t>ゲシャ</t>
    </rPh>
    <rPh sb="53" eb="55">
      <t>トホ</t>
    </rPh>
    <rPh sb="56" eb="57">
      <t>フン</t>
    </rPh>
    <phoneticPr fontId="1"/>
  </si>
  <si>
    <t>３　住宅型</t>
  </si>
  <si>
    <t>１　事業者が自ら所有する土地</t>
  </si>
  <si>
    <t>３　その他</t>
  </si>
  <si>
    <t>３　木造</t>
  </si>
  <si>
    <t>１　事業者が自ら所有する建物</t>
  </si>
  <si>
    <t>１　全室個室（縁故者個室含む）</t>
  </si>
  <si>
    <t>１　あり</t>
  </si>
  <si>
    <t>１　あり（車椅子対応）</t>
  </si>
  <si>
    <t>１　全ての居室あり</t>
  </si>
  <si>
    <t>１　全ての便所あり</t>
  </si>
  <si>
    <t>１　全ての浴室あり</t>
  </si>
  <si>
    <t>２　委託</t>
  </si>
  <si>
    <t>２　なし</t>
  </si>
  <si>
    <t>○</t>
  </si>
  <si>
    <t>医療法人仁友会　豊岡内科整形外科クリニック</t>
    <rPh sb="0" eb="4">
      <t>イリョウホウジン</t>
    </rPh>
    <rPh sb="4" eb="7">
      <t>ジンユウカイ</t>
    </rPh>
    <rPh sb="8" eb="16">
      <t>トヨオカナイカセイケイゲカ</t>
    </rPh>
    <phoneticPr fontId="1"/>
  </si>
  <si>
    <t>旭川市豊岡３条６丁目１７６－１０７</t>
    <rPh sb="0" eb="5">
      <t>アサヒカワシトヨオカ</t>
    </rPh>
    <rPh sb="6" eb="7">
      <t>ジョウ</t>
    </rPh>
    <rPh sb="8" eb="10">
      <t>チョウメ</t>
    </rPh>
    <phoneticPr fontId="1"/>
  </si>
  <si>
    <t>内科・整形外科</t>
    <rPh sb="0" eb="2">
      <t>ナイカ</t>
    </rPh>
    <rPh sb="3" eb="7">
      <t>セイケイゲカ</t>
    </rPh>
    <phoneticPr fontId="1"/>
  </si>
  <si>
    <t>医療法人社団東旭川宏生会林医院</t>
    <rPh sb="0" eb="6">
      <t>イリョウホウジンシャダン</t>
    </rPh>
    <rPh sb="6" eb="9">
      <t>ヒガシアサヒカワ</t>
    </rPh>
    <rPh sb="9" eb="11">
      <t>ヒロオ</t>
    </rPh>
    <rPh sb="11" eb="12">
      <t>カイ</t>
    </rPh>
    <rPh sb="12" eb="13">
      <t>ハヤシ</t>
    </rPh>
    <rPh sb="13" eb="15">
      <t>イイン</t>
    </rPh>
    <phoneticPr fontId="1"/>
  </si>
  <si>
    <t>旭川市東旭川南１条５丁目８番２０号</t>
    <rPh sb="0" eb="3">
      <t>アサヒカワシ</t>
    </rPh>
    <rPh sb="3" eb="6">
      <t>ヒガシアサヒカワ</t>
    </rPh>
    <rPh sb="6" eb="7">
      <t>ミナミ</t>
    </rPh>
    <rPh sb="8" eb="9">
      <t>ジョウ</t>
    </rPh>
    <rPh sb="10" eb="12">
      <t>チョウメ</t>
    </rPh>
    <rPh sb="13" eb="14">
      <t>バン</t>
    </rPh>
    <rPh sb="16" eb="17">
      <t>ゴウ</t>
    </rPh>
    <phoneticPr fontId="1"/>
  </si>
  <si>
    <t>訪問診療</t>
    <rPh sb="0" eb="4">
      <t>ホウモンシンリョウ</t>
    </rPh>
    <phoneticPr fontId="1"/>
  </si>
  <si>
    <t>内科・外科</t>
    <rPh sb="0" eb="2">
      <t>ナイカ</t>
    </rPh>
    <rPh sb="3" eb="5">
      <t>ゲカ</t>
    </rPh>
    <phoneticPr fontId="1"/>
  </si>
  <si>
    <t>医療法人社団やぶしたフラワー歯科医院</t>
    <rPh sb="0" eb="6">
      <t>イリョウホウジンシャダン</t>
    </rPh>
    <rPh sb="14" eb="16">
      <t>シカ</t>
    </rPh>
    <rPh sb="16" eb="18">
      <t>イイン</t>
    </rPh>
    <phoneticPr fontId="1"/>
  </si>
  <si>
    <t>旭川市東旭川北１条６丁目１０－２５</t>
    <rPh sb="0" eb="7">
      <t>アサヒカワシヒガシアサヒカワキタ</t>
    </rPh>
    <rPh sb="8" eb="9">
      <t>ジョウ</t>
    </rPh>
    <rPh sb="10" eb="12">
      <t>チョウメ</t>
    </rPh>
    <phoneticPr fontId="1"/>
  </si>
  <si>
    <t>入居契約書に記載</t>
    <rPh sb="0" eb="5">
      <t>ニュウキョケイヤクショ</t>
    </rPh>
    <rPh sb="6" eb="8">
      <t>キサイ</t>
    </rPh>
    <phoneticPr fontId="1"/>
  </si>
  <si>
    <t>ヘルパー２級</t>
    <rPh sb="5" eb="6">
      <t>キュウ</t>
    </rPh>
    <phoneticPr fontId="1"/>
  </si>
  <si>
    <t>１　利用権方式</t>
  </si>
  <si>
    <t>３　月払い方式</t>
  </si>
  <si>
    <t>１　減額なし</t>
  </si>
  <si>
    <t>運営懇談会による</t>
    <rPh sb="0" eb="5">
      <t>ウンエイコンダンカイ</t>
    </rPh>
    <phoneticPr fontId="1"/>
  </si>
  <si>
    <t>旭川市内の家賃の市場調査の金額を参考に算定</t>
    <rPh sb="0" eb="4">
      <t>アサヒカワシナイ</t>
    </rPh>
    <rPh sb="5" eb="7">
      <t>ヤチン</t>
    </rPh>
    <rPh sb="8" eb="12">
      <t>シジョウチョウサ</t>
    </rPh>
    <rPh sb="13" eb="15">
      <t>キンガク</t>
    </rPh>
    <rPh sb="16" eb="18">
      <t>サンコウ</t>
    </rPh>
    <rPh sb="19" eb="21">
      <t>サンテイ</t>
    </rPh>
    <phoneticPr fontId="1"/>
  </si>
  <si>
    <t>区分支給限度額を超える部分は施設サービス</t>
    <rPh sb="0" eb="7">
      <t>クブンシキュウゲンドガク</t>
    </rPh>
    <rPh sb="8" eb="9">
      <t>コ</t>
    </rPh>
    <rPh sb="11" eb="13">
      <t>ブブン</t>
    </rPh>
    <rPh sb="14" eb="16">
      <t>シセツ</t>
    </rPh>
    <phoneticPr fontId="1"/>
  </si>
  <si>
    <t>光熱水費を含む</t>
    <rPh sb="0" eb="4">
      <t>コウネツスイヒ</t>
    </rPh>
    <rPh sb="5" eb="6">
      <t>フク</t>
    </rPh>
    <phoneticPr fontId="1"/>
  </si>
  <si>
    <t>１食あたり４５０円</t>
    <rPh sb="1" eb="2">
      <t>ショク</t>
    </rPh>
    <rPh sb="8" eb="9">
      <t>エン</t>
    </rPh>
    <phoneticPr fontId="1"/>
  </si>
  <si>
    <t>管理費に含む</t>
    <rPh sb="0" eb="3">
      <t>カンリヒ</t>
    </rPh>
    <rPh sb="4" eb="5">
      <t>フク</t>
    </rPh>
    <phoneticPr fontId="1"/>
  </si>
  <si>
    <t>テレビ使用時は月額５００円
冷蔵庫使用時は月額５００円
暖房費（１０月から３月までの間）は月額８,０００円</t>
    <rPh sb="3" eb="6">
      <t>シヨウジ</t>
    </rPh>
    <rPh sb="7" eb="9">
      <t>ゲツガク</t>
    </rPh>
    <rPh sb="12" eb="13">
      <t>エン</t>
    </rPh>
    <rPh sb="14" eb="20">
      <t>レイゾウコシヨウジ</t>
    </rPh>
    <rPh sb="21" eb="23">
      <t>ゲツガク</t>
    </rPh>
    <rPh sb="26" eb="27">
      <t>エン</t>
    </rPh>
    <rPh sb="28" eb="31">
      <t>ダンボウヒ</t>
    </rPh>
    <rPh sb="34" eb="35">
      <t>ガツ</t>
    </rPh>
    <rPh sb="38" eb="39">
      <t>ガツ</t>
    </rPh>
    <rPh sb="42" eb="43">
      <t>アイダ</t>
    </rPh>
    <rPh sb="45" eb="47">
      <t>ゲツガク</t>
    </rPh>
    <rPh sb="52" eb="53">
      <t>エン</t>
    </rPh>
    <phoneticPr fontId="1"/>
  </si>
  <si>
    <t>ヘルパーステーション「啓翁舎」</t>
    <rPh sb="11" eb="12">
      <t>ケイ</t>
    </rPh>
    <rPh sb="12" eb="13">
      <t>オキナ</t>
    </rPh>
    <rPh sb="13" eb="14">
      <t>シャ</t>
    </rPh>
    <phoneticPr fontId="1"/>
  </si>
  <si>
    <t>37</t>
    <phoneticPr fontId="1"/>
  </si>
  <si>
    <t>8080</t>
    <phoneticPr fontId="1"/>
  </si>
  <si>
    <t>土・日・祝日（但し１２月２９日から１月３日迄は休みの場合あり）</t>
    <rPh sb="0" eb="1">
      <t>ド</t>
    </rPh>
    <rPh sb="2" eb="3">
      <t>ニチ</t>
    </rPh>
    <rPh sb="4" eb="6">
      <t>シュクジツ</t>
    </rPh>
    <rPh sb="7" eb="8">
      <t>タダ</t>
    </rPh>
    <rPh sb="11" eb="12">
      <t>ガツ</t>
    </rPh>
    <rPh sb="14" eb="15">
      <t>ニチ</t>
    </rPh>
    <rPh sb="18" eb="19">
      <t>ガツ</t>
    </rPh>
    <rPh sb="20" eb="21">
      <t>ニチ</t>
    </rPh>
    <rPh sb="21" eb="22">
      <t>マデ</t>
    </rPh>
    <rPh sb="23" eb="24">
      <t>ヤス</t>
    </rPh>
    <rPh sb="26" eb="28">
      <t>バアイ</t>
    </rPh>
    <phoneticPr fontId="1"/>
  </si>
  <si>
    <t>１　入居希望者に公開</t>
  </si>
  <si>
    <t>旭川市福祉保険部介護保険課</t>
    <rPh sb="0" eb="8">
      <t>アサヒカワシフクシホケンブ</t>
    </rPh>
    <rPh sb="8" eb="13">
      <t>カイゴホケンカ</t>
    </rPh>
    <phoneticPr fontId="1"/>
  </si>
  <si>
    <t>25</t>
    <phoneticPr fontId="1"/>
  </si>
  <si>
    <t>6485</t>
    <phoneticPr fontId="1"/>
  </si>
  <si>
    <t>国保連合会介護サービス苦情相談窓口</t>
    <rPh sb="0" eb="5">
      <t>コクホレンゴウカイ</t>
    </rPh>
    <rPh sb="5" eb="7">
      <t>カイゴ</t>
    </rPh>
    <rPh sb="11" eb="15">
      <t>クジョウソウダン</t>
    </rPh>
    <rPh sb="15" eb="17">
      <t>マドグチ</t>
    </rPh>
    <phoneticPr fontId="1"/>
  </si>
  <si>
    <t>011</t>
    <phoneticPr fontId="1"/>
  </si>
  <si>
    <t>231</t>
    <phoneticPr fontId="1"/>
  </si>
  <si>
    <t>5175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</si>
</sst>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microsoft.com/office/2017/10/relationships/person" Target="persons/person.xml" /><Relationship Id="rId4" Type="http://schemas.openxmlformats.org/officeDocument/2006/relationships/worksheet" Target="worksheets/sheet4.xml" /><Relationship Id="rId9" Type="http://schemas.openxmlformats.org/officeDocument/2006/relationships/sharedStrings" Target="sharedStrings.xml" /></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B1"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2025</v>
      </c>
      <c r="G4" s="471"/>
      <c r="H4" s="33" t="s">
        <v>466</v>
      </c>
      <c r="I4" s="471">
        <v>1</v>
      </c>
      <c r="J4" s="471"/>
      <c r="K4" s="33" t="s">
        <v>2448</v>
      </c>
      <c r="L4" s="471">
        <v>15</v>
      </c>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2528</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2529</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2530</v>
      </c>
      <c r="K12" s="429"/>
      <c r="L12" s="429"/>
      <c r="M12" s="429"/>
      <c r="N12" s="429"/>
      <c r="O12" s="430"/>
      <c r="P12" s="431"/>
    </row>
    <row r="13" spans="1:20" ht="39" customHeight="1">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39" t="s">
        <v>6</v>
      </c>
      <c r="C17" s="97"/>
      <c r="D17" s="97"/>
      <c r="E17" s="267"/>
      <c r="F17" s="34" t="s">
        <v>13</v>
      </c>
      <c r="G17" s="31">
        <v>78</v>
      </c>
      <c r="H17" s="35" t="s">
        <v>469</v>
      </c>
      <c r="I17" s="32">
        <v>8355</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4"/>
      <c r="C20" s="365"/>
      <c r="D20" s="365"/>
      <c r="E20" s="366"/>
      <c r="F20" s="130" t="s">
        <v>15</v>
      </c>
      <c r="G20" s="130"/>
      <c r="H20" s="130"/>
      <c r="I20" s="130"/>
      <c r="J20" s="64" t="s">
        <v>2535</v>
      </c>
      <c r="K20" s="35" t="s">
        <v>469</v>
      </c>
      <c r="L20" s="63" t="s">
        <v>2536</v>
      </c>
      <c r="M20" s="35" t="s">
        <v>469</v>
      </c>
      <c r="N20" s="63" t="s">
        <v>2538</v>
      </c>
      <c r="O20" s="313"/>
      <c r="P20" s="314"/>
      <c r="Q20" s="12"/>
    </row>
    <row r="21" spans="1:20" ht="20.100000000000001" customHeight="1">
      <c r="B21" s="364"/>
      <c r="C21" s="365"/>
      <c r="D21" s="365"/>
      <c r="E21" s="366"/>
      <c r="F21" s="194" t="s">
        <v>411</v>
      </c>
      <c r="G21" s="195"/>
      <c r="H21" s="195"/>
      <c r="I21" s="196"/>
      <c r="J21" s="109" t="s">
        <v>2539</v>
      </c>
      <c r="K21" s="117"/>
      <c r="L21" s="117"/>
      <c r="M21" s="35" t="s">
        <v>465</v>
      </c>
      <c r="N21" s="117" t="s">
        <v>2540</v>
      </c>
      <c r="O21" s="117"/>
      <c r="P21" s="118"/>
    </row>
    <row r="22" spans="1:20" ht="20.100000000000001" customHeight="1">
      <c r="B22" s="364"/>
      <c r="C22" s="365"/>
      <c r="D22" s="365"/>
      <c r="E22" s="366"/>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2541</v>
      </c>
      <c r="K24" s="108"/>
      <c r="L24" s="108"/>
      <c r="M24" s="108"/>
      <c r="N24" s="108"/>
      <c r="O24" s="109"/>
      <c r="P24" s="110"/>
    </row>
    <row r="25" spans="1:20" ht="20.100000000000001" customHeight="1">
      <c r="B25" s="301"/>
      <c r="C25" s="323"/>
      <c r="D25" s="323"/>
      <c r="E25" s="302"/>
      <c r="F25" s="260" t="s">
        <v>18</v>
      </c>
      <c r="G25" s="260"/>
      <c r="H25" s="130"/>
      <c r="I25" s="130"/>
      <c r="J25" s="108" t="s">
        <v>2542</v>
      </c>
      <c r="K25" s="108"/>
      <c r="L25" s="108"/>
      <c r="M25" s="108"/>
      <c r="N25" s="108"/>
      <c r="O25" s="109"/>
      <c r="P25" s="110"/>
    </row>
    <row r="26" spans="1:20" ht="20.100000000000001" customHeight="1">
      <c r="B26" s="186" t="s">
        <v>9</v>
      </c>
      <c r="C26" s="130"/>
      <c r="D26" s="130"/>
      <c r="E26" s="130"/>
      <c r="F26" s="444">
        <v>2007</v>
      </c>
      <c r="G26" s="445"/>
      <c r="H26" s="35" t="s">
        <v>466</v>
      </c>
      <c r="I26" s="445">
        <v>3</v>
      </c>
      <c r="J26" s="445"/>
      <c r="K26" s="35" t="s">
        <v>467</v>
      </c>
      <c r="L26" s="445">
        <v>19</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2543</v>
      </c>
      <c r="I31" s="463"/>
      <c r="J31" s="463"/>
      <c r="K31" s="463"/>
      <c r="L31" s="463"/>
      <c r="M31" s="463"/>
      <c r="N31" s="463"/>
      <c r="O31" s="463"/>
      <c r="P31" s="464"/>
      <c r="S31" s="15" t="str">
        <f>IF(H31="","未記入","")</f>
        <v/>
      </c>
    </row>
    <row r="32" spans="1:20" ht="39" customHeight="1">
      <c r="B32" s="301"/>
      <c r="C32" s="323"/>
      <c r="D32" s="323"/>
      <c r="E32" s="302"/>
      <c r="F32" s="148" t="s">
        <v>2544</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78</v>
      </c>
      <c r="H33" s="35" t="s">
        <v>469</v>
      </c>
      <c r="I33" s="32">
        <v>8356</v>
      </c>
      <c r="J33" s="453"/>
      <c r="K33" s="453"/>
      <c r="L33" s="453"/>
      <c r="M33" s="453"/>
      <c r="N33" s="453"/>
      <c r="O33" s="453"/>
      <c r="P33" s="454"/>
      <c r="S33" s="15" t="str">
        <f>IF(OR(G33="",I33=""),"未記入","")</f>
        <v/>
      </c>
    </row>
    <row r="34" spans="2:20" ht="58.5" customHeight="1">
      <c r="B34" s="301"/>
      <c r="C34" s="323"/>
      <c r="D34" s="323"/>
      <c r="E34" s="302"/>
      <c r="F34" s="131" t="s">
        <v>2545</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2546</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2547</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2536</v>
      </c>
      <c r="M43" s="35" t="s">
        <v>469</v>
      </c>
      <c r="N43" s="11" t="s">
        <v>2537</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2536</v>
      </c>
      <c r="M44" s="35" t="s">
        <v>469</v>
      </c>
      <c r="N44" s="63" t="s">
        <v>2538</v>
      </c>
      <c r="O44" s="313"/>
      <c r="P44" s="314"/>
    </row>
    <row r="45" spans="2:20" ht="20.100000000000001" customHeight="1">
      <c r="B45" s="186"/>
      <c r="C45" s="130"/>
      <c r="D45" s="130"/>
      <c r="E45" s="130"/>
      <c r="F45" s="194" t="s">
        <v>411</v>
      </c>
      <c r="G45" s="195"/>
      <c r="H45" s="195"/>
      <c r="I45" s="196"/>
      <c r="J45" s="109" t="s">
        <v>2539</v>
      </c>
      <c r="K45" s="117"/>
      <c r="L45" s="117"/>
      <c r="M45" s="35" t="s">
        <v>465</v>
      </c>
      <c r="N45" s="117" t="s">
        <v>2540</v>
      </c>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2541</v>
      </c>
      <c r="K48" s="108"/>
      <c r="L48" s="108"/>
      <c r="M48" s="108"/>
      <c r="N48" s="108"/>
      <c r="O48" s="109"/>
      <c r="P48" s="110"/>
    </row>
    <row r="49" spans="1:20" ht="20.100000000000001" customHeight="1">
      <c r="B49" s="186"/>
      <c r="C49" s="130"/>
      <c r="D49" s="130"/>
      <c r="E49" s="130"/>
      <c r="F49" s="130" t="s">
        <v>18</v>
      </c>
      <c r="G49" s="130"/>
      <c r="H49" s="130"/>
      <c r="I49" s="130"/>
      <c r="J49" s="108" t="s">
        <v>2542</v>
      </c>
      <c r="K49" s="108"/>
      <c r="L49" s="108"/>
      <c r="M49" s="108"/>
      <c r="N49" s="108"/>
      <c r="O49" s="109"/>
      <c r="P49" s="110"/>
    </row>
    <row r="50" spans="1:20" ht="20.100000000000001" customHeight="1">
      <c r="B50" s="151" t="s">
        <v>28</v>
      </c>
      <c r="C50" s="100"/>
      <c r="D50" s="100"/>
      <c r="E50" s="100"/>
      <c r="F50" s="100"/>
      <c r="G50" s="100"/>
      <c r="H50" s="100"/>
      <c r="I50" s="100"/>
      <c r="J50" s="444">
        <v>2006</v>
      </c>
      <c r="K50" s="445"/>
      <c r="L50" s="35" t="s">
        <v>466</v>
      </c>
      <c r="M50" s="61">
        <v>11</v>
      </c>
      <c r="N50" s="35" t="s">
        <v>467</v>
      </c>
      <c r="O50" s="61">
        <v>4</v>
      </c>
      <c r="P50" s="37" t="s">
        <v>468</v>
      </c>
      <c r="S50" s="15" t="str">
        <f>IF(OR(J50="",M50="",O50=""),"未記入","")</f>
        <v/>
      </c>
    </row>
    <row r="51" spans="1:20" ht="20.100000000000001" customHeight="1" thickBot="1">
      <c r="B51" s="152" t="s">
        <v>29</v>
      </c>
      <c r="C51" s="448"/>
      <c r="D51" s="448"/>
      <c r="E51" s="448"/>
      <c r="F51" s="448"/>
      <c r="G51" s="448"/>
      <c r="H51" s="448"/>
      <c r="I51" s="448"/>
      <c r="J51" s="446">
        <v>2007</v>
      </c>
      <c r="K51" s="447"/>
      <c r="L51" s="36" t="s">
        <v>466</v>
      </c>
      <c r="M51" s="62">
        <v>3</v>
      </c>
      <c r="N51" s="36" t="s">
        <v>467</v>
      </c>
      <c r="O51" s="62">
        <v>19</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2548</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495.36</v>
      </c>
      <c r="H61" s="94"/>
      <c r="I61" s="94"/>
      <c r="J61" s="94"/>
      <c r="K61" s="443"/>
      <c r="L61" s="367" t="s">
        <v>497</v>
      </c>
      <c r="M61" s="306"/>
      <c r="N61" s="306"/>
      <c r="O61" s="306"/>
      <c r="P61" s="410"/>
    </row>
    <row r="62" spans="1:20" ht="20.100000000000001" customHeight="1">
      <c r="B62" s="186"/>
      <c r="C62" s="130"/>
      <c r="D62" s="96" t="s">
        <v>39</v>
      </c>
      <c r="E62" s="97"/>
      <c r="F62" s="267"/>
      <c r="G62" s="108" t="s">
        <v>2549</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v>417.36</v>
      </c>
      <c r="L72" s="117"/>
      <c r="M72" s="117"/>
      <c r="N72" s="102" t="s">
        <v>472</v>
      </c>
      <c r="O72" s="102"/>
      <c r="P72" s="263"/>
    </row>
    <row r="73" spans="2:16" ht="20.100000000000001" customHeight="1">
      <c r="B73" s="207"/>
      <c r="C73" s="208"/>
      <c r="D73" s="322"/>
      <c r="E73" s="323"/>
      <c r="F73" s="302"/>
      <c r="G73" s="100" t="s">
        <v>42</v>
      </c>
      <c r="H73" s="100"/>
      <c r="I73" s="100"/>
      <c r="J73" s="100"/>
      <c r="K73" s="109">
        <v>417.36</v>
      </c>
      <c r="L73" s="117"/>
      <c r="M73" s="117"/>
      <c r="N73" s="102" t="s">
        <v>472</v>
      </c>
      <c r="O73" s="102"/>
      <c r="P73" s="263"/>
    </row>
    <row r="74" spans="2:16" ht="20.100000000000001" customHeight="1">
      <c r="B74" s="207"/>
      <c r="C74" s="208"/>
      <c r="D74" s="130" t="s">
        <v>43</v>
      </c>
      <c r="E74" s="130"/>
      <c r="F74" s="130"/>
      <c r="G74" s="108" t="s">
        <v>2550</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2551</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2552</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2553</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2360</v>
      </c>
      <c r="G95" s="108"/>
      <c r="H95" s="108" t="s">
        <v>2360</v>
      </c>
      <c r="I95" s="108"/>
      <c r="J95" s="23">
        <v>12.7</v>
      </c>
      <c r="K95" s="50" t="s">
        <v>472</v>
      </c>
      <c r="L95" s="109">
        <v>13</v>
      </c>
      <c r="M95" s="400"/>
      <c r="N95" s="429" t="s">
        <v>2397</v>
      </c>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4</v>
      </c>
      <c r="H105" s="103" t="s">
        <v>474</v>
      </c>
      <c r="I105" s="399" t="s">
        <v>66</v>
      </c>
      <c r="J105" s="399"/>
      <c r="K105" s="399"/>
      <c r="L105" s="399"/>
      <c r="M105" s="399"/>
      <c r="N105" s="109">
        <v>0</v>
      </c>
      <c r="O105" s="117"/>
      <c r="P105" s="37" t="s">
        <v>474</v>
      </c>
    </row>
    <row r="106" spans="2:19" ht="20.100000000000001" customHeight="1">
      <c r="B106" s="432"/>
      <c r="C106" s="433"/>
      <c r="D106" s="153"/>
      <c r="E106" s="143"/>
      <c r="F106" s="144"/>
      <c r="G106" s="109"/>
      <c r="H106" s="103"/>
      <c r="I106" s="428" t="s">
        <v>67</v>
      </c>
      <c r="J106" s="428"/>
      <c r="K106" s="428"/>
      <c r="L106" s="428"/>
      <c r="M106" s="428"/>
      <c r="N106" s="109">
        <v>4</v>
      </c>
      <c r="O106" s="117"/>
      <c r="P106" s="37" t="s">
        <v>474</v>
      </c>
    </row>
    <row r="107" spans="2:19" ht="20.100000000000001" customHeight="1">
      <c r="B107" s="432"/>
      <c r="C107" s="433"/>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2"/>
      <c r="C108" s="433"/>
      <c r="D108" s="322"/>
      <c r="E108" s="323"/>
      <c r="F108" s="302"/>
      <c r="G108" s="166"/>
      <c r="H108" s="302"/>
      <c r="I108" s="130" t="s">
        <v>69</v>
      </c>
      <c r="J108" s="130"/>
      <c r="K108" s="130"/>
      <c r="L108" s="130"/>
      <c r="M108" s="130"/>
      <c r="N108" s="109">
        <v>0</v>
      </c>
      <c r="O108" s="117"/>
      <c r="P108" s="37" t="s">
        <v>474</v>
      </c>
    </row>
    <row r="109" spans="2:19" ht="20.100000000000001" customHeight="1">
      <c r="B109" s="432"/>
      <c r="C109" s="433"/>
      <c r="D109" s="134" t="s">
        <v>65</v>
      </c>
      <c r="E109" s="112"/>
      <c r="F109" s="113"/>
      <c r="G109" s="160">
        <v>1</v>
      </c>
      <c r="H109" s="412" t="s">
        <v>474</v>
      </c>
      <c r="I109" s="130" t="s">
        <v>81</v>
      </c>
      <c r="J109" s="130"/>
      <c r="K109" s="130"/>
      <c r="L109" s="130"/>
      <c r="M109" s="130"/>
      <c r="N109" s="109">
        <v>0</v>
      </c>
      <c r="O109" s="117"/>
      <c r="P109" s="37" t="s">
        <v>474</v>
      </c>
    </row>
    <row r="110" spans="2:19" ht="20.100000000000001" customHeight="1">
      <c r="B110" s="432"/>
      <c r="C110" s="433"/>
      <c r="D110" s="135"/>
      <c r="E110" s="88"/>
      <c r="F110" s="89"/>
      <c r="G110" s="163"/>
      <c r="H110" s="414"/>
      <c r="I110" s="130" t="s">
        <v>82</v>
      </c>
      <c r="J110" s="130"/>
      <c r="K110" s="130"/>
      <c r="L110" s="130"/>
      <c r="M110" s="130"/>
      <c r="N110" s="109">
        <v>1</v>
      </c>
      <c r="O110" s="117"/>
      <c r="P110" s="37" t="s">
        <v>474</v>
      </c>
    </row>
    <row r="111" spans="2:19" ht="20.100000000000001" customHeight="1">
      <c r="B111" s="432"/>
      <c r="C111" s="433"/>
      <c r="D111" s="135"/>
      <c r="E111" s="88"/>
      <c r="F111" s="89"/>
      <c r="G111" s="163"/>
      <c r="H111" s="414"/>
      <c r="I111" s="130" t="s">
        <v>83</v>
      </c>
      <c r="J111" s="130"/>
      <c r="K111" s="130"/>
      <c r="L111" s="130"/>
      <c r="M111" s="130"/>
      <c r="N111" s="109">
        <v>0</v>
      </c>
      <c r="O111" s="117"/>
      <c r="P111" s="37" t="s">
        <v>474</v>
      </c>
    </row>
    <row r="112" spans="2:19" ht="39" customHeight="1">
      <c r="B112" s="432"/>
      <c r="C112" s="433"/>
      <c r="D112" s="136"/>
      <c r="E112" s="91"/>
      <c r="F112" s="92"/>
      <c r="G112" s="166"/>
      <c r="H112" s="394"/>
      <c r="I112" s="101" t="s">
        <v>71</v>
      </c>
      <c r="J112" s="102"/>
      <c r="K112" s="268"/>
      <c r="L112" s="122"/>
      <c r="M112" s="427"/>
      <c r="N112" s="109">
        <v>0</v>
      </c>
      <c r="O112" s="117"/>
      <c r="P112" s="37" t="s">
        <v>474</v>
      </c>
    </row>
    <row r="113" spans="2:16" ht="20.100000000000001" customHeight="1">
      <c r="B113" s="432"/>
      <c r="C113" s="433"/>
      <c r="D113" s="101" t="s">
        <v>78</v>
      </c>
      <c r="E113" s="102"/>
      <c r="F113" s="103"/>
      <c r="G113" s="108" t="s">
        <v>2554</v>
      </c>
      <c r="H113" s="108"/>
      <c r="I113" s="108"/>
      <c r="J113" s="108"/>
      <c r="K113" s="108"/>
      <c r="L113" s="108"/>
      <c r="M113" s="108"/>
      <c r="N113" s="108"/>
      <c r="O113" s="109"/>
      <c r="P113" s="110"/>
    </row>
    <row r="114" spans="2:16" ht="20.100000000000001" customHeight="1">
      <c r="B114" s="432"/>
      <c r="C114" s="433"/>
      <c r="D114" s="134" t="s">
        <v>79</v>
      </c>
      <c r="E114" s="112"/>
      <c r="F114" s="113"/>
      <c r="G114" s="160"/>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2555</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2554</v>
      </c>
      <c r="H117" s="108"/>
      <c r="I117" s="108"/>
      <c r="J117" s="108"/>
      <c r="K117" s="108"/>
      <c r="L117" s="108"/>
      <c r="M117" s="108"/>
      <c r="N117" s="108"/>
      <c r="O117" s="109"/>
      <c r="P117" s="110"/>
    </row>
    <row r="118" spans="2:16" ht="20.100000000000001" customHeight="1">
      <c r="B118" s="87"/>
      <c r="C118" s="89"/>
      <c r="D118" s="153" t="s">
        <v>73</v>
      </c>
      <c r="E118" s="143"/>
      <c r="F118" s="144"/>
      <c r="G118" s="108" t="s">
        <v>2554</v>
      </c>
      <c r="H118" s="108"/>
      <c r="I118" s="108"/>
      <c r="J118" s="108"/>
      <c r="K118" s="108"/>
      <c r="L118" s="108"/>
      <c r="M118" s="108"/>
      <c r="N118" s="108"/>
      <c r="O118" s="109"/>
      <c r="P118" s="110"/>
    </row>
    <row r="119" spans="2:16" ht="20.100000000000001" customHeight="1">
      <c r="B119" s="87"/>
      <c r="C119" s="89"/>
      <c r="D119" s="137" t="s">
        <v>74</v>
      </c>
      <c r="E119" s="340"/>
      <c r="F119" s="138"/>
      <c r="G119" s="108" t="s">
        <v>2554</v>
      </c>
      <c r="H119" s="108"/>
      <c r="I119" s="108"/>
      <c r="J119" s="108"/>
      <c r="K119" s="108"/>
      <c r="L119" s="108"/>
      <c r="M119" s="108"/>
      <c r="N119" s="108"/>
      <c r="O119" s="109"/>
      <c r="P119" s="110"/>
    </row>
    <row r="120" spans="2:16" ht="20.100000000000001" customHeight="1">
      <c r="B120" s="87"/>
      <c r="C120" s="89"/>
      <c r="D120" s="101" t="s">
        <v>75</v>
      </c>
      <c r="E120" s="102"/>
      <c r="F120" s="103"/>
      <c r="G120" s="108" t="s">
        <v>2554</v>
      </c>
      <c r="H120" s="108"/>
      <c r="I120" s="108"/>
      <c r="J120" s="108"/>
      <c r="K120" s="108"/>
      <c r="L120" s="108"/>
      <c r="M120" s="108"/>
      <c r="N120" s="108"/>
      <c r="O120" s="109"/>
      <c r="P120" s="110"/>
    </row>
    <row r="121" spans="2:16" ht="20.100000000000001" customHeight="1">
      <c r="B121" s="87"/>
      <c r="C121" s="89"/>
      <c r="D121" s="101" t="s">
        <v>76</v>
      </c>
      <c r="E121" s="102"/>
      <c r="F121" s="103"/>
      <c r="G121" s="108" t="s">
        <v>2554</v>
      </c>
      <c r="H121" s="108"/>
      <c r="I121" s="108"/>
      <c r="J121" s="108"/>
      <c r="K121" s="108"/>
      <c r="L121" s="108"/>
      <c r="M121" s="108"/>
      <c r="N121" s="108"/>
      <c r="O121" s="109"/>
      <c r="P121" s="110"/>
    </row>
    <row r="122" spans="2:16" ht="20.100000000000001" customHeight="1">
      <c r="B122" s="90"/>
      <c r="C122" s="92"/>
      <c r="D122" s="101" t="s">
        <v>77</v>
      </c>
      <c r="E122" s="102"/>
      <c r="F122" s="103"/>
      <c r="G122" s="108" t="s">
        <v>2554</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2556</v>
      </c>
      <c r="H123" s="108"/>
      <c r="I123" s="108"/>
      <c r="J123" s="108"/>
      <c r="K123" s="108"/>
      <c r="L123" s="108"/>
      <c r="M123" s="108"/>
      <c r="N123" s="108"/>
      <c r="O123" s="109"/>
      <c r="P123" s="110"/>
    </row>
    <row r="124" spans="2:16" ht="20.100000000000001" customHeight="1">
      <c r="B124" s="87"/>
      <c r="C124" s="89"/>
      <c r="D124" s="153" t="s">
        <v>431</v>
      </c>
      <c r="E124" s="143"/>
      <c r="F124" s="144"/>
      <c r="G124" s="108" t="s">
        <v>2557</v>
      </c>
      <c r="H124" s="108"/>
      <c r="I124" s="108"/>
      <c r="J124" s="108"/>
      <c r="K124" s="108"/>
      <c r="L124" s="108"/>
      <c r="M124" s="108"/>
      <c r="N124" s="108"/>
      <c r="O124" s="109"/>
      <c r="P124" s="110"/>
    </row>
    <row r="125" spans="2:16" ht="20.100000000000001" customHeight="1">
      <c r="B125" s="87"/>
      <c r="C125" s="89"/>
      <c r="D125" s="137" t="s">
        <v>432</v>
      </c>
      <c r="E125" s="340"/>
      <c r="F125" s="138"/>
      <c r="G125" s="108" t="s">
        <v>2558</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2559</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2559</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2559</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2559</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2559</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2559</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t="s">
        <v>2554</v>
      </c>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t="s">
        <v>2560</v>
      </c>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2561</v>
      </c>
      <c r="G196" s="306" t="s">
        <v>456</v>
      </c>
      <c r="H196" s="306"/>
      <c r="I196" s="306"/>
      <c r="J196" s="306"/>
      <c r="K196" s="306"/>
      <c r="L196" s="306"/>
      <c r="M196" s="306"/>
      <c r="N196" s="306"/>
      <c r="O196" s="306"/>
      <c r="P196" s="410"/>
    </row>
    <row r="197" spans="1:20" ht="20.100000000000001" customHeight="1">
      <c r="B197" s="186"/>
      <c r="C197" s="130"/>
      <c r="D197" s="130"/>
      <c r="E197" s="130"/>
      <c r="F197" s="14" t="s">
        <v>2561</v>
      </c>
      <c r="G197" s="102" t="s">
        <v>457</v>
      </c>
      <c r="H197" s="102"/>
      <c r="I197" s="102"/>
      <c r="J197" s="102"/>
      <c r="K197" s="102"/>
      <c r="L197" s="102"/>
      <c r="M197" s="102"/>
      <c r="N197" s="102"/>
      <c r="O197" s="102"/>
      <c r="P197" s="263"/>
    </row>
    <row r="198" spans="1:20" ht="20.100000000000001" customHeight="1">
      <c r="B198" s="186"/>
      <c r="C198" s="130"/>
      <c r="D198" s="130"/>
      <c r="E198" s="130"/>
      <c r="F198" s="14" t="s">
        <v>2561</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t="s">
        <v>2562</v>
      </c>
      <c r="J200" s="105"/>
      <c r="K200" s="105"/>
      <c r="L200" s="105"/>
      <c r="M200" s="105"/>
      <c r="N200" s="105"/>
      <c r="O200" s="106"/>
      <c r="P200" s="107"/>
    </row>
    <row r="201" spans="1:20" ht="39.950000000000003" customHeight="1">
      <c r="B201" s="82"/>
      <c r="C201" s="78"/>
      <c r="D201" s="486"/>
      <c r="E201" s="414"/>
      <c r="F201" s="130" t="s">
        <v>103</v>
      </c>
      <c r="G201" s="130"/>
      <c r="H201" s="130"/>
      <c r="I201" s="131" t="s">
        <v>2563</v>
      </c>
      <c r="J201" s="105"/>
      <c r="K201" s="105"/>
      <c r="L201" s="105"/>
      <c r="M201" s="105"/>
      <c r="N201" s="105"/>
      <c r="O201" s="106"/>
      <c r="P201" s="107"/>
    </row>
    <row r="202" spans="1:20" ht="79.5" customHeight="1">
      <c r="B202" s="82"/>
      <c r="C202" s="78"/>
      <c r="D202" s="486"/>
      <c r="E202" s="414"/>
      <c r="F202" s="130" t="s">
        <v>104</v>
      </c>
      <c r="G202" s="130"/>
      <c r="H202" s="130"/>
      <c r="I202" s="131" t="s">
        <v>2564</v>
      </c>
      <c r="J202" s="105"/>
      <c r="K202" s="105"/>
      <c r="L202" s="105"/>
      <c r="M202" s="105"/>
      <c r="N202" s="105"/>
      <c r="O202" s="106"/>
      <c r="P202" s="107"/>
    </row>
    <row r="203" spans="1:20" ht="79.5" customHeight="1">
      <c r="B203" s="82"/>
      <c r="C203" s="78"/>
      <c r="D203" s="486"/>
      <c r="E203" s="414"/>
      <c r="F203" s="130" t="s">
        <v>414</v>
      </c>
      <c r="G203" s="130"/>
      <c r="H203" s="130"/>
      <c r="I203" s="131" t="s">
        <v>2567</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2560</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2560</v>
      </c>
      <c r="N205" s="117"/>
      <c r="O205" s="117"/>
      <c r="P205" s="118"/>
      <c r="T205" s="69"/>
    </row>
    <row r="206" spans="1:20" ht="39.950000000000003" customHeight="1">
      <c r="B206" s="82"/>
      <c r="C206" s="78"/>
      <c r="D206" s="453">
        <v>2</v>
      </c>
      <c r="E206" s="412"/>
      <c r="F206" s="130" t="s">
        <v>5</v>
      </c>
      <c r="G206" s="130"/>
      <c r="H206" s="130"/>
      <c r="I206" s="121" t="s">
        <v>2565</v>
      </c>
      <c r="J206" s="268"/>
      <c r="K206" s="268"/>
      <c r="L206" s="268"/>
      <c r="M206" s="268"/>
      <c r="N206" s="268"/>
      <c r="O206" s="268"/>
      <c r="P206" s="269"/>
    </row>
    <row r="207" spans="1:20" ht="39.950000000000003" customHeight="1">
      <c r="B207" s="82"/>
      <c r="C207" s="78"/>
      <c r="D207" s="486"/>
      <c r="E207" s="414"/>
      <c r="F207" s="130" t="s">
        <v>103</v>
      </c>
      <c r="G207" s="130"/>
      <c r="H207" s="130"/>
      <c r="I207" s="131" t="s">
        <v>2566</v>
      </c>
      <c r="J207" s="105"/>
      <c r="K207" s="105"/>
      <c r="L207" s="105"/>
      <c r="M207" s="105"/>
      <c r="N207" s="105"/>
      <c r="O207" s="106"/>
      <c r="P207" s="107"/>
    </row>
    <row r="208" spans="1:20" ht="79.5" customHeight="1">
      <c r="B208" s="82"/>
      <c r="C208" s="78"/>
      <c r="D208" s="486"/>
      <c r="E208" s="414"/>
      <c r="F208" s="130" t="s">
        <v>104</v>
      </c>
      <c r="G208" s="130"/>
      <c r="H208" s="130"/>
      <c r="I208" s="131" t="s">
        <v>2568</v>
      </c>
      <c r="J208" s="105"/>
      <c r="K208" s="105"/>
      <c r="L208" s="105"/>
      <c r="M208" s="105"/>
      <c r="N208" s="105"/>
      <c r="O208" s="106"/>
      <c r="P208" s="107"/>
    </row>
    <row r="209" spans="1:20" ht="79.5" customHeight="1">
      <c r="B209" s="82"/>
      <c r="C209" s="78"/>
      <c r="D209" s="486"/>
      <c r="E209" s="414"/>
      <c r="F209" s="130" t="s">
        <v>414</v>
      </c>
      <c r="G209" s="130"/>
      <c r="H209" s="130"/>
      <c r="I209" s="131" t="s">
        <v>2567</v>
      </c>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t="s">
        <v>2554</v>
      </c>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t="s">
        <v>2554</v>
      </c>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2560</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t="s">
        <v>2569</v>
      </c>
      <c r="J234" s="105"/>
      <c r="K234" s="105"/>
      <c r="L234" s="105"/>
      <c r="M234" s="105"/>
      <c r="N234" s="105"/>
      <c r="O234" s="106"/>
      <c r="P234" s="107"/>
    </row>
    <row r="235" spans="1:20" ht="39.950000000000003" customHeight="1">
      <c r="B235" s="82"/>
      <c r="C235" s="78"/>
      <c r="D235" s="413"/>
      <c r="E235" s="414"/>
      <c r="F235" s="130" t="s">
        <v>103</v>
      </c>
      <c r="G235" s="130"/>
      <c r="H235" s="130"/>
      <c r="I235" s="131" t="s">
        <v>2570</v>
      </c>
      <c r="J235" s="105"/>
      <c r="K235" s="105"/>
      <c r="L235" s="105"/>
      <c r="M235" s="105"/>
      <c r="N235" s="105"/>
      <c r="O235" s="106"/>
      <c r="P235" s="107"/>
    </row>
    <row r="236" spans="1:20" ht="39.950000000000003" customHeight="1">
      <c r="B236" s="82"/>
      <c r="C236" s="78"/>
      <c r="D236" s="413"/>
      <c r="E236" s="414"/>
      <c r="F236" s="260" t="s">
        <v>105</v>
      </c>
      <c r="G236" s="260"/>
      <c r="H236" s="260"/>
      <c r="I236" s="131" t="s">
        <v>2567</v>
      </c>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2560</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2560</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2554</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2571</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2571</v>
      </c>
      <c r="K265" s="122"/>
      <c r="L265" s="122"/>
      <c r="M265" s="122"/>
      <c r="N265" s="122"/>
      <c r="O265" s="122"/>
      <c r="P265" s="123"/>
    </row>
    <row r="266" spans="2:20" ht="20.100000000000001" customHeight="1">
      <c r="B266" s="90"/>
      <c r="C266" s="91"/>
      <c r="D266" s="91"/>
      <c r="E266" s="92"/>
      <c r="F266" s="101" t="s">
        <v>132</v>
      </c>
      <c r="G266" s="102"/>
      <c r="H266" s="102"/>
      <c r="I266" s="103"/>
      <c r="J266" s="109">
        <v>2</v>
      </c>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2560</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13</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v>0</v>
      </c>
      <c r="L281" s="108"/>
      <c r="M281" s="108"/>
      <c r="N281" s="108"/>
      <c r="O281" s="109"/>
      <c r="P281" s="110"/>
    </row>
    <row r="282" spans="1:20" ht="20.100000000000001" customHeight="1">
      <c r="B282" s="186" t="s">
        <v>136</v>
      </c>
      <c r="C282" s="130"/>
      <c r="D282" s="130"/>
      <c r="E282" s="399">
        <f>IF(OR($H$282&lt;&gt;"",$K$282&lt;&gt;""),SUM($H$282,$K$282),"")</f>
        <v>0</v>
      </c>
      <c r="F282" s="399"/>
      <c r="G282" s="399"/>
      <c r="H282" s="109">
        <v>0</v>
      </c>
      <c r="I282" s="117"/>
      <c r="J282" s="400"/>
      <c r="K282" s="108">
        <v>0</v>
      </c>
      <c r="L282" s="108"/>
      <c r="M282" s="108"/>
      <c r="N282" s="108"/>
      <c r="O282" s="109"/>
      <c r="P282" s="110"/>
    </row>
    <row r="283" spans="1:20" ht="20.100000000000001" customHeight="1">
      <c r="B283" s="259" t="s">
        <v>137</v>
      </c>
      <c r="C283" s="130"/>
      <c r="D283" s="130"/>
      <c r="E283" s="399">
        <f>IF(OR($H$283&lt;&gt;"",$K$283&lt;&gt;""),SUM($H$283,$K$283),"")</f>
        <v>11</v>
      </c>
      <c r="F283" s="399"/>
      <c r="G283" s="399"/>
      <c r="H283" s="109">
        <v>4</v>
      </c>
      <c r="I283" s="117"/>
      <c r="J283" s="400"/>
      <c r="K283" s="108">
        <v>7</v>
      </c>
      <c r="L283" s="108"/>
      <c r="M283" s="108"/>
      <c r="N283" s="108"/>
      <c r="O283" s="109"/>
      <c r="P283" s="110"/>
    </row>
    <row r="284" spans="1:20" ht="20.100000000000001" customHeight="1">
      <c r="B284" s="44"/>
      <c r="C284" s="130" t="s">
        <v>138</v>
      </c>
      <c r="D284" s="130"/>
      <c r="E284" s="399">
        <f>IF(OR($H$284&lt;&gt;"",$K$284&lt;&gt;""),SUM($H$284,$K$284),"")</f>
        <v>11</v>
      </c>
      <c r="F284" s="399"/>
      <c r="G284" s="399"/>
      <c r="H284" s="109">
        <v>4</v>
      </c>
      <c r="I284" s="117"/>
      <c r="J284" s="400"/>
      <c r="K284" s="108">
        <v>7</v>
      </c>
      <c r="L284" s="108"/>
      <c r="M284" s="108"/>
      <c r="N284" s="108"/>
      <c r="O284" s="109"/>
      <c r="P284" s="110"/>
    </row>
    <row r="285" spans="1:20" ht="20.100000000000001" customHeight="1">
      <c r="B285" s="45"/>
      <c r="C285" s="130" t="s">
        <v>139</v>
      </c>
      <c r="D285" s="130"/>
      <c r="E285" s="399">
        <f>IF(OR($H$285&lt;&gt;"",$K$285&lt;&gt;""),SUM($H$285,$K$285),"")</f>
        <v>0</v>
      </c>
      <c r="F285" s="399"/>
      <c r="G285" s="399"/>
      <c r="H285" s="109">
        <v>0</v>
      </c>
      <c r="I285" s="117"/>
      <c r="J285" s="400"/>
      <c r="K285" s="108">
        <v>0</v>
      </c>
      <c r="L285" s="108"/>
      <c r="M285" s="108"/>
      <c r="N285" s="108"/>
      <c r="O285" s="109"/>
      <c r="P285" s="110"/>
    </row>
    <row r="286" spans="1:20" ht="20.100000000000001" customHeight="1">
      <c r="B286" s="186" t="s">
        <v>140</v>
      </c>
      <c r="C286" s="130"/>
      <c r="D286" s="130"/>
      <c r="E286" s="399">
        <f>IF(OR($H$286&lt;&gt;"",$K$286&lt;&gt;""),SUM($H$286,$K$286),"")</f>
        <v>0</v>
      </c>
      <c r="F286" s="399"/>
      <c r="G286" s="399"/>
      <c r="H286" s="109">
        <v>0</v>
      </c>
      <c r="I286" s="117"/>
      <c r="J286" s="400"/>
      <c r="K286" s="108">
        <v>0</v>
      </c>
      <c r="L286" s="108"/>
      <c r="M286" s="108"/>
      <c r="N286" s="108"/>
      <c r="O286" s="109"/>
      <c r="P286" s="110"/>
    </row>
    <row r="287" spans="1:20" ht="20.100000000000001" customHeight="1">
      <c r="B287" s="186" t="s">
        <v>141</v>
      </c>
      <c r="C287" s="130"/>
      <c r="D287" s="130"/>
      <c r="E287" s="399">
        <f>IF(OR($H$287&lt;&gt;"",$K$287&lt;&gt;""),SUM($H$287,$K$287),"")</f>
        <v>0</v>
      </c>
      <c r="F287" s="399"/>
      <c r="G287" s="399"/>
      <c r="H287" s="109">
        <v>0</v>
      </c>
      <c r="I287" s="117"/>
      <c r="J287" s="400"/>
      <c r="K287" s="108">
        <v>0</v>
      </c>
      <c r="L287" s="108"/>
      <c r="M287" s="108"/>
      <c r="N287" s="108"/>
      <c r="O287" s="109"/>
      <c r="P287" s="110"/>
    </row>
    <row r="288" spans="1:20" ht="20.100000000000001" customHeight="1">
      <c r="B288" s="186" t="s">
        <v>142</v>
      </c>
      <c r="C288" s="130"/>
      <c r="D288" s="130"/>
      <c r="E288" s="399">
        <f>IF(OR($H$288&lt;&gt;"",$K$288&lt;&gt;""),SUM($H$288,$K$288),"")</f>
        <v>0</v>
      </c>
      <c r="F288" s="399"/>
      <c r="G288" s="399"/>
      <c r="H288" s="109">
        <v>0</v>
      </c>
      <c r="I288" s="117"/>
      <c r="J288" s="400"/>
      <c r="K288" s="108">
        <v>0</v>
      </c>
      <c r="L288" s="108"/>
      <c r="M288" s="108"/>
      <c r="N288" s="108"/>
      <c r="O288" s="109"/>
      <c r="P288" s="110"/>
    </row>
    <row r="289" spans="2:20" ht="20.100000000000001" customHeight="1">
      <c r="B289" s="186" t="s">
        <v>143</v>
      </c>
      <c r="C289" s="130"/>
      <c r="D289" s="130"/>
      <c r="E289" s="399">
        <f>IF(OR($H$289&lt;&gt;"",$K$289&lt;&gt;""),SUM($H$289,$K$289),"")</f>
        <v>0</v>
      </c>
      <c r="F289" s="399"/>
      <c r="G289" s="399"/>
      <c r="H289" s="109">
        <v>0</v>
      </c>
      <c r="I289" s="117"/>
      <c r="J289" s="400"/>
      <c r="K289" s="108">
        <v>0</v>
      </c>
      <c r="L289" s="108"/>
      <c r="M289" s="108"/>
      <c r="N289" s="108"/>
      <c r="O289" s="109"/>
      <c r="P289" s="110"/>
    </row>
    <row r="290" spans="2:20" ht="20.100000000000001" customHeight="1">
      <c r="B290" s="186" t="s">
        <v>144</v>
      </c>
      <c r="C290" s="130"/>
      <c r="D290" s="130"/>
      <c r="E290" s="399">
        <f>IF(OR($H$290&lt;&gt;"",$K$290&lt;&gt;""),SUM($H$290,$K$290),"")</f>
        <v>0</v>
      </c>
      <c r="F290" s="399"/>
      <c r="G290" s="399"/>
      <c r="H290" s="109">
        <v>0</v>
      </c>
      <c r="I290" s="117"/>
      <c r="J290" s="400"/>
      <c r="K290" s="108">
        <v>0</v>
      </c>
      <c r="L290" s="108"/>
      <c r="M290" s="108"/>
      <c r="N290" s="108"/>
      <c r="O290" s="109"/>
      <c r="P290" s="110"/>
    </row>
    <row r="291" spans="2:20" ht="20.100000000000001" customHeight="1">
      <c r="B291" s="186" t="s">
        <v>145</v>
      </c>
      <c r="C291" s="130"/>
      <c r="D291" s="130"/>
      <c r="E291" s="399">
        <f>IF(OR($H$291&lt;&gt;"",$K$291&lt;&gt;""),SUM($H$291,$K$291),"")</f>
        <v>0</v>
      </c>
      <c r="F291" s="399"/>
      <c r="G291" s="399"/>
      <c r="H291" s="109">
        <v>0</v>
      </c>
      <c r="I291" s="117"/>
      <c r="J291" s="400"/>
      <c r="K291" s="108">
        <v>0</v>
      </c>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00000000000001" customHeight="1">
      <c r="B302" s="186" t="s">
        <v>157</v>
      </c>
      <c r="C302" s="130"/>
      <c r="D302" s="130"/>
      <c r="E302" s="130"/>
      <c r="F302" s="130"/>
      <c r="G302" s="194">
        <f>IF(OR($J$302&lt;&gt;"",$M$302&lt;&gt;""),SUM($J$302,$M$302),"")</f>
        <v>2</v>
      </c>
      <c r="H302" s="195"/>
      <c r="I302" s="196"/>
      <c r="J302" s="108">
        <v>1</v>
      </c>
      <c r="K302" s="108"/>
      <c r="L302" s="108"/>
      <c r="M302" s="108">
        <v>1</v>
      </c>
      <c r="N302" s="108"/>
      <c r="O302" s="109"/>
      <c r="P302" s="110"/>
    </row>
    <row r="303" spans="2:20" ht="20.100000000000001" customHeight="1">
      <c r="B303" s="186" t="s">
        <v>158</v>
      </c>
      <c r="C303" s="130"/>
      <c r="D303" s="130"/>
      <c r="E303" s="130"/>
      <c r="F303" s="130"/>
      <c r="G303" s="194">
        <f>IF(OR($J$303&lt;&gt;"",$M$303&lt;&gt;""),SUM($J$303,$M$303),"")</f>
        <v>1</v>
      </c>
      <c r="H303" s="195"/>
      <c r="I303" s="196"/>
      <c r="J303" s="108">
        <v>1</v>
      </c>
      <c r="K303" s="108"/>
      <c r="L303" s="108"/>
      <c r="M303" s="108">
        <v>0</v>
      </c>
      <c r="N303" s="108"/>
      <c r="O303" s="109"/>
      <c r="P303" s="110"/>
    </row>
    <row r="304" spans="2:20" ht="20.100000000000001" customHeight="1">
      <c r="B304" s="186" t="s">
        <v>390</v>
      </c>
      <c r="C304" s="130"/>
      <c r="D304" s="130"/>
      <c r="E304" s="130"/>
      <c r="F304" s="130"/>
      <c r="G304" s="194">
        <f>IF(OR($J$304&lt;&gt;"",$M$304&lt;&gt;""),SUM($J$304,$M$304),"")</f>
        <v>7</v>
      </c>
      <c r="H304" s="195"/>
      <c r="I304" s="196"/>
      <c r="J304" s="108">
        <v>1</v>
      </c>
      <c r="K304" s="108"/>
      <c r="L304" s="108"/>
      <c r="M304" s="108">
        <v>6</v>
      </c>
      <c r="N304" s="108"/>
      <c r="O304" s="109"/>
      <c r="P304" s="110"/>
    </row>
    <row r="305" spans="1:20" ht="20.100000000000001" customHeight="1" thickBot="1">
      <c r="B305" s="256" t="s">
        <v>159</v>
      </c>
      <c r="C305" s="257"/>
      <c r="D305" s="257"/>
      <c r="E305" s="257"/>
      <c r="F305" s="257"/>
      <c r="G305" s="381">
        <f>IF(OR($J$305&lt;&gt;"",$M$305&lt;&gt;""),SUM($J$305,$M$305),"")</f>
        <v>0</v>
      </c>
      <c r="H305" s="382"/>
      <c r="I305" s="383"/>
      <c r="J305" s="127">
        <v>0</v>
      </c>
      <c r="K305" s="127"/>
      <c r="L305" s="127"/>
      <c r="M305" s="127">
        <v>0</v>
      </c>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0</v>
      </c>
      <c r="H310" s="195"/>
      <c r="I310" s="196"/>
      <c r="J310" s="108">
        <v>0</v>
      </c>
      <c r="K310" s="108"/>
      <c r="L310" s="108"/>
      <c r="M310" s="108">
        <v>0</v>
      </c>
      <c r="N310" s="108"/>
      <c r="O310" s="109"/>
      <c r="P310" s="110"/>
    </row>
    <row r="311" spans="1:20" ht="20.100000000000001" customHeight="1">
      <c r="B311" s="186" t="s">
        <v>162</v>
      </c>
      <c r="C311" s="130"/>
      <c r="D311" s="130"/>
      <c r="E311" s="130"/>
      <c r="F311" s="130"/>
      <c r="G311" s="194">
        <f>IF(OR($J$311&lt;&gt;"",$M$311&lt;&gt;""),SUM($J$311,$M$311),"")</f>
        <v>0</v>
      </c>
      <c r="H311" s="195"/>
      <c r="I311" s="196"/>
      <c r="J311" s="108">
        <v>0</v>
      </c>
      <c r="K311" s="108"/>
      <c r="L311" s="108"/>
      <c r="M311" s="108">
        <v>0</v>
      </c>
      <c r="N311" s="108"/>
      <c r="O311" s="109"/>
      <c r="P311" s="110"/>
    </row>
    <row r="312" spans="1:20" ht="20.100000000000001" customHeight="1">
      <c r="B312" s="186" t="s">
        <v>163</v>
      </c>
      <c r="C312" s="130"/>
      <c r="D312" s="130"/>
      <c r="E312" s="130"/>
      <c r="F312" s="130"/>
      <c r="G312" s="194">
        <f>IF(OR($J$312&lt;&gt;"",$M$312&lt;&gt;""),SUM($J$312,$M$312),"")</f>
        <v>0</v>
      </c>
      <c r="H312" s="195"/>
      <c r="I312" s="196"/>
      <c r="J312" s="108">
        <v>0</v>
      </c>
      <c r="K312" s="108"/>
      <c r="L312" s="108"/>
      <c r="M312" s="108">
        <v>0</v>
      </c>
      <c r="N312" s="108"/>
      <c r="O312" s="109"/>
      <c r="P312" s="110"/>
    </row>
    <row r="313" spans="1:20" ht="20.100000000000001" customHeight="1">
      <c r="B313" s="186" t="s">
        <v>164</v>
      </c>
      <c r="C313" s="130"/>
      <c r="D313" s="130"/>
      <c r="E313" s="130"/>
      <c r="F313" s="130"/>
      <c r="G313" s="194">
        <f>IF(OR($J$313&lt;&gt;"",$M$313&lt;&gt;""),SUM($J$313,$M$313),"")</f>
        <v>0</v>
      </c>
      <c r="H313" s="195"/>
      <c r="I313" s="196"/>
      <c r="J313" s="108">
        <v>0</v>
      </c>
      <c r="K313" s="108"/>
      <c r="L313" s="108"/>
      <c r="M313" s="108">
        <v>0</v>
      </c>
      <c r="N313" s="108"/>
      <c r="O313" s="109"/>
      <c r="P313" s="110"/>
    </row>
    <row r="314" spans="1:20" ht="20.100000000000001" customHeight="1">
      <c r="B314" s="186" t="s">
        <v>165</v>
      </c>
      <c r="C314" s="130"/>
      <c r="D314" s="130"/>
      <c r="E314" s="130"/>
      <c r="F314" s="130"/>
      <c r="G314" s="194">
        <f>IF(OR($J$314&lt;&gt;"",$M$314&lt;&gt;""),SUM($J$314,$M$314),"")</f>
        <v>0</v>
      </c>
      <c r="H314" s="195"/>
      <c r="I314" s="196"/>
      <c r="J314" s="108">
        <v>0</v>
      </c>
      <c r="K314" s="108"/>
      <c r="L314" s="108"/>
      <c r="M314" s="108">
        <v>0</v>
      </c>
      <c r="N314" s="108"/>
      <c r="O314" s="109"/>
      <c r="P314" s="110"/>
    </row>
    <row r="315" spans="1:20" ht="20.100000000000001" customHeight="1">
      <c r="B315" s="259" t="s">
        <v>166</v>
      </c>
      <c r="C315" s="260"/>
      <c r="D315" s="260"/>
      <c r="E315" s="260"/>
      <c r="F315" s="260"/>
      <c r="G315" s="194">
        <f>IF(OR($J$315&lt;&gt;"",$M$315&lt;&gt;""),SUM($J$315,$M$315),"")</f>
        <v>0</v>
      </c>
      <c r="H315" s="195"/>
      <c r="I315" s="196"/>
      <c r="J315" s="108">
        <v>0</v>
      </c>
      <c r="K315" s="108"/>
      <c r="L315" s="108"/>
      <c r="M315" s="108">
        <v>0</v>
      </c>
      <c r="N315" s="108"/>
      <c r="O315" s="109"/>
      <c r="P315" s="110"/>
    </row>
    <row r="316" spans="1:20" ht="20.100000000000001" customHeight="1">
      <c r="A316" s="4"/>
      <c r="B316" s="102" t="s">
        <v>400</v>
      </c>
      <c r="C316" s="102"/>
      <c r="D316" s="102"/>
      <c r="E316" s="102"/>
      <c r="F316" s="103"/>
      <c r="G316" s="194">
        <f>IF(OR($J$316&lt;&gt;"",$M$316&lt;&gt;""),SUM($J$316,$M$316),"")</f>
        <v>0</v>
      </c>
      <c r="H316" s="195"/>
      <c r="I316" s="196"/>
      <c r="J316" s="108">
        <v>0</v>
      </c>
      <c r="K316" s="108"/>
      <c r="L316" s="108"/>
      <c r="M316" s="108">
        <v>0</v>
      </c>
      <c r="N316" s="108"/>
      <c r="O316" s="109"/>
      <c r="P316" s="110"/>
    </row>
    <row r="317" spans="1:20" ht="20.100000000000001" customHeight="1" thickBot="1">
      <c r="A317" s="4"/>
      <c r="B317" s="125" t="s">
        <v>401</v>
      </c>
      <c r="C317" s="125"/>
      <c r="D317" s="125"/>
      <c r="E317" s="125"/>
      <c r="F317" s="126"/>
      <c r="G317" s="381">
        <f>IF(OR($J$317&lt;&gt;"",$M$317&lt;&gt;""),SUM($J$317,$M$317),"")</f>
        <v>0</v>
      </c>
      <c r="H317" s="382"/>
      <c r="I317" s="383"/>
      <c r="J317" s="127">
        <v>0</v>
      </c>
      <c r="K317" s="127"/>
      <c r="L317" s="127"/>
      <c r="M317" s="127">
        <v>0</v>
      </c>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18</v>
      </c>
      <c r="H320" s="47" t="s">
        <v>486</v>
      </c>
      <c r="I320" s="29">
        <v>0</v>
      </c>
      <c r="J320" s="47" t="s">
        <v>487</v>
      </c>
      <c r="K320" s="48" t="s">
        <v>435</v>
      </c>
      <c r="L320" s="29">
        <v>9</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1.2</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2554</v>
      </c>
      <c r="M338" s="94"/>
      <c r="N338" s="94"/>
      <c r="O338" s="94"/>
      <c r="P338" s="95"/>
    </row>
    <row r="339" spans="2:20" ht="20.100000000000001" customHeight="1">
      <c r="B339" s="364"/>
      <c r="C339" s="365"/>
      <c r="D339" s="365"/>
      <c r="E339" s="365"/>
      <c r="F339" s="366"/>
      <c r="G339" s="134" t="s">
        <v>441</v>
      </c>
      <c r="H339" s="113"/>
      <c r="I339" s="109" t="s">
        <v>2554</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2572</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0</v>
      </c>
      <c r="H344" s="28">
        <v>0</v>
      </c>
      <c r="I344" s="28">
        <v>2</v>
      </c>
      <c r="J344" s="28">
        <v>1</v>
      </c>
      <c r="K344" s="28">
        <v>0</v>
      </c>
      <c r="L344" s="28">
        <v>0</v>
      </c>
      <c r="M344" s="28">
        <v>0</v>
      </c>
      <c r="N344" s="28">
        <v>0</v>
      </c>
      <c r="O344" s="28">
        <v>0</v>
      </c>
      <c r="P344" s="28">
        <v>0</v>
      </c>
      <c r="Q344" s="12"/>
    </row>
    <row r="345" spans="2:20" ht="20.100000000000001" customHeight="1">
      <c r="B345" s="111" t="s">
        <v>181</v>
      </c>
      <c r="C345" s="112"/>
      <c r="D345" s="112"/>
      <c r="E345" s="112"/>
      <c r="F345" s="113"/>
      <c r="G345" s="28">
        <v>0</v>
      </c>
      <c r="H345" s="28">
        <v>0</v>
      </c>
      <c r="I345" s="28">
        <v>3</v>
      </c>
      <c r="J345" s="28">
        <v>2</v>
      </c>
      <c r="K345" s="28">
        <v>0</v>
      </c>
      <c r="L345" s="28">
        <v>0</v>
      </c>
      <c r="M345" s="28">
        <v>0</v>
      </c>
      <c r="N345" s="28">
        <v>0</v>
      </c>
      <c r="O345" s="28">
        <v>0</v>
      </c>
      <c r="P345" s="28">
        <v>0</v>
      </c>
      <c r="Q345" s="12"/>
    </row>
    <row r="346" spans="2:20" ht="20.100000000000001" customHeight="1">
      <c r="B346" s="354" t="s">
        <v>182</v>
      </c>
      <c r="C346" s="355"/>
      <c r="D346" s="101" t="s">
        <v>183</v>
      </c>
      <c r="E346" s="102"/>
      <c r="F346" s="103"/>
      <c r="G346" s="28">
        <v>0</v>
      </c>
      <c r="H346" s="28">
        <v>0</v>
      </c>
      <c r="I346" s="28">
        <v>1</v>
      </c>
      <c r="J346" s="28">
        <v>1</v>
      </c>
      <c r="K346" s="28">
        <v>0</v>
      </c>
      <c r="L346" s="28">
        <v>0</v>
      </c>
      <c r="M346" s="28">
        <v>0</v>
      </c>
      <c r="N346" s="28">
        <v>0</v>
      </c>
      <c r="O346" s="28">
        <v>0</v>
      </c>
      <c r="P346" s="28">
        <v>0</v>
      </c>
      <c r="Q346" s="12"/>
    </row>
    <row r="347" spans="2:20" ht="20.100000000000001" customHeight="1">
      <c r="B347" s="356"/>
      <c r="C347" s="357"/>
      <c r="D347" s="134" t="s">
        <v>184</v>
      </c>
      <c r="E347" s="112"/>
      <c r="F347" s="113"/>
      <c r="G347" s="352">
        <v>0</v>
      </c>
      <c r="H347" s="352">
        <v>0</v>
      </c>
      <c r="I347" s="352">
        <v>0</v>
      </c>
      <c r="J347" s="352">
        <v>1</v>
      </c>
      <c r="K347" s="352">
        <v>0</v>
      </c>
      <c r="L347" s="352">
        <v>0</v>
      </c>
      <c r="M347" s="352">
        <v>0</v>
      </c>
      <c r="N347" s="352">
        <v>0</v>
      </c>
      <c r="O347" s="352">
        <v>0</v>
      </c>
      <c r="P347" s="352">
        <v>0</v>
      </c>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v>0</v>
      </c>
      <c r="H349" s="352">
        <v>0</v>
      </c>
      <c r="I349" s="352">
        <v>0</v>
      </c>
      <c r="J349" s="352">
        <v>0</v>
      </c>
      <c r="K349" s="352">
        <v>0</v>
      </c>
      <c r="L349" s="352">
        <v>0</v>
      </c>
      <c r="M349" s="352">
        <v>0</v>
      </c>
      <c r="N349" s="352">
        <v>0</v>
      </c>
      <c r="O349" s="352">
        <v>0</v>
      </c>
      <c r="P349" s="352">
        <v>0</v>
      </c>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v>0</v>
      </c>
      <c r="H351" s="352">
        <v>0</v>
      </c>
      <c r="I351" s="352">
        <v>0</v>
      </c>
      <c r="J351" s="352">
        <v>1</v>
      </c>
      <c r="K351" s="352">
        <v>0</v>
      </c>
      <c r="L351" s="352">
        <v>0</v>
      </c>
      <c r="M351" s="352">
        <v>0</v>
      </c>
      <c r="N351" s="352">
        <v>0</v>
      </c>
      <c r="O351" s="352">
        <v>0</v>
      </c>
      <c r="P351" s="352">
        <v>0</v>
      </c>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v>0</v>
      </c>
      <c r="H353" s="28">
        <v>0</v>
      </c>
      <c r="I353" s="28">
        <v>3</v>
      </c>
      <c r="J353" s="28">
        <v>4</v>
      </c>
      <c r="K353" s="28">
        <v>0</v>
      </c>
      <c r="L353" s="28">
        <v>0</v>
      </c>
      <c r="M353" s="28">
        <v>0</v>
      </c>
      <c r="N353" s="28">
        <v>0</v>
      </c>
      <c r="O353" s="28">
        <v>0</v>
      </c>
      <c r="P353" s="28">
        <v>0</v>
      </c>
      <c r="Q353" s="12"/>
    </row>
    <row r="354" spans="1:20" ht="20.100000000000001" customHeight="1" thickBot="1">
      <c r="B354" s="256" t="s">
        <v>188</v>
      </c>
      <c r="C354" s="257"/>
      <c r="D354" s="257"/>
      <c r="E354" s="257"/>
      <c r="F354" s="257"/>
      <c r="G354" s="257"/>
      <c r="H354" s="128" t="s">
        <v>2554</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2573</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2574</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2560</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2560</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2575</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2571</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2576</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2</v>
      </c>
      <c r="J375" s="108"/>
      <c r="K375" s="108"/>
      <c r="L375" s="108"/>
      <c r="M375" s="109"/>
      <c r="N375" s="117"/>
      <c r="O375" s="117"/>
      <c r="P375" s="118"/>
    </row>
    <row r="376" spans="2:20" ht="20.100000000000001" customHeight="1">
      <c r="B376" s="186"/>
      <c r="C376" s="130"/>
      <c r="D376" s="130"/>
      <c r="E376" s="101" t="s">
        <v>210</v>
      </c>
      <c r="F376" s="102"/>
      <c r="G376" s="102"/>
      <c r="H376" s="103"/>
      <c r="I376" s="109">
        <v>76</v>
      </c>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v>12.7</v>
      </c>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c r="N382" s="117"/>
      <c r="O382" s="117"/>
      <c r="P382" s="37" t="s">
        <v>481</v>
      </c>
    </row>
    <row r="383" spans="2:20" ht="20.100000000000001" customHeight="1">
      <c r="B383" s="339" t="s">
        <v>204</v>
      </c>
      <c r="C383" s="97"/>
      <c r="D383" s="97"/>
      <c r="E383" s="97"/>
      <c r="F383" s="97"/>
      <c r="G383" s="97"/>
      <c r="H383" s="267"/>
      <c r="I383" s="109">
        <v>86600</v>
      </c>
      <c r="J383" s="117"/>
      <c r="K383" s="117"/>
      <c r="L383" s="50" t="s">
        <v>481</v>
      </c>
      <c r="M383" s="109"/>
      <c r="N383" s="117"/>
      <c r="O383" s="117"/>
      <c r="P383" s="37" t="s">
        <v>481</v>
      </c>
    </row>
    <row r="384" spans="2:20" ht="20.100000000000001" customHeight="1">
      <c r="B384" s="258"/>
      <c r="C384" s="101" t="s">
        <v>205</v>
      </c>
      <c r="D384" s="102"/>
      <c r="E384" s="102"/>
      <c r="F384" s="102"/>
      <c r="G384" s="102"/>
      <c r="H384" s="103"/>
      <c r="I384" s="109">
        <v>27600</v>
      </c>
      <c r="J384" s="117"/>
      <c r="K384" s="117"/>
      <c r="L384" s="50" t="s">
        <v>481</v>
      </c>
      <c r="M384" s="109"/>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40500</v>
      </c>
      <c r="J386" s="117"/>
      <c r="K386" s="117"/>
      <c r="L386" s="50" t="s">
        <v>481</v>
      </c>
      <c r="M386" s="109"/>
      <c r="N386" s="117"/>
      <c r="O386" s="117"/>
      <c r="P386" s="37" t="s">
        <v>481</v>
      </c>
    </row>
    <row r="387" spans="2:20" ht="20.100000000000001" customHeight="1">
      <c r="B387" s="186"/>
      <c r="C387" s="338"/>
      <c r="D387" s="338"/>
      <c r="E387" s="101" t="s">
        <v>217</v>
      </c>
      <c r="F387" s="102"/>
      <c r="G387" s="102"/>
      <c r="H387" s="103"/>
      <c r="I387" s="109">
        <v>18000</v>
      </c>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v>0</v>
      </c>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v>0</v>
      </c>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v>500</v>
      </c>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2577</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t="s">
        <v>2578</v>
      </c>
      <c r="H399" s="268"/>
      <c r="I399" s="268"/>
      <c r="J399" s="268"/>
      <c r="K399" s="268"/>
      <c r="L399" s="268"/>
      <c r="M399" s="268"/>
      <c r="N399" s="268"/>
      <c r="O399" s="268"/>
      <c r="P399" s="269"/>
    </row>
    <row r="400" spans="2:20" ht="120" customHeight="1">
      <c r="B400" s="303" t="s">
        <v>217</v>
      </c>
      <c r="C400" s="102"/>
      <c r="D400" s="102"/>
      <c r="E400" s="102"/>
      <c r="F400" s="103"/>
      <c r="G400" s="121" t="s">
        <v>2579</v>
      </c>
      <c r="H400" s="268"/>
      <c r="I400" s="268"/>
      <c r="J400" s="268"/>
      <c r="K400" s="268"/>
      <c r="L400" s="268"/>
      <c r="M400" s="268"/>
      <c r="N400" s="268"/>
      <c r="O400" s="268"/>
      <c r="P400" s="269"/>
    </row>
    <row r="401" spans="2:20" ht="120" customHeight="1">
      <c r="B401" s="303" t="s">
        <v>216</v>
      </c>
      <c r="C401" s="102"/>
      <c r="D401" s="102"/>
      <c r="E401" s="102"/>
      <c r="F401" s="103"/>
      <c r="G401" s="121" t="s">
        <v>2580</v>
      </c>
      <c r="H401" s="268"/>
      <c r="I401" s="268"/>
      <c r="J401" s="268"/>
      <c r="K401" s="268"/>
      <c r="L401" s="268"/>
      <c r="M401" s="268"/>
      <c r="N401" s="268"/>
      <c r="O401" s="268"/>
      <c r="P401" s="269"/>
    </row>
    <row r="402" spans="2:20" ht="120" customHeight="1">
      <c r="B402" s="303" t="s">
        <v>219</v>
      </c>
      <c r="C402" s="102"/>
      <c r="D402" s="102"/>
      <c r="E402" s="102"/>
      <c r="F402" s="103"/>
      <c r="G402" s="121" t="s">
        <v>2581</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2582</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5</v>
      </c>
      <c r="I430" s="94"/>
      <c r="J430" s="94"/>
      <c r="K430" s="94"/>
      <c r="L430" s="94"/>
      <c r="M430" s="94"/>
      <c r="N430" s="94"/>
      <c r="O430" s="94"/>
      <c r="P430" s="49" t="s">
        <v>477</v>
      </c>
    </row>
    <row r="431" spans="1:20" ht="20.100000000000001" customHeight="1">
      <c r="B431" s="301"/>
      <c r="C431" s="302"/>
      <c r="D431" s="130" t="s">
        <v>245</v>
      </c>
      <c r="E431" s="130"/>
      <c r="F431" s="130"/>
      <c r="G431" s="130"/>
      <c r="H431" s="109">
        <v>6</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v>1</v>
      </c>
      <c r="I433" s="117"/>
      <c r="J433" s="117"/>
      <c r="K433" s="117"/>
      <c r="L433" s="117"/>
      <c r="M433" s="117"/>
      <c r="N433" s="117"/>
      <c r="O433" s="117"/>
      <c r="P433" s="37" t="s">
        <v>479</v>
      </c>
    </row>
    <row r="434" spans="2:16" ht="20.100000000000001" customHeight="1">
      <c r="B434" s="186"/>
      <c r="C434" s="130"/>
      <c r="D434" s="130" t="s">
        <v>248</v>
      </c>
      <c r="E434" s="130"/>
      <c r="F434" s="130"/>
      <c r="G434" s="130"/>
      <c r="H434" s="109">
        <v>3</v>
      </c>
      <c r="I434" s="117"/>
      <c r="J434" s="117"/>
      <c r="K434" s="117"/>
      <c r="L434" s="117"/>
      <c r="M434" s="117"/>
      <c r="N434" s="117"/>
      <c r="O434" s="117"/>
      <c r="P434" s="37" t="s">
        <v>479</v>
      </c>
    </row>
    <row r="435" spans="2:16" ht="20.100000000000001" customHeight="1">
      <c r="B435" s="186"/>
      <c r="C435" s="130"/>
      <c r="D435" s="130" t="s">
        <v>249</v>
      </c>
      <c r="E435" s="130"/>
      <c r="F435" s="130"/>
      <c r="G435" s="130"/>
      <c r="H435" s="109">
        <v>6</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3</v>
      </c>
      <c r="I439" s="117"/>
      <c r="J439" s="117"/>
      <c r="K439" s="117"/>
      <c r="L439" s="117"/>
      <c r="M439" s="117"/>
      <c r="N439" s="117"/>
      <c r="O439" s="117"/>
      <c r="P439" s="37" t="s">
        <v>479</v>
      </c>
    </row>
    <row r="440" spans="2:16" ht="20.100000000000001" customHeight="1">
      <c r="B440" s="287"/>
      <c r="C440" s="288"/>
      <c r="D440" s="130" t="s">
        <v>254</v>
      </c>
      <c r="E440" s="130"/>
      <c r="F440" s="130"/>
      <c r="G440" s="130"/>
      <c r="H440" s="109">
        <v>3</v>
      </c>
      <c r="I440" s="117"/>
      <c r="J440" s="117"/>
      <c r="K440" s="117"/>
      <c r="L440" s="117"/>
      <c r="M440" s="117"/>
      <c r="N440" s="117"/>
      <c r="O440" s="117"/>
      <c r="P440" s="37" t="s">
        <v>479</v>
      </c>
    </row>
    <row r="441" spans="2:16" ht="20.100000000000001" customHeight="1">
      <c r="B441" s="287"/>
      <c r="C441" s="288"/>
      <c r="D441" s="130" t="s">
        <v>255</v>
      </c>
      <c r="E441" s="130"/>
      <c r="F441" s="130"/>
      <c r="G441" s="130"/>
      <c r="H441" s="109">
        <v>1</v>
      </c>
      <c r="I441" s="117"/>
      <c r="J441" s="117"/>
      <c r="K441" s="117"/>
      <c r="L441" s="117"/>
      <c r="M441" s="117"/>
      <c r="N441" s="117"/>
      <c r="O441" s="117"/>
      <c r="P441" s="37" t="s">
        <v>479</v>
      </c>
    </row>
    <row r="442" spans="2:16" ht="20.100000000000001" customHeight="1">
      <c r="B442" s="287"/>
      <c r="C442" s="288"/>
      <c r="D442" s="130" t="s">
        <v>256</v>
      </c>
      <c r="E442" s="130"/>
      <c r="F442" s="130"/>
      <c r="G442" s="130"/>
      <c r="H442" s="109">
        <v>3</v>
      </c>
      <c r="I442" s="117"/>
      <c r="J442" s="117"/>
      <c r="K442" s="117"/>
      <c r="L442" s="117"/>
      <c r="M442" s="117"/>
      <c r="N442" s="117"/>
      <c r="O442" s="117"/>
      <c r="P442" s="37" t="s">
        <v>479</v>
      </c>
    </row>
    <row r="443" spans="2:16" ht="20.100000000000001" customHeight="1">
      <c r="B443" s="289"/>
      <c r="C443" s="290"/>
      <c r="D443" s="130" t="s">
        <v>257</v>
      </c>
      <c r="E443" s="130"/>
      <c r="F443" s="130"/>
      <c r="G443" s="130"/>
      <c r="H443" s="109">
        <v>1</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2</v>
      </c>
      <c r="I444" s="117"/>
      <c r="J444" s="117"/>
      <c r="K444" s="117"/>
      <c r="L444" s="117"/>
      <c r="M444" s="117"/>
      <c r="N444" s="117"/>
      <c r="O444" s="117"/>
      <c r="P444" s="37" t="s">
        <v>479</v>
      </c>
    </row>
    <row r="445" spans="2:16" ht="20.100000000000001" customHeight="1">
      <c r="B445" s="186"/>
      <c r="C445" s="130"/>
      <c r="D445" s="130" t="s">
        <v>259</v>
      </c>
      <c r="E445" s="130"/>
      <c r="F445" s="130"/>
      <c r="G445" s="130"/>
      <c r="H445" s="109">
        <v>1</v>
      </c>
      <c r="I445" s="117"/>
      <c r="J445" s="117"/>
      <c r="K445" s="117"/>
      <c r="L445" s="117"/>
      <c r="M445" s="117"/>
      <c r="N445" s="117"/>
      <c r="O445" s="117"/>
      <c r="P445" s="37" t="s">
        <v>479</v>
      </c>
    </row>
    <row r="446" spans="2:16" ht="20.100000000000001" customHeight="1">
      <c r="B446" s="186"/>
      <c r="C446" s="130"/>
      <c r="D446" s="130" t="s">
        <v>260</v>
      </c>
      <c r="E446" s="130"/>
      <c r="F446" s="130"/>
      <c r="G446" s="130"/>
      <c r="H446" s="109">
        <v>3</v>
      </c>
      <c r="I446" s="117"/>
      <c r="J446" s="117"/>
      <c r="K446" s="117"/>
      <c r="L446" s="117"/>
      <c r="M446" s="117"/>
      <c r="N446" s="117"/>
      <c r="O446" s="117"/>
      <c r="P446" s="37" t="s">
        <v>479</v>
      </c>
    </row>
    <row r="447" spans="2:16" ht="20.100000000000001" customHeight="1">
      <c r="B447" s="186"/>
      <c r="C447" s="130"/>
      <c r="D447" s="130" t="s">
        <v>261</v>
      </c>
      <c r="E447" s="130"/>
      <c r="F447" s="130"/>
      <c r="G447" s="130"/>
      <c r="H447" s="109">
        <v>3</v>
      </c>
      <c r="I447" s="117"/>
      <c r="J447" s="117"/>
      <c r="K447" s="117"/>
      <c r="L447" s="117"/>
      <c r="M447" s="117"/>
      <c r="N447" s="117"/>
      <c r="O447" s="117"/>
      <c r="P447" s="37" t="s">
        <v>479</v>
      </c>
    </row>
    <row r="448" spans="2:16" ht="20.100000000000001" customHeight="1">
      <c r="B448" s="186"/>
      <c r="C448" s="130"/>
      <c r="D448" s="130" t="s">
        <v>262</v>
      </c>
      <c r="E448" s="130"/>
      <c r="F448" s="130"/>
      <c r="G448" s="130"/>
      <c r="H448" s="109">
        <v>2</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81.5</v>
      </c>
      <c r="I452" s="94"/>
      <c r="J452" s="94"/>
      <c r="K452" s="94"/>
      <c r="L452" s="94"/>
      <c r="M452" s="94"/>
      <c r="N452" s="94"/>
      <c r="O452" s="94"/>
      <c r="P452" s="49" t="s">
        <v>485</v>
      </c>
    </row>
    <row r="453" spans="2:20" ht="20.100000000000001" customHeight="1">
      <c r="B453" s="186" t="s">
        <v>266</v>
      </c>
      <c r="C453" s="130"/>
      <c r="D453" s="130"/>
      <c r="E453" s="130"/>
      <c r="F453" s="130"/>
      <c r="G453" s="130"/>
      <c r="H453" s="109">
        <v>11</v>
      </c>
      <c r="I453" s="117"/>
      <c r="J453" s="117"/>
      <c r="K453" s="117"/>
      <c r="L453" s="117"/>
      <c r="M453" s="117"/>
      <c r="N453" s="117"/>
      <c r="O453" s="117"/>
      <c r="P453" s="37" t="s">
        <v>477</v>
      </c>
    </row>
    <row r="454" spans="2:20" ht="20.100000000000001" customHeight="1">
      <c r="B454" s="186" t="s">
        <v>267</v>
      </c>
      <c r="C454" s="130"/>
      <c r="D454" s="130"/>
      <c r="E454" s="130"/>
      <c r="F454" s="130"/>
      <c r="G454" s="130"/>
      <c r="H454" s="109">
        <v>84.6</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3</v>
      </c>
      <c r="I461" s="117"/>
      <c r="J461" s="117"/>
      <c r="K461" s="117"/>
      <c r="L461" s="117"/>
      <c r="M461" s="117"/>
      <c r="N461" s="117"/>
      <c r="O461" s="117"/>
      <c r="P461" s="37" t="s">
        <v>479</v>
      </c>
    </row>
    <row r="462" spans="2:20" ht="20.100000000000001" customHeight="1">
      <c r="B462" s="283"/>
      <c r="C462" s="284"/>
      <c r="D462" s="284"/>
      <c r="E462" s="130" t="s">
        <v>415</v>
      </c>
      <c r="F462" s="130"/>
      <c r="G462" s="130"/>
      <c r="H462" s="109">
        <v>2</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2583</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2584</v>
      </c>
      <c r="L475" s="132"/>
      <c r="M475" s="35" t="s">
        <v>469</v>
      </c>
      <c r="N475" s="132" t="s">
        <v>2585</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17</v>
      </c>
      <c r="N476" s="35" t="s">
        <v>486</v>
      </c>
      <c r="O476" s="24">
        <v>30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2586</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2588</v>
      </c>
      <c r="I481" s="268"/>
      <c r="J481" s="268"/>
      <c r="K481" s="268"/>
      <c r="L481" s="268"/>
      <c r="M481" s="268"/>
      <c r="N481" s="268"/>
      <c r="O481" s="268"/>
      <c r="P481" s="269"/>
    </row>
    <row r="482" spans="2:16" ht="20.100000000000001" customHeight="1">
      <c r="B482" s="273"/>
      <c r="C482" s="101" t="s">
        <v>14</v>
      </c>
      <c r="D482" s="102"/>
      <c r="E482" s="102"/>
      <c r="F482" s="102"/>
      <c r="G482" s="103"/>
      <c r="H482" s="217" t="s">
        <v>2535</v>
      </c>
      <c r="I482" s="132"/>
      <c r="J482" s="35" t="s">
        <v>469</v>
      </c>
      <c r="K482" s="132" t="s">
        <v>2589</v>
      </c>
      <c r="L482" s="132"/>
      <c r="M482" s="35" t="s">
        <v>469</v>
      </c>
      <c r="N482" s="132" t="s">
        <v>2590</v>
      </c>
      <c r="O482" s="132"/>
      <c r="P482" s="133"/>
    </row>
    <row r="483" spans="2:16" ht="20.100000000000001" customHeight="1">
      <c r="B483" s="273"/>
      <c r="C483" s="134" t="s">
        <v>280</v>
      </c>
      <c r="D483" s="112"/>
      <c r="E483" s="113"/>
      <c r="F483" s="137" t="s">
        <v>281</v>
      </c>
      <c r="G483" s="138"/>
      <c r="H483" s="23">
        <v>8</v>
      </c>
      <c r="I483" s="35" t="s">
        <v>486</v>
      </c>
      <c r="J483" s="24">
        <v>45</v>
      </c>
      <c r="K483" s="35" t="s">
        <v>487</v>
      </c>
      <c r="L483" s="56" t="s">
        <v>435</v>
      </c>
      <c r="M483" s="24">
        <v>17</v>
      </c>
      <c r="N483" s="35" t="s">
        <v>486</v>
      </c>
      <c r="O483" s="24">
        <v>15</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t="s">
        <v>2591</v>
      </c>
      <c r="I488" s="268"/>
      <c r="J488" s="268"/>
      <c r="K488" s="268"/>
      <c r="L488" s="268"/>
      <c r="M488" s="268"/>
      <c r="N488" s="268"/>
      <c r="O488" s="268"/>
      <c r="P488" s="269"/>
    </row>
    <row r="489" spans="2:16" ht="20.100000000000001" customHeight="1">
      <c r="B489" s="273"/>
      <c r="C489" s="101" t="s">
        <v>14</v>
      </c>
      <c r="D489" s="102"/>
      <c r="E489" s="102"/>
      <c r="F489" s="102"/>
      <c r="G489" s="103"/>
      <c r="H489" s="217" t="s">
        <v>2592</v>
      </c>
      <c r="I489" s="132"/>
      <c r="J489" s="35" t="s">
        <v>469</v>
      </c>
      <c r="K489" s="132" t="s">
        <v>2593</v>
      </c>
      <c r="L489" s="132"/>
      <c r="M489" s="35" t="s">
        <v>469</v>
      </c>
      <c r="N489" s="132" t="s">
        <v>2594</v>
      </c>
      <c r="O489" s="132"/>
      <c r="P489" s="133"/>
    </row>
    <row r="490" spans="2:16" ht="20.100000000000001" customHeight="1">
      <c r="B490" s="273"/>
      <c r="C490" s="134" t="s">
        <v>280</v>
      </c>
      <c r="D490" s="112"/>
      <c r="E490" s="113"/>
      <c r="F490" s="137" t="s">
        <v>281</v>
      </c>
      <c r="G490" s="138"/>
      <c r="H490" s="23">
        <v>9</v>
      </c>
      <c r="I490" s="35" t="s">
        <v>486</v>
      </c>
      <c r="J490" s="24">
        <v>0</v>
      </c>
      <c r="K490" s="35" t="s">
        <v>487</v>
      </c>
      <c r="L490" s="56" t="s">
        <v>435</v>
      </c>
      <c r="M490" s="24">
        <v>17</v>
      </c>
      <c r="N490" s="35" t="s">
        <v>486</v>
      </c>
      <c r="O490" s="24">
        <v>0</v>
      </c>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2554</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c r="M512" s="105"/>
      <c r="N512" s="105"/>
      <c r="O512" s="106"/>
      <c r="P512" s="107"/>
    </row>
    <row r="513" spans="2:20" ht="20.100000000000001" customHeight="1">
      <c r="B513" s="111" t="s">
        <v>287</v>
      </c>
      <c r="C513" s="112"/>
      <c r="D513" s="112"/>
      <c r="E513" s="112"/>
      <c r="F513" s="112"/>
      <c r="G513" s="113"/>
      <c r="H513" s="109" t="s">
        <v>2554</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t="s">
        <v>2554</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2560</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2560</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2587</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2587</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2587</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2587</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2587</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2554</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2554</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2554</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2554</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2554</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2554</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2554</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2554</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2560</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2560</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2560</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2560</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2560</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2560</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2560</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2560</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2554</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2560</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2560</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7" manualBreakCount="27">
    <brk id="28" max="15" man="1"/>
    <brk id="52" max="15" man="1"/>
    <brk id="79" max="15" man="1"/>
    <brk id="104" max="15" man="1"/>
    <brk id="129" max="15" man="1"/>
    <brk id="142" max="15" man="1"/>
    <brk id="169" max="15" man="1"/>
    <brk id="205" max="15" man="1"/>
    <brk id="219" max="15" man="1"/>
    <brk id="240" max="15" man="1"/>
    <brk id="258" max="15" man="1"/>
    <brk id="273" max="15" man="1"/>
    <brk id="306" max="15" man="1"/>
    <brk id="335" max="15" man="1"/>
    <brk id="355" max="15" man="1"/>
    <brk id="372" max="15" man="1"/>
    <brk id="399" max="15" man="1"/>
    <brk id="406" max="15" man="1"/>
    <brk id="414" max="15" man="1"/>
    <brk id="421" max="15" man="1"/>
    <brk id="427" max="15" man="1"/>
    <brk id="457" max="15" man="1"/>
    <brk id="479" max="15" man="1"/>
    <brk id="508" max="15" man="1"/>
    <brk id="535" max="16383" man="1"/>
    <brk id="581" max="15" man="1"/>
    <brk id="584"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2528</v>
      </c>
      <c r="K4" s="497"/>
      <c r="L4" s="497"/>
      <c r="M4" s="496" t="s">
        <v>2545</v>
      </c>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t="s">
        <v>2528</v>
      </c>
      <c r="K48" s="497"/>
      <c r="L48" s="497"/>
      <c r="M48" s="496" t="s">
        <v>2545</v>
      </c>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t="s">
        <v>2560</v>
      </c>
      <c r="AF2" s="582"/>
      <c r="AG2" s="582"/>
      <c r="AH2" s="582"/>
      <c r="AI2" s="582"/>
      <c r="AJ2" s="582"/>
      <c r="AK2" s="582"/>
      <c r="AL2" s="582"/>
      <c r="AM2" s="582"/>
      <c r="AN2" s="583"/>
      <c r="AQ2" s="15" t="str">
        <f>IF($AE$2="","未記入","")</f>
        <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孝司 松本</cp:lastModifiedBy>
  <cp:lastPrinted>2025-02-07T04:33:54Z</cp:lastPrinted>
  <dcterms:created xsi:type="dcterms:W3CDTF">2020-12-23T05:28:24Z</dcterms:created>
  <dcterms:modified xsi:type="dcterms:W3CDTF">2025-02-07T04:34:18Z</dcterms:modified>
</cp:coreProperties>
</file>