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ca01005\Desktop\現況報告\R5\中央\"/>
    </mc:Choice>
  </mc:AlternateContent>
  <xr:revisionPtr revIDLastSave="0" documentId="13_ncr:1_{AF0EC526-E09E-47A7-9E51-67217F6B2F3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M347" i="24" l="1"/>
  <c r="M346" i="24"/>
  <c r="M344" i="24"/>
  <c r="M343" i="24"/>
  <c r="M341" i="24"/>
  <c r="M340" i="24"/>
  <c r="S93" i="24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<sst xmlns="http://schemas.openxmlformats.org/spreadsheetml/2006/main" count="2972" uniqueCount="2560">
  <si>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</si>
  <si>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</si>
  <si>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</si>
  <si>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</si>
  <si>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</si>
  <si>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</si>
  <si>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</si>
  <si>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</si>
  <si>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</si>
  <si>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</si>
  <si>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</si>
  <si>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</si>
  <si>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</si>
  <si>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</si>
  <si>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</si>
  <si>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</si>
  <si>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</si>
  <si>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</si>
  <si>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</si>
  <si>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</si>
  <si>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</si>
  <si>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</si>
  <si>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</si>
  <si>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</si>
  <si>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</si>
  <si>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</si>
  <si>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</si>
  <si>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</si>
  <si>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</si>
  <si>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</si>
  <si>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</si>
  <si>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</si>
  <si>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</si>
  <si>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</si>
  <si>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</si>
  <si>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</si>
  <si>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</si>
  <si>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</si>
  <si>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</si>
  <si>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</si>
  <si>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</si>
  <si>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</si>
  <si>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</si>
  <si>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</si>
  <si>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</si>
  <si>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</si>
  <si>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</si>
  <si>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</si>
  <si>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</si>
  <si>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</si>
  <si>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</si>
  <si>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</si>
  <si>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</si>
  <si>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</si>
  <si>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</si>
  <si>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</si>
  <si>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</si>
  <si>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</si>
  <si>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</si>
  <si>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</si>
  <si>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</si>
  <si>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</si>
  <si>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</si>
  <si>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</si>
  <si>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</si>
  <si>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</si>
  <si>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</si>
  <si>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</si>
  <si>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</si>
  <si>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</si>
  <si>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</si>
  <si>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</si>
  <si>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</si>
  <si>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</si>
  <si>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</si>
  <si>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</si>
  <si>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</si>
  <si>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</si>
  <si>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</si>
  <si>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</si>
  <si>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</si>
  <si>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</si>
  <si>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</si>
  <si>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</si>
  <si>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</si>
  <si>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</si>
  <si>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</si>
  <si>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</si>
  <si>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</si>
  <si>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</si>
  <si>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</si>
  <si>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</si>
  <si>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</si>
  <si>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</si>
  <si>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</si>
  <si>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</si>
  <si>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</si>
  <si>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</si>
  <si>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</si>
  <si>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</si>
  <si>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</si>
  <si>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</si>
  <si>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</si>
  <si>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</si>
  <si>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</si>
  <si>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</si>
  <si>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</si>
  <si>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</si>
  <si>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</si>
  <si>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</si>
  <si>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</si>
  <si>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</si>
  <si>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</si>
  <si>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</si>
  <si>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</si>
  <si>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</si>
  <si>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</si>
  <si>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</si>
  <si>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</si>
  <si>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</si>
  <si>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</si>
  <si>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</si>
  <si>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</si>
  <si>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</si>
  <si>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</si>
  <si>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</si>
  <si>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</si>
  <si>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</si>
  <si>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</si>
  <si>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</si>
  <si>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</si>
  <si>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</si>
  <si>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</si>
  <si>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</si>
  <si>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</si>
  <si>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</si>
  <si>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</si>
  <si>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</si>
  <si>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</si>
  <si>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</si>
  <si>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</si>
  <si>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</si>
  <si>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</si>
  <si>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</si>
  <si>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</si>
  <si>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</si>
  <si>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</si>
  <si>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</si>
  <si>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</si>
  <si>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</si>
  <si>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</si>
  <si>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</si>
  <si>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</si>
  <si>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</si>
  <si>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</si>
  <si>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</si>
  <si>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</si>
  <si>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</si>
  <si>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</si>
  <si>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</si>
  <si>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</si>
  <si>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</si>
  <si>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</si>
  <si>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</si>
  <si>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</si>
  <si>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</si>
  <si>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</si>
  <si>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</si>
  <si>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</si>
  <si>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</si>
  <si>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</si>
  <si>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</si>
  <si>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</si>
  <si>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</si>
  <si>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</si>
  <si>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</si>
  <si>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</si>
  <si>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</si>
  <si>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</si>
  <si>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</si>
  <si>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</si>
  <si>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</si>
  <si>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</si>
  <si>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</si>
  <si>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</si>
  <si>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</si>
  <si>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</si>
  <si>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</si>
  <si>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</si>
  <si>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</si>
  <si>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</si>
  <si>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</si>
  <si>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</si>
  <si>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</si>
  <si>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</si>
  <si>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</si>
  <si>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</si>
  <si>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</si>
  <si>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</si>
  <si>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</si>
  <si>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</si>
  <si>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</si>
  <si>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</si>
  <si>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</si>
  <si>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</si>
  <si>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</si>
  <si>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</si>
  <si>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</si>
  <si>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</si>
  <si>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</si>
  <si>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</si>
  <si>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</si>
  <si>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</si>
  <si>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</si>
  <si>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</si>
  <si>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</si>
  <si>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</si>
  <si>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</si>
  <si>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</si>
  <si>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</si>
  <si>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</si>
  <si>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</si>
  <si>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</si>
  <si>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</si>
  <si>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</si>
  <si>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</si>
  <si>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</si>
  <si>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</si>
  <si>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</si>
  <si>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</si>
  <si>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</si>
  <si>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</si>
  <si>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</si>
  <si>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</si>
  <si>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</si>
  <si>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</si>
  <si>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</si>
  <si>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</si>
  <si>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</si>
  <si>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</si>
  <si>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</si>
  <si>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</si>
  <si>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</si>
  <si>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</si>
  <si>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</si>
  <si>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</si>
  <si>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</si>
  <si>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</si>
  <si>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</si>
  <si>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</si>
  <si>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</si>
  <si>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</si>
  <si>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</si>
  <si>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</si>
  <si>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</si>
  <si>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</si>
  <si>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</si>
  <si>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</si>
  <si>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</si>
  <si>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</si>
  <si>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</si>
  <si>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</si>
  <si>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</si>
  <si>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</si>
  <si>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</si>
  <si>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</si>
  <si>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</si>
  <si>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</si>
  <si>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</si>
  <si>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</si>
  <si>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</si>
  <si>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</si>
  <si>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</si>
  <si>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</si>
  <si>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</si>
  <si>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</si>
  <si>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</si>
  <si>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</si>
  <si>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</si>
  <si>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</si>
  <si>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</si>
  <si>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</si>
  <si>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</si>
  <si>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</si>
  <si>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</si>
  <si>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</si>
  <si>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</si>
  <si>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</si>
  <si>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</si>
  <si>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</si>
  <si>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</si>
  <si>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</si>
  <si>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</si>
  <si>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</si>
  <si>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</si>
  <si>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</si>
  <si>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</si>
  <si>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</si>
  <si>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</si>
  <si>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</si>
  <si>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</si>
  <si>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</si>
  <si>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</si>
  <si>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</si>
  <si>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</si>
  <si>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</si>
  <si>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</si>
  <si>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</si>
  <si>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</si>
  <si>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</si>
  <si>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</si>
  <si>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</si>
  <si>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</si>
  <si>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</si>
  <si>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</si>
  <si>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</si>
  <si>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</si>
  <si>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</si>
  <si>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</si>
  <si>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</si>
  <si>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</si>
  <si>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</si>
  <si>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</si>
  <si>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</si>
  <si>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</si>
  <si>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</si>
  <si>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</si>
  <si>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</si>
  <si>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</si>
  <si>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</si>
  <si>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</si>
  <si>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</si>
  <si>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</si>
  <si>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</si>
  <si>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</si>
  <si>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</si>
  <si>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</si>
  <si>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</si>
  <si>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</si>
  <si>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</si>
  <si>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</si>
  <si>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</si>
  <si>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</si>
  <si>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</si>
  <si>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</si>
  <si>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</si>
  <si>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</si>
  <si>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</si>
  <si>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</si>
  <si>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</si>
  <si>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</si>
  <si>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</si>
  <si>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</si>
  <si>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</si>
  <si>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</si>
  <si>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</si>
  <si>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</si>
  <si>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</si>
  <si>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</si>
  <si>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</si>
  <si>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</si>
  <si>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</si>
  <si>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</si>
  <si>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</si>
  <si>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</si>
  <si>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</si>
  <si>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</si>
  <si>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</si>
  <si>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</si>
  <si>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</si>
  <si>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</si>
  <si>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</si>
  <si>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</si>
  <si>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</si>
  <si>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</si>
  <si>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</si>
  <si>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</si>
  <si>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</si>
  <si>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</si>
  <si>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</si>
  <si>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</si>
  <si>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</si>
  <si>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</si>
  <si>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</si>
  <si>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</si>
  <si>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</si>
  <si>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</si>
  <si>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</si>
  <si>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</si>
  <si>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</si>
  <si>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</si>
  <si>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</si>
  <si>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</si>
  <si>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</si>
  <si>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</si>
  <si>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</si>
  <si>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</si>
  <si>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</si>
  <si>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</si>
  <si>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</si>
  <si>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</si>
  <si>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</si>
  <si>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</si>
  <si>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</si>
  <si>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</si>
  <si>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</si>
  <si>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</si>
  <si>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</si>
  <si>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</si>
  <si>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</si>
  <si>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</si>
  <si>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</si>
  <si>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</si>
  <si>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</si>
  <si>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</si>
  <si>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</si>
  <si>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</si>
  <si>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</si>
  <si>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</si>
  <si>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</si>
  <si>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</si>
  <si>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</si>
  <si>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</si>
  <si>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</si>
  <si>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</si>
  <si>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</si>
  <si>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</si>
  <si>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</si>
  <si>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</si>
  <si>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</si>
  <si>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</si>
  <si>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</si>
  <si>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</si>
  <si>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</si>
  <si>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</si>
  <si>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</si>
  <si>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</si>
  <si>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</si>
  <si>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</si>
  <si>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</si>
  <si>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</si>
  <si>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</si>
  <si>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</si>
  <si>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</si>
  <si>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</si>
  <si>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</si>
  <si>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</si>
  <si>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</si>
  <si>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</si>
  <si>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</si>
  <si>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</si>
  <si>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</si>
  <si>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</si>
  <si>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</si>
  <si>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</si>
  <si>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</si>
  <si>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</si>
  <si>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</si>
  <si>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</si>
  <si>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</si>
  <si>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</si>
  <si>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</si>
  <si>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</si>
  <si>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</si>
  <si>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</si>
  <si>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</si>
  <si>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</si>
  <si>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</si>
  <si>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</si>
  <si>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</si>
  <si>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</si>
  <si>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</si>
  <si>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</si>
  <si>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</si>
  <si>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</si>
  <si>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</si>
  <si>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</si>
  <si>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</si>
  <si>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</si>
  <si>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</si>
  <si>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</si>
  <si>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</si>
  <si>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</si>
  <si>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</si>
  <si>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</si>
  <si>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</si>
  <si>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</si>
  <si>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</si>
  <si>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</si>
  <si>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</si>
  <si>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</si>
  <si>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</si>
  <si>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</si>
  <si>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</si>
  <si>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</si>
  <si>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</si>
  <si>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</si>
  <si>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</si>
  <si>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</si>
  <si>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</si>
  <si>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</si>
  <si>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</si>
  <si>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</si>
  <si>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</si>
  <si>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</si>
  <si>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</si>
  <si>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</si>
  <si>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</si>
  <si>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</si>
  <si>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</si>
  <si>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</si>
  <si>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</si>
  <si>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</si>
  <si>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</si>
  <si>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</si>
  <si>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</si>
  <si>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</si>
  <si>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</si>
  <si>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</si>
  <si>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</si>
  <si>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</si>
  <si>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</si>
  <si>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</si>
  <si>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</si>
  <si>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</si>
  <si>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</si>
  <si>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</si>
  <si>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</si>
  <si>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</si>
  <si>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</si>
  <si>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</si>
  <si>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</si>
  <si>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</si>
  <si>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</si>
  <si>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</si>
  <si>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</si>
  <si>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</si>
  <si>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</si>
  <si>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</si>
  <si>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</si>
  <si>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</si>
  <si>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</si>
  <si>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</si>
  <si>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</si>
  <si>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</si>
  <si>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</si>
  <si>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</si>
  <si>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</si>
  <si>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</si>
  <si>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</si>
  <si>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</si>
  <si>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</si>
  <si>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</si>
  <si>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</si>
  <si>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</si>
  <si>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</si>
  <si>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</si>
  <si>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</si>
  <si>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</si>
  <si>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</si>
  <si>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</si>
  <si>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</si>
  <si>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</si>
  <si>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</si>
  <si>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</si>
  <si>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</si>
  <si>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</si>
  <si>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</si>
  <si>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</si>
  <si>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</si>
  <si>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</si>
  <si>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</si>
  <si>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</si>
  <si>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</si>
  <si>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</si>
  <si>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</si>
  <si>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</si>
  <si>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</si>
  <si>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</si>
  <si>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</si>
  <si>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</si>
  <si>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</si>
  <si>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</si>
  <si>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</si>
  <si>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</si>
  <si>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</si>
  <si>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</si>
  <si>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</si>
  <si>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</si>
  <si>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</si>
  <si>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</si>
  <si>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</si>
  <si>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</si>
  <si>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</si>
  <si>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</si>
  <si>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</si>
  <si>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</si>
  <si>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</si>
  <si>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</si>
  <si>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</si>
  <si>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</si>
  <si>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</si>
  <si>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</si>
  <si>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</si>
  <si>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</si>
  <si>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</si>
  <si>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</si>
  <si>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</si>
  <si>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</si>
  <si>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</si>
  <si>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</si>
  <si>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</si>
  <si>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</si>
  <si>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</si>
  <si>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</si>
  <si>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</si>
  <si>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</si>
  <si>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</si>
  <si>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</si>
  <si>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</si>
  <si>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</si>
  <si>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</si>
  <si>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</si>
  <si>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</si>
  <si>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</si>
  <si>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</si>
  <si>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</si>
  <si>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</si>
  <si>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</si>
  <si>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</si>
  <si>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</si>
  <si>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</si>
  <si>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</si>
  <si>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</si>
  <si>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</si>
  <si>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</si>
  <si>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</si>
  <si>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</si>
  <si>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</si>
  <si>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</si>
  <si>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</si>
  <si>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</si>
  <si>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</si>
  <si>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</si>
  <si>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</si>
  <si>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</si>
  <si>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</si>
  <si>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</si>
  <si>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</si>
  <si>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</si>
  <si>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</si>
  <si>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</si>
  <si>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</si>
  <si>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</si>
  <si>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</si>
  <si>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</si>
  <si>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</si>
  <si>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</si>
  <si>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</si>
  <si>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</si>
  <si>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</si>
  <si>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</si>
  <si>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</si>
  <si>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</si>
  <si>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</si>
  <si>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</si>
  <si>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</si>
  <si>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</si>
  <si>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</si>
  <si>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</si>
  <si>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</si>
  <si>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</si>
  <si>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</si>
  <si>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</si>
  <si>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</si>
  <si>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</si>
  <si>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</si>
  <si>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</si>
  <si>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</si>
  <si>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</si>
  <si>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</si>
  <si>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</si>
  <si>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</si>
  <si>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</si>
  <si>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</si>
  <si>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</si>
  <si>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</si>
  <si>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</si>
  <si>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</si>
  <si>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</si>
  <si>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</si>
  <si>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</si>
  <si>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</si>
  <si>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</si>
  <si>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</si>
  <si>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</si>
  <si>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</si>
  <si>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</si>
  <si>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</si>
  <si>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</si>
  <si>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</si>
  <si>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</si>
  <si>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</si>
  <si>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</si>
  <si>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</si>
  <si>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</si>
  <si>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</si>
  <si>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</si>
  <si>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</si>
  <si>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</si>
  <si>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</si>
  <si>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</si>
  <si>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</si>
  <si>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</si>
  <si>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</si>
  <si>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</si>
  <si>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</si>
  <si>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</si>
  <si>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</si>
  <si>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</si>
  <si>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</si>
  <si>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</si>
  <si>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</si>
  <si>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</si>
  <si>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</si>
  <si>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</si>
  <si>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</si>
  <si>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</si>
  <si>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</si>
  <si>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</si>
  <si>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</si>
  <si>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</si>
  <si>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</si>
  <si>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</si>
  <si>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</si>
  <si>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</si>
  <si>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</si>
  <si>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</si>
  <si>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</si>
  <si>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</si>
  <si>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</si>
  <si>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</si>
  <si>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</si>
  <si>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</si>
  <si>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</si>
  <si>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</si>
  <si>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</si>
  <si>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</si>
  <si>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</si>
  <si>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</si>
  <si>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</si>
  <si>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</si>
  <si>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</si>
  <si>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</si>
  <si>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</si>
  <si>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</si>
  <si>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</si>
  <si>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</si>
  <si>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</si>
  <si>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</si>
  <si>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</si>
  <si>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</si>
  <si>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</si>
  <si>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</si>
  <si>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</si>
  <si>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</si>
  <si>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</si>
  <si>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</si>
  <si>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</si>
  <si>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</si>
  <si>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</si>
  <si>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</si>
  <si>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</si>
  <si>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</si>
  <si>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</si>
  <si>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</si>
  <si>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</si>
  <si>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</si>
  <si>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</si>
  <si>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</si>
  <si>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</si>
  <si>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</si>
  <si>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</si>
  <si>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</si>
  <si>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</si>
  <si>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</si>
  <si>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</si>
  <si>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</si>
  <si>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</si>
  <si>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</si>
  <si>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</si>
  <si>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</si>
  <si>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</si>
  <si>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</si>
  <si>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</si>
  <si>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</si>
  <si>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</si>
  <si>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</si>
  <si>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</si>
  <si>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</si>
  <si>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</si>
  <si>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</si>
  <si>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</si>
  <si>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</si>
  <si>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</si>
  <si>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</si>
  <si>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</si>
  <si>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</si>
  <si>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</si>
  <si>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</si>
  <si>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</si>
  <si>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</si>
  <si>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</si>
  <si>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</si>
  <si>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</si>
  <si>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</si>
  <si>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</si>
  <si>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</si>
  <si>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</si>
  <si>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</si>
  <si>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</si>
  <si>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</si>
  <si>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</si>
  <si>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</si>
  <si>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</si>
  <si>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</si>
  <si>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</si>
  <si>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</si>
  <si>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</si>
  <si>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</si>
  <si>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</si>
  <si>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</si>
  <si>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</si>
  <si>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</si>
  <si>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</si>
  <si>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</si>
  <si>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</si>
  <si>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</si>
  <si>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</si>
  <si>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</si>
  <si>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</si>
  <si>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</si>
  <si>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</si>
  <si>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</si>
  <si>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</si>
  <si>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</si>
  <si>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</si>
  <si>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</si>
  <si>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</si>
  <si>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</si>
  <si>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</si>
  <si>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</si>
  <si>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</si>
  <si>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</si>
  <si>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</si>
  <si>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</si>
  <si>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</si>
  <si>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</si>
  <si>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</si>
  <si>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</si>
  <si>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</si>
  <si>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</si>
  <si>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</si>
  <si>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</si>
  <si>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</si>
  <si>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</si>
  <si>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</si>
  <si>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</si>
  <si>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</si>
  <si>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</si>
  <si>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</si>
  <si>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</si>
  <si>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</si>
  <si>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</si>
  <si>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</si>
  <si>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</si>
  <si>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</si>
  <si>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</si>
  <si>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</si>
  <si>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</si>
  <si>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</si>
  <si>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</si>
  <si>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</si>
  <si>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</si>
  <si>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</si>
  <si>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</si>
  <si>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</si>
  <si>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</si>
  <si>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</si>
  <si>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</si>
  <si>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</si>
  <si>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</si>
  <si>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</si>
  <si>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</si>
  <si>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</si>
  <si>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</si>
  <si>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</si>
  <si>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</si>
  <si>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</si>
  <si>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</si>
  <si>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</si>
  <si>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</si>
  <si>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</si>
  <si>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</si>
  <si>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</si>
  <si>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</si>
  <si>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</si>
  <si>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</si>
  <si>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</si>
  <si>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</si>
  <si>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</si>
  <si>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</si>
  <si>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</si>
  <si>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</si>
  <si>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</si>
  <si>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</si>
  <si>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</si>
  <si>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</si>
  <si>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</si>
  <si>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</si>
  <si>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</si>
  <si>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</si>
  <si>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</si>
  <si>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</si>
  <si>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</si>
  <si>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</si>
  <si>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</si>
  <si>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</si>
  <si>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</si>
  <si>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</si>
  <si>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</si>
  <si>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</si>
  <si>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</si>
  <si>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</si>
  <si>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</si>
  <si>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</si>
  <si>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</si>
  <si>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</si>
  <si>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</si>
  <si>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</si>
  <si>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</si>
  <si>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</si>
  <si>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</si>
  <si>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</si>
  <si>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</si>
  <si>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</si>
  <si>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</si>
  <si>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</si>
  <si>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</si>
  <si>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</si>
  <si>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</si>
  <si>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</si>
  <si>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</si>
  <si>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</si>
  <si>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</si>
  <si>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</si>
  <si>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</si>
  <si>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</si>
  <si>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</si>
  <si>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</si>
  <si>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</si>
  <si>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</si>
  <si>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</si>
  <si>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</si>
  <si>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</si>
  <si>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</si>
  <si>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</si>
  <si>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</si>
  <si>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</si>
  <si>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</si>
  <si>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</si>
  <si>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</si>
  <si>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</si>
  <si>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</si>
  <si>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</si>
  <si>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</si>
  <si>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</si>
  <si>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</si>
  <si>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</si>
  <si>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</si>
  <si>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</si>
  <si>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</si>
  <si>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</si>
  <si>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</si>
  <si>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</si>
  <si>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</si>
  <si>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</si>
  <si>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</si>
  <si>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</si>
  <si>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</si>
  <si>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</si>
  <si>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</si>
  <si>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</si>
  <si>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</si>
  <si>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</si>
  <si>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</si>
  <si>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</si>
  <si>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</si>
  <si>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</si>
  <si>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</si>
  <si>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</si>
  <si>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</si>
  <si>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</si>
  <si>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</si>
  <si>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</si>
  <si>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</si>
  <si>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</si>
  <si>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</si>
  <si>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</si>
  <si>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</si>
  <si>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</si>
  <si>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</si>
  <si>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</si>
  <si>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</si>
  <si>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</si>
  <si>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</si>
  <si>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</si>
  <si>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</si>
  <si>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</si>
  <si>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</si>
  <si>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</si>
  <si>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</si>
  <si>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</si>
  <si>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</si>
  <si>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</si>
  <si>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</si>
  <si>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</si>
  <si>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</si>
  <si>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</si>
  <si>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</si>
  <si>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</si>
  <si>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</si>
  <si>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</si>
  <si>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</si>
  <si>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</si>
  <si>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</si>
  <si>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</si>
  <si>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</si>
  <si>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</si>
  <si>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</si>
  <si>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</si>
  <si>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</si>
  <si>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</si>
  <si>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</si>
  <si>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</si>
  <si>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</si>
  <si>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</si>
  <si>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</si>
  <si>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</si>
  <si>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</si>
  <si>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</si>
  <si>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</si>
  <si>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</si>
  <si>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</si>
  <si>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</si>
  <si>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</si>
  <si>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</si>
  <si>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</si>
  <si>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</si>
  <si>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</si>
  <si>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</si>
  <si>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</si>
  <si>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</si>
  <si>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</si>
  <si>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</si>
  <si>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</si>
  <si>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</si>
  <si>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</si>
  <si>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</si>
  <si>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</si>
  <si>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</si>
  <si>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</si>
  <si>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</si>
  <si>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</si>
  <si>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</si>
  <si>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</si>
  <si>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</si>
  <si>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</si>
  <si>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</si>
  <si>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</si>
  <si>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</si>
  <si>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</si>
  <si>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</si>
  <si>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</si>
  <si>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</si>
  <si>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</si>
  <si>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</si>
  <si>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</si>
  <si>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</si>
  <si>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</si>
  <si>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</si>
  <si>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</si>
  <si>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</si>
  <si>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</si>
  <si>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</si>
  <si>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</si>
  <si>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</si>
  <si>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</si>
  <si>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</si>
  <si>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</si>
  <si>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</si>
  <si>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</si>
  <si>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</si>
  <si>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</si>
  <si>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</si>
  <si>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</si>
  <si>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</si>
  <si>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</si>
  <si>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</si>
  <si>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</si>
  <si>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</si>
  <si>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</si>
  <si>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</si>
  <si>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</si>
  <si>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</si>
  <si>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</si>
  <si>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</si>
  <si>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</si>
  <si>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</si>
  <si>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</si>
  <si>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</si>
  <si>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</si>
  <si>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</si>
  <si>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</si>
  <si>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</si>
  <si>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</si>
  <si>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</si>
  <si>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</si>
  <si>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</si>
  <si>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</si>
  <si>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</si>
  <si>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</si>
  <si>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</si>
  <si>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</si>
  <si>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</si>
  <si>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</si>
  <si>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</si>
  <si>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</si>
  <si>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</si>
  <si>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</si>
  <si>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</si>
  <si>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</si>
  <si>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</si>
  <si>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</si>
  <si>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</si>
  <si>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</si>
  <si>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</si>
  <si>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</si>
  <si>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</si>
  <si>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</si>
  <si>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</si>
  <si>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</si>
  <si>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</si>
  <si>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</si>
  <si>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</si>
  <si>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</si>
  <si>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</si>
  <si>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</si>
  <si>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</si>
  <si>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</si>
  <si>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</si>
  <si>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</si>
  <si>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</si>
  <si>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</si>
  <si>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</si>
  <si>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</si>
  <si>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</si>
  <si>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</si>
  <si>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</si>
  <si>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</si>
  <si>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</si>
  <si>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</si>
  <si>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</si>
  <si>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</si>
  <si>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</si>
  <si>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</si>
  <si>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</si>
  <si>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</si>
  <si>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</si>
  <si>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</si>
  <si>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</si>
  <si>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</si>
  <si>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</si>
  <si>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</si>
  <si>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</si>
  <si>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</si>
  <si>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</si>
  <si>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</si>
  <si>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</si>
  <si>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</si>
  <si>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</si>
  <si>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</si>
  <si>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</si>
  <si>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</si>
  <si>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</si>
  <si>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</si>
  <si>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</si>
  <si>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</si>
  <si>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</si>
  <si>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</si>
  <si>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</si>
  <si>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</si>
  <si>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</si>
  <si>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</si>
  <si>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</si>
  <si>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</si>
  <si>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</si>
  <si>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</si>
  <si>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</si>
  <si>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</si>
  <si>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</si>
  <si>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</si>
  <si>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</si>
  <si>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</si>
  <si>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</si>
  <si>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</si>
  <si>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</si>
  <si>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</si>
  <si>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</si>
  <si>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</si>
  <si>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</si>
  <si>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</si>
  <si>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</si>
  <si>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</si>
  <si>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</si>
  <si>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</si>
  <si>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</si>
  <si>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</si>
  <si>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</si>
  <si>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</si>
  <si>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</si>
  <si>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</si>
  <si>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</si>
  <si>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</si>
  <si>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</si>
  <si>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</si>
  <si>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</si>
  <si>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</si>
  <si>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</si>
  <si>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</si>
  <si>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</si>
  <si>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</si>
  <si>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</si>
  <si>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</si>
  <si>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</si>
  <si>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</si>
  <si>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</si>
  <si>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</si>
  <si>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</si>
  <si>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</si>
  <si>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</si>
  <si>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</si>
  <si>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</si>
  <si>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</si>
  <si>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</si>
  <si>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</si>
  <si>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</si>
  <si>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</si>
  <si>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</si>
  <si>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</si>
  <si>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</si>
  <si>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</si>
  <si>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</si>
  <si>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</si>
  <si>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</si>
  <si>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</si>
  <si>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</si>
  <si>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</si>
  <si>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</si>
  <si>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</si>
  <si>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</si>
  <si>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</si>
  <si>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</si>
  <si>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</si>
  <si>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</si>
  <si>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</si>
  <si>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</si>
  <si>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</si>
  <si>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</si>
  <si>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</si>
  <si>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</si>
  <si>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</si>
  <si>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</si>
  <si>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</si>
  <si>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</si>
  <si>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</si>
  <si>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</si>
  <si>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</si>
  <si>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</si>
  <si>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</si>
  <si>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</si>
  <si>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</si>
  <si>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</si>
  <si>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</si>
  <si>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</si>
  <si>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</si>
  <si>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</si>
  <si>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</si>
  <si>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</si>
  <si>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</si>
  <si>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</si>
  <si>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</si>
  <si>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</si>
  <si>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</si>
  <si>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</si>
  <si>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</si>
  <si>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</si>
  <si>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</si>
  <si>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</si>
  <si>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</si>
  <si>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</si>
  <si>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</si>
  <si>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</si>
  <si>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</si>
  <si>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</si>
  <si>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</si>
  <si>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</si>
  <si>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</si>
  <si>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</si>
  <si>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</si>
  <si>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</si>
  <si>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</si>
  <si>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</si>
  <si>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</si>
  <si>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</si>
  <si>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</si>
  <si>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</si>
  <si>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</si>
  <si>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</si>
  <si>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</si>
  <si>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</si>
  <si>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</si>
  <si>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</si>
  <si>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</si>
  <si>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</si>
  <si>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</si>
  <si>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</si>
  <si>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</si>
  <si>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</si>
  <si>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</si>
  <si>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</si>
  <si>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</si>
  <si>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</si>
  <si>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</si>
  <si>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</si>
  <si>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</si>
  <si>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</si>
  <si>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</si>
  <si>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</si>
  <si>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</si>
  <si>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</si>
  <si>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</si>
  <si>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</si>
  <si>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</si>
  <si>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</si>
  <si>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</si>
  <si>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</si>
  <si>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</si>
  <si>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</si>
  <si>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</si>
  <si>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</si>
  <si>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</si>
  <si>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</si>
  <si>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</si>
  <si>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</si>
  <si>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</si>
  <si>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</si>
  <si>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</si>
  <si>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</si>
  <si>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</si>
  <si>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</si>
  <si>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</si>
  <si>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</si>
  <si>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</si>
  <si>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</si>
  <si>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</si>
  <si>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</si>
  <si>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</si>
  <si>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</si>
  <si>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</si>
  <si>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</si>
  <si>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</si>
  <si>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</si>
  <si>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</si>
  <si>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</si>
  <si>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</si>
  <si>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</si>
  <si>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</si>
  <si>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</si>
  <si>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</si>
  <si>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</si>
  <si>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</si>
  <si>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</si>
  <si>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</si>
  <si>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</si>
  <si>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</si>
  <si>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</si>
  <si>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</si>
  <si>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</si>
  <si>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</si>
  <si>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</si>
  <si>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</si>
  <si>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</si>
  <si>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</si>
  <si>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</si>
  <si>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</si>
  <si>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</si>
  <si>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</si>
  <si>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</si>
  <si>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</si>
  <si>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</si>
  <si>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</si>
  <si>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</si>
  <si>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</si>
  <si>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</si>
  <si>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</si>
  <si>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</si>
  <si>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</si>
  <si>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</si>
  <si>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</si>
  <si>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</si>
  <si>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</si>
  <si>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</si>
  <si>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</si>
  <si>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</si>
  <si>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</si>
  <si>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</si>
  <si>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</si>
  <si>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</si>
  <si>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</si>
  <si>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</si>
  <si>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</si>
  <si>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</si>
  <si>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</si>
  <si>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</si>
  <si>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</si>
  <si>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</si>
  <si>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</si>
  <si>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</si>
  <si>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</si>
  <si>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</si>
  <si>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</si>
  <si>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</si>
  <si>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</si>
  <si>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</si>
  <si>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</si>
  <si>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</si>
  <si>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</si>
  <si>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</si>
  <si>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</si>
  <si>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</si>
  <si>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</si>
  <si>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</si>
  <si>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</si>
  <si>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</si>
  <si>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</si>
  <si>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</si>
  <si>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</si>
  <si>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</si>
  <si>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</si>
  <si>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</si>
  <si>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</si>
  <si>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</si>
  <si>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</si>
  <si>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</si>
  <si>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</si>
  <si>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</si>
  <si>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</si>
  <si>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</si>
  <si>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</si>
  <si>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</si>
  <si>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</si>
  <si>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</si>
  <si>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</si>
  <si>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</si>
  <si>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</si>
  <si>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</si>
  <si>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</si>
  <si>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</si>
  <si>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</si>
  <si>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</si>
  <si>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</si>
  <si>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</si>
  <si>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</si>
  <si>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</si>
  <si>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</si>
  <si>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</si>
  <si>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</si>
  <si>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</si>
  <si>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</si>
  <si>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</si>
  <si>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</si>
  <si>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</si>
  <si>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</si>
  <si>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</si>
  <si>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</si>
  <si>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</si>
  <si>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</si>
  <si>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</si>
  <si>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</si>
  <si>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</si>
  <si>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</si>
  <si>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</si>
  <si>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</si>
  <si>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</si>
  <si>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</si>
  <si>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</si>
  <si>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</si>
  <si>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</si>
  <si>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</si>
  <si>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</si>
  <si>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</si>
  <si>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</si>
  <si>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</si>
  <si>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</si>
  <si>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</si>
  <si>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</si>
  <si>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</si>
  <si>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</si>
  <si>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</si>
  <si>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</si>
  <si>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</si>
  <si>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</si>
  <si>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</si>
  <si>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</si>
  <si>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</si>
  <si>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</si>
  <si>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</si>
  <si>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</si>
  <si>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</si>
  <si>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</si>
  <si>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</si>
  <si>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</si>
  <si>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</si>
  <si>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</si>
  <si>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</si>
  <si>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</si>
  <si>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</si>
  <si>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</si>
  <si>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</si>
  <si>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</si>
  <si>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</si>
  <si>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</si>
  <si>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</si>
  <si>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</si>
  <si>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</si>
  <si>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</si>
  <si>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</si>
  <si>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</si>
  <si>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</si>
  <si>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</si>
  <si>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</si>
  <si>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</si>
  <si>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</si>
  <si>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</si>
  <si>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</si>
  <si>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</si>
  <si>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</si>
  <si>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</si>
  <si>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</si>
  <si>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</si>
  <si>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</si>
  <si>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</si>
  <si>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</si>
  <si>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</si>
  <si>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</si>
  <si>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</si>
  <si>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</si>
  <si>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</si>
  <si>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</si>
  <si>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</si>
  <si>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</si>
  <si>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</si>
  <si>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</si>
  <si>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</si>
  <si>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</si>
  <si>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</si>
  <si>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</si>
  <si>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</si>
  <si>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</si>
  <si>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</si>
  <si>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</si>
  <si>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</si>
  <si>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</si>
  <si>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</si>
  <si>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</si>
  <si>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</si>
  <si>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</si>
  <si>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</si>
  <si>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</si>
  <si>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</si>
  <si>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</si>
  <si>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</si>
  <si>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</si>
  <si>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</si>
  <si>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</si>
  <si>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</si>
  <si>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</si>
  <si>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</si>
  <si>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</si>
  <si>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</si>
  <si>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</si>
  <si>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</si>
  <si>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</si>
  <si>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</si>
  <si>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</si>
  <si>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</si>
  <si>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</si>
  <si>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</si>
  <si>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</si>
  <si>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</si>
  <si>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</si>
  <si>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</si>
  <si>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</si>
  <si>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</si>
  <si>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</si>
  <si>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</si>
  <si>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</si>
  <si>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</si>
  <si>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</si>
  <si>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</si>
  <si>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</si>
  <si>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</si>
  <si>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</si>
  <si>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</si>
  <si>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</si>
  <si>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</si>
  <si>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</si>
  <si>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</si>
  <si>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</si>
  <si>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</si>
  <si>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</si>
  <si>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</si>
  <si>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</si>
  <si>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</si>
  <si>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</si>
  <si>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</si>
  <si>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</si>
  <si>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</si>
  <si>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</si>
  <si>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</si>
  <si>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</si>
  <si>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</si>
  <si>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</si>
  <si>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</si>
  <si>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</si>
  <si>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</si>
  <si>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</si>
  <si>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</si>
  <si>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</si>
  <si>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</si>
  <si>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</si>
  <si>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</si>
  <si>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</si>
  <si>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</si>
  <si>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</si>
  <si>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</si>
  <si>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</si>
  <si>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</si>
  <si>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</si>
  <si>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</si>
  <si>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</si>
  <si>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</si>
  <si>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</si>
  <si>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</si>
  <si>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</si>
  <si>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</si>
  <si>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</si>
  <si>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</si>
  <si>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</si>
  <si>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</si>
  <si>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</si>
  <si>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</si>
  <si>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</si>
  <si>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</si>
  <si>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</si>
  <si>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</si>
  <si>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</si>
  <si>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</si>
  <si>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</si>
  <si>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</si>
  <si>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</si>
  <si>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</si>
  <si>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</si>
  <si>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</si>
  <si>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</si>
  <si>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</si>
  <si>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</si>
  <si>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</si>
  <si>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</si>
  <si>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</si>
  <si>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</si>
  <si>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</si>
  <si>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</si>
  <si>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</si>
  <si>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</si>
  <si>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</si>
  <si>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</si>
  <si>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</si>
  <si>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</si>
  <si>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</si>
  <si>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</si>
  <si>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</si>
  <si>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</si>
  <si>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</si>
  <si>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</si>
  <si>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</si>
  <si>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</si>
  <si>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</si>
  <si>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</si>
  <si>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</si>
  <si>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</si>
  <si>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</si>
  <si>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</si>
  <si>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</si>
  <si>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</si>
  <si>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</si>
  <si>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</si>
  <si>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</si>
  <si>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</si>
  <si>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</si>
  <si>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</si>
  <si>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</si>
  <si>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</si>
  <si>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</si>
  <si>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</si>
  <si>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</si>
  <si>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</si>
  <si>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</si>
  <si>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</si>
  <si>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</si>
  <si>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</si>
  <si>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</si>
  <si>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</si>
  <si>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</si>
  <si>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</si>
  <si>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</si>
  <si>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</si>
  <si>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</si>
  <si>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</si>
  <si>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</si>
  <si>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</si>
  <si>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</si>
  <si>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</si>
  <si>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</si>
  <si>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</si>
  <si>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</si>
  <si>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</si>
  <si>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</si>
  <si>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</si>
  <si>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</si>
  <si>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</si>
  <si>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</si>
  <si>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</si>
  <si>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</si>
  <si>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</si>
  <si>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</si>
  <si>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</si>
  <si>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</si>
  <si>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</si>
  <si>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</si>
  <si>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</si>
  <si>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</si>
  <si>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</si>
  <si>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</si>
  <si>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</si>
  <si>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</si>
  <si>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</si>
  <si>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</si>
  <si>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</si>
  <si>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</si>
  <si>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</si>
  <si>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</si>
  <si>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</si>
  <si>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</si>
  <si>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</si>
  <si>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</si>
  <si>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</si>
  <si>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</si>
  <si>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</si>
  <si>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</si>
  <si>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</si>
  <si>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</si>
  <si>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</si>
  <si>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</si>
  <si>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</si>
  <si>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</si>
  <si>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</si>
  <si>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</si>
  <si>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</si>
  <si>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</si>
  <si>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</si>
  <si>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</si>
  <si>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</si>
  <si>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</si>
  <si>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</si>
  <si>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</si>
  <si>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</si>
  <si>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</si>
  <si>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</si>
  <si>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</si>
  <si>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</si>
  <si>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</si>
  <si>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</si>
  <si>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</si>
  <si>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</si>
  <si>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</si>
  <si>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</si>
  <si>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</si>
  <si>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</si>
  <si>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</si>
  <si>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</si>
  <si>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</si>
  <si>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</si>
  <si>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</si>
  <si>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</si>
  <si>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</si>
  <si>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</si>
  <si>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</si>
  <si>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</si>
  <si>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</si>
  <si>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</si>
  <si>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</si>
  <si>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</si>
  <si>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</si>
  <si>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</si>
  <si>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</si>
  <si>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</si>
  <si>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</si>
  <si>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</si>
  <si>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</si>
  <si>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</si>
  <si>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</si>
  <si>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</si>
  <si>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</si>
  <si>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</si>
  <si>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</si>
  <si>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</si>
  <si>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</si>
  <si>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</si>
  <si>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</si>
  <si>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</si>
  <si>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</si>
  <si>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</si>
  <si>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</si>
  <si>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</si>
  <si>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</si>
  <si>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</si>
  <si>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</si>
  <si>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</si>
  <si>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</si>
  <si>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</si>
  <si>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</si>
  <si>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</si>
  <si>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</si>
  <si>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</si>
  <si>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</si>
  <si>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</si>
  <si>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</si>
  <si>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</si>
  <si>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</si>
  <si>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</si>
  <si>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</si>
  <si>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</si>
  <si>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</si>
  <si>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</si>
  <si>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</si>
  <si>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</si>
  <si>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</si>
  <si>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</si>
  <si>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</si>
  <si>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</si>
  <si>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</si>
  <si>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</si>
  <si>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</si>
  <si>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</si>
  <si>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</si>
  <si>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</si>
  <si>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</si>
  <si>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</si>
  <si>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</si>
  <si>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</si>
  <si>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</si>
  <si>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</si>
  <si>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</si>
  <si>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</si>
  <si>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</si>
  <si>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</si>
  <si>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</si>
  <si>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</si>
  <si>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</si>
  <si>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</si>
  <si>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</si>
  <si>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</si>
  <si>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</si>
  <si>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</si>
  <si>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</si>
  <si>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</si>
  <si>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</si>
  <si>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</si>
  <si>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</si>
  <si>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</si>
  <si>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</si>
  <si>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</si>
  <si>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</si>
  <si>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</si>
  <si>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</si>
  <si>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</si>
  <si>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</si>
  <si>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</si>
  <si>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</si>
  <si>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</si>
  <si>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</si>
  <si>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</si>
  <si>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</si>
  <si>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</si>
  <si>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</si>
  <si>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</si>
  <si>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</si>
  <si>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</si>
  <si>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</si>
  <si>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</si>
  <si>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</si>
  <si>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</si>
  <si>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</si>
  <si>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</si>
  <si>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</si>
  <si>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</si>
  <si>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</si>
  <si>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</si>
  <si>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</si>
  <si>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</si>
  <si>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</si>
  <si>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</si>
  <si>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</si>
  <si>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</si>
  <si>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</si>
  <si>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</si>
  <si>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</si>
  <si>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</si>
  <si>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</si>
  <si>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</si>
  <si>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</si>
  <si>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</si>
  <si>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</si>
  <si>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</si>
  <si>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</si>
  <si>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</si>
  <si>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</si>
  <si>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</si>
  <si>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</si>
  <si>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</si>
  <si>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</si>
  <si>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</si>
  <si>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</si>
  <si>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</si>
  <si>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</si>
  <si>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</si>
  <si>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</si>
  <si>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</si>
  <si>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</si>
  <si>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</si>
  <si>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</si>
  <si>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</si>
  <si>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</si>
  <si>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</si>
  <si>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</si>
  <si>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</si>
  <si>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</si>
  <si>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</si>
  <si>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</si>
  <si>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</si>
  <si>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</si>
  <si>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</si>
  <si>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</si>
  <si>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</si>
  <si>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</si>
  <si>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</si>
  <si>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</si>
  <si>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</si>
  <si>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</si>
  <si>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</si>
  <si>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</si>
  <si>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</si>
  <si>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</si>
  <si>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</si>
  <si>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</si>
  <si>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</si>
  <si>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</si>
  <si>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</si>
  <si>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</si>
  <si>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</si>
  <si>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</si>
  <si>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</si>
  <si>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</si>
  <si>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</si>
  <si>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</si>
  <si>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</si>
  <si>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</si>
  <si>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</si>
  <si>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</si>
  <si>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</si>
  <si>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</si>
  <si>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</si>
  <si>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</si>
  <si>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</si>
  <si>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</si>
  <si>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</si>
  <si>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</si>
  <si>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</si>
  <si>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</si>
  <si>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</si>
  <si>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</si>
  <si>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</si>
  <si>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</si>
  <si>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</si>
  <si>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</si>
  <si>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</si>
  <si>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</si>
  <si>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</si>
  <si>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</si>
  <si>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</si>
  <si>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</si>
  <si>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</si>
  <si>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</si>
  <si>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</si>
  <si>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</si>
  <si>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</si>
  <si>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</si>
  <si>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</si>
  <si>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</si>
  <si>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</si>
  <si>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</si>
  <si>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</si>
  <si>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</si>
  <si>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</si>
  <si>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</si>
  <si>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</si>
  <si>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</si>
  <si>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</si>
  <si>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</si>
  <si>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</si>
  <si>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</si>
  <si>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</si>
  <si>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</si>
  <si>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</si>
  <si>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</si>
  <si>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</si>
  <si>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</si>
  <si>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</si>
  <si>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</si>
  <si>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</si>
  <si>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</si>
  <si>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</si>
  <si>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</si>
  <si>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</si>
  <si>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</si>
  <si>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</si>
  <si>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</si>
  <si>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</si>
  <si>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</si>
  <si>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</si>
  <si>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</si>
  <si>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</si>
  <si>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</si>
  <si>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</si>
  <si>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</si>
  <si>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</si>
  <si>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</si>
  <si>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</si>
  <si>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</si>
  <si>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</si>
  <si>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</si>
  <si>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</si>
  <si>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</si>
  <si>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</si>
  <si>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</si>
  <si>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</si>
  <si>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</si>
  <si>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</si>
  <si>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</si>
  <si>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</si>
  <si>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</si>
  <si>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</si>
  <si>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</si>
  <si>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</si>
  <si>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</si>
  <si>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</si>
  <si>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</si>
  <si>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</si>
  <si>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</si>
  <si>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</si>
  <si>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</si>
  <si>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</si>
  <si>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</si>
  <si>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</si>
  <si>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</si>
  <si>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</si>
  <si>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</si>
  <si>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</si>
  <si>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</si>
  <si>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</si>
  <si>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</si>
  <si>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</si>
  <si>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</si>
  <si>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</si>
  <si>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</si>
  <si>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</si>
  <si>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</si>
  <si>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</si>
  <si>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</si>
  <si>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</si>
  <si>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</si>
  <si>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</si>
  <si>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</si>
  <si>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</si>
  <si>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</si>
  <si>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</si>
  <si>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</si>
  <si>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</si>
  <si>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</si>
  <si>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</si>
  <si>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</si>
  <si>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</si>
  <si>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</si>
  <si>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</si>
  <si>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</si>
  <si>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</si>
  <si>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</si>
  <si>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</si>
  <si>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</si>
  <si>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</si>
  <si>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</si>
  <si>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</si>
  <si>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</si>
  <si>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</si>
  <si>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</si>
  <si>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</si>
  <si>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</si>
  <si>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</si>
  <si>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</si>
  <si>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</si>
  <si>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</si>
  <si>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</si>
  <si>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</si>
  <si>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</si>
  <si>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</si>
  <si>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</si>
  <si>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</si>
  <si>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</si>
  <si>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</si>
  <si>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</si>
  <si>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</si>
  <si>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</si>
  <si>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</si>
  <si>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</si>
  <si>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</si>
  <si>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</si>
  <si>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</si>
  <si>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</si>
  <si>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</si>
  <si>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</si>
  <si>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</si>
  <si>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</si>
  <si>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</si>
  <si>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</si>
  <si>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</si>
  <si>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</si>
  <si>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</si>
  <si>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</si>
  <si>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</si>
  <si>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</si>
  <si>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</si>
  <si>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</si>
  <si>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</si>
  <si>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</si>
  <si>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</si>
  <si>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</si>
  <si>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</si>
  <si>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</si>
  <si>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</si>
  <si>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</si>
  <si>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</si>
  <si>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</si>
  <si>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</si>
  <si>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</si>
  <si>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</si>
  <si>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</si>
  <si>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</si>
  <si>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</si>
  <si>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</si>
  <si>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</si>
  <si>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</si>
  <si>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</si>
  <si>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</si>
  <si>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</si>
  <si>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</si>
  <si>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</si>
  <si>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</si>
  <si>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</si>
  <si>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</si>
  <si>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</si>
  <si>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</si>
  <si>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</si>
  <si>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</si>
  <si>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</si>
  <si>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</si>
  <si>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</si>
  <si>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</si>
  <si>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</si>
  <si>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</si>
  <si>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</si>
  <si>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</si>
  <si>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</si>
  <si>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</si>
  <si>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</si>
  <si>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</si>
  <si>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</si>
  <si>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</si>
  <si>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</si>
  <si>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</si>
  <si>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</si>
  <si>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</si>
  <si>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</si>
  <si>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</si>
  <si>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</si>
  <si>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</si>
  <si>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</si>
  <si>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</si>
  <si>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</si>
  <si>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</si>
  <si>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</si>
  <si>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</si>
  <si>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</si>
  <si>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</si>
  <si>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</si>
  <si>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</si>
  <si>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</si>
  <si>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</si>
  <si>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</si>
  <si>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</si>
  <si>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</si>
  <si>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</si>
  <si>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</si>
  <si>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</si>
  <si>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</si>
  <si>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</si>
  <si>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</si>
  <si>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</si>
  <si>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</si>
  <si>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</si>
  <si>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</si>
  <si>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</si>
  <si>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</si>
  <si>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</si>
  <si>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</si>
  <si>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</si>
  <si>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</si>
  <si>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</si>
  <si>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</si>
  <si>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</si>
  <si>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</si>
  <si>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</si>
  <si>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</si>
  <si>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</si>
  <si>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</si>
  <si>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</si>
  <si>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</si>
  <si>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</si>
  <si>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</si>
  <si>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</si>
  <si>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</si>
  <si>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</si>
  <si>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</si>
  <si>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</si>
  <si>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</si>
  <si>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</si>
  <si>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</si>
  <si>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</si>
  <si>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</si>
  <si>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</si>
  <si>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</si>
  <si>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</si>
  <si>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</si>
  <si>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</si>
  <si>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</si>
  <si>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</si>
  <si>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</si>
  <si>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</si>
  <si>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</si>
  <si>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</si>
  <si>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</si>
  <si>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</si>
  <si>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</si>
  <si>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</si>
  <si>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</si>
  <si>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</si>
  <si>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</si>
  <si>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</si>
  <si>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</si>
  <si>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</si>
  <si>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</si>
  <si>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</si>
  <si>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</si>
  <si>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</si>
  <si>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</si>
  <si>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</si>
  <si>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</si>
  <si>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</si>
  <si>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</si>
  <si>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</si>
  <si>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</si>
  <si>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</si>
  <si>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</si>
  <si>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</si>
  <si>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</si>
  <si>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</si>
  <si>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</si>
  <si>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</si>
  <si>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</si>
  <si>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</si>
  <si>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</si>
  <si>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</si>
  <si>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</si>
  <si>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</si>
  <si>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</si>
  <si>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</si>
  <si>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</si>
  <si>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</si>
  <si>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</si>
  <si>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</si>
  <si>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</si>
  <si>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</si>
  <si>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</si>
  <si>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</si>
  <si>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</si>
  <si>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</si>
  <si>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</si>
  <si>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</si>
  <si>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</si>
  <si>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</si>
  <si>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</si>
  <si>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</si>
  <si>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</si>
  <si>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</si>
  <si>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</si>
  <si>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</si>
  <si>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</si>
  <si>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</si>
  <si>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</si>
  <si>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</si>
  <si>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</si>
  <si>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</si>
  <si>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</si>
  <si>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</si>
  <si>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</si>
  <si>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</si>
  <si>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</si>
  <si>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</si>
  <si>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</si>
  <si>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</si>
  <si>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</si>
  <si>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</si>
  <si>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</si>
  <si>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</si>
  <si>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</si>
  <si>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</si>
  <si>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</si>
  <si>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</si>
  <si>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</si>
  <si>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</si>
  <si>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</si>
  <si>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</si>
  <si>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</si>
  <si>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</si>
  <si>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</si>
  <si>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</si>
  <si>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</si>
  <si>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</si>
  <si>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</si>
  <si>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</si>
  <si>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</si>
  <si>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</si>
  <si>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</si>
  <si>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</si>
  <si>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</si>
  <si>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</si>
  <si>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</si>
  <si>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</si>
  <si>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</si>
  <si>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</si>
  <si>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</si>
  <si>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</si>
  <si>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</si>
  <si>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</si>
  <si>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</si>
  <si>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</si>
  <si>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</si>
  <si>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</si>
  <si>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</si>
  <si>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</si>
  <si>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</si>
  <si>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</si>
  <si>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</si>
  <si>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</si>
  <si>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</si>
  <si>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</si>
  <si>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</si>
  <si>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</si>
  <si>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</si>
  <si>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</si>
  <si>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</si>
  <si>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</si>
  <si>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</si>
  <si>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</si>
  <si>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</si>
  <si>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</si>
  <si>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</si>
  <si>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</si>
  <si>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</si>
  <si>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</si>
  <si>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</si>
  <si>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</si>
  <si>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</si>
  <si>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</si>
  <si>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</si>
  <si>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</si>
  <si>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</si>
  <si>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</si>
  <si>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</si>
  <si>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</si>
  <si>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</si>
  <si>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</si>
  <si>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</si>
  <si>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</si>
  <si>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</si>
  <si>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</si>
  <si>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</si>
  <si>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</si>
  <si>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</si>
  <si>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</si>
  <si>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</si>
  <si>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</si>
  <si>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</si>
  <si>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</si>
  <si>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</si>
  <si>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</si>
  <si>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</si>
  <si>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</si>
  <si>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</si>
  <si>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</si>
  <si>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</si>
  <si>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</si>
  <si>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</si>
  <si>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</si>
  <si>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</si>
  <si>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</si>
  <si>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</si>
  <si>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</si>
  <si>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</si>
  <si>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</si>
  <si>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</si>
  <si>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</si>
  <si>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</si>
  <si>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</si>
  <si>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</si>
  <si>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</si>
  <si>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</si>
  <si>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</si>
  <si>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</si>
  <si>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</si>
  <si>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</si>
  <si>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</si>
  <si>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</si>
  <si>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</si>
  <si>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</si>
  <si>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</si>
  <si>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</si>
  <si>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岡本　幸三</t>
    <rPh sb="0" eb="2">
      <t>オカモト</t>
    </rPh>
    <rPh sb="3" eb="5">
      <t>コウゾウ</t>
    </rPh>
    <phoneticPr fontId="1"/>
  </si>
  <si>
    <t>住宅型有料老人ホーム　さくら中央</t>
    <rPh sb="0" eb="7">
      <t>ジュウタクカタユウリョウロウジン</t>
    </rPh>
    <rPh sb="14" eb="16">
      <t>チュウオウ</t>
    </rPh>
    <phoneticPr fontId="1"/>
  </si>
  <si>
    <t>２　法人</t>
  </si>
  <si>
    <t>５　営利法人</t>
  </si>
  <si>
    <t>かぶしきかいしゃさくららいふこみゅにけーしょん</t>
    <phoneticPr fontId="1"/>
  </si>
  <si>
    <t>株式会社　さくらライフコミュニケーション</t>
    <rPh sb="0" eb="4">
      <t>カブシキガイシャ</t>
    </rPh>
    <phoneticPr fontId="1"/>
  </si>
  <si>
    <t>9450001005052</t>
    <phoneticPr fontId="1"/>
  </si>
  <si>
    <t>旭川市5条通13丁目647-1</t>
    <rPh sb="0" eb="3">
      <t>アサヒカワシ</t>
    </rPh>
    <rPh sb="4" eb="6">
      <t>ジョウトオリ</t>
    </rPh>
    <rPh sb="8" eb="10">
      <t>チョウメ</t>
    </rPh>
    <phoneticPr fontId="1"/>
  </si>
  <si>
    <t>0166</t>
    <phoneticPr fontId="1"/>
  </si>
  <si>
    <t>26</t>
    <phoneticPr fontId="1"/>
  </si>
  <si>
    <t>6640</t>
    <phoneticPr fontId="1"/>
  </si>
  <si>
    <t>8011</t>
    <phoneticPr fontId="1"/>
  </si>
  <si>
    <t>info</t>
    <phoneticPr fontId="1"/>
  </si>
  <si>
    <t>sakura78.jp</t>
    <phoneticPr fontId="1"/>
  </si>
  <si>
    <t>https://</t>
  </si>
  <si>
    <t>二門　渉</t>
    <rPh sb="0" eb="2">
      <t>ニカド</t>
    </rPh>
    <rPh sb="3" eb="4">
      <t>ワタル</t>
    </rPh>
    <phoneticPr fontId="1"/>
  </si>
  <si>
    <t>代表取締役社長</t>
    <rPh sb="0" eb="7">
      <t>ダイヒョウトリシマリヤクシャチョウ</t>
    </rPh>
    <phoneticPr fontId="1"/>
  </si>
  <si>
    <t>じゅうたくがたゆうりょうろうじんほーむ　さくらちゅうおう</t>
    <phoneticPr fontId="1"/>
  </si>
  <si>
    <t>旭川市2条通17丁目496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</si>
  <si>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旭川4条</t>
    <rPh sb="0" eb="2">
      <t>アサヒカワ</t>
    </rPh>
    <rPh sb="3" eb="4">
      <t>ジョウ</t>
    </rPh>
    <phoneticPr fontId="1"/>
  </si>
  <si>
    <t>旭川4条駅より徒歩10分
自動車利用の場合
旭川4条駅より車で3分</t>
    <rPh sb="0" eb="2">
      <t>アサヒカワ</t>
    </rPh>
    <rPh sb="3" eb="4">
      <t>ジョウ</t>
    </rPh>
    <rPh sb="4" eb="5">
      <t>エキ</t>
    </rPh>
    <rPh sb="7" eb="9">
      <t>トホ</t>
    </rPh>
    <rPh sb="11" eb="12">
      <t>フン</t>
    </rPh>
    <rPh sb="14" eb="17">
      <t>ジドウシャ</t>
    </rPh>
    <rPh sb="17" eb="19">
      <t>リヨウ</t>
    </rPh>
    <rPh sb="20" eb="22">
      <t>バアイ</t>
    </rPh>
    <rPh sb="23" eb="25">
      <t>アサヒカワ</t>
    </rPh>
    <rPh sb="26" eb="27">
      <t>ジョウ</t>
    </rPh>
    <rPh sb="27" eb="28">
      <t>エキ</t>
    </rPh>
    <rPh sb="30" eb="31">
      <t>クルマ</t>
    </rPh>
    <rPh sb="33" eb="34">
      <t>プン</t>
    </rPh>
    <phoneticPr fontId="1"/>
  </si>
  <si>
    <t>73</t>
    <phoneticPr fontId="1"/>
  </si>
  <si>
    <t>7383</t>
    <phoneticPr fontId="1"/>
  </si>
  <si>
    <t>7273</t>
    <phoneticPr fontId="1"/>
  </si>
  <si>
    <t>chuo7383</t>
    <phoneticPr fontId="1"/>
  </si>
  <si>
    <t>bz04.plala.or.jp</t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</si>
  <si>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</si>
  <si>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</si>
  <si>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</si>
  <si>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２　準耐火建築物</t>
  </si>
  <si>
    <t>１　事業者が自ら所有する建物</t>
  </si>
  <si>
    <t>１　全室個室（縁故者個室含む）</t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</si>
  <si>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</si>
  <si>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</si>
  <si>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</si>
  <si>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</si>
  <si>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</si>
  <si>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</si>
  <si>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・お客様の安全・安心な生活を追求し、喜んでいただく為に常に発想、創造、提案をします。
・嘘・偽りのない誠意を持ったお客様目線のサービスを提供します。
・全てのことに感謝し、社会と地域に貢献します</t>
    <rPh sb="2" eb="4">
      <t>キャクサマ</t>
    </rPh>
    <rPh sb="5" eb="7">
      <t>アンゼン</t>
    </rPh>
    <rPh sb="8" eb="10">
      <t>アンシン</t>
    </rPh>
    <rPh sb="11" eb="13">
      <t>セイカツ</t>
    </rPh>
    <rPh sb="14" eb="16">
      <t>ツイキュウ</t>
    </rPh>
    <rPh sb="18" eb="32">
      <t>ヨロコンデイタダクタメニツネニハッソウテン</t>
    </rPh>
    <rPh sb="32" eb="34">
      <t>ソウゾウ</t>
    </rPh>
    <rPh sb="35" eb="37">
      <t>テイアン</t>
    </rPh>
    <rPh sb="44" eb="45">
      <t>ウソ</t>
    </rPh>
    <rPh sb="46" eb="47">
      <t>イツワ</t>
    </rPh>
    <rPh sb="51" eb="53">
      <t>セイイ</t>
    </rPh>
    <rPh sb="54" eb="55">
      <t>モ</t>
    </rPh>
    <rPh sb="58" eb="62">
      <t>キャクサマメセン</t>
    </rPh>
    <rPh sb="68" eb="70">
      <t>テイキョウ</t>
    </rPh>
    <rPh sb="76" eb="86">
      <t>スベテノコトニカンシャシテン</t>
    </rPh>
    <rPh sb="86" eb="88">
      <t>シャカイ</t>
    </rPh>
    <rPh sb="89" eb="91">
      <t>チイキ</t>
    </rPh>
    <rPh sb="92" eb="94">
      <t>コウケン</t>
    </rPh>
    <phoneticPr fontId="1"/>
  </si>
  <si>
    <t>毎日の生活に笑顔と安らぎを提供させていただく為、自分らしく快適な居住空間、心づくしのお食事をご用意しております。</t>
    <rPh sb="0" eb="2">
      <t>マイニチ</t>
    </rPh>
    <rPh sb="3" eb="5">
      <t>セイカツ</t>
    </rPh>
    <rPh sb="6" eb="8">
      <t>エガオ</t>
    </rPh>
    <rPh sb="9" eb="10">
      <t>ヤス</t>
    </rPh>
    <rPh sb="13" eb="15">
      <t>テイキョウ</t>
    </rPh>
    <rPh sb="22" eb="23">
      <t>タメ</t>
    </rPh>
    <rPh sb="24" eb="26">
      <t>ジブン</t>
    </rPh>
    <rPh sb="29" eb="31">
      <t>カイテキ</t>
    </rPh>
    <rPh sb="32" eb="37">
      <t>キョジュウクウカンテン</t>
    </rPh>
    <rPh sb="37" eb="38">
      <t>ココロ</t>
    </rPh>
    <rPh sb="43" eb="45">
      <t>ショクジ</t>
    </rPh>
    <rPh sb="47" eb="49">
      <t>ヨウイ</t>
    </rPh>
    <phoneticPr fontId="1"/>
  </si>
  <si>
    <t>３　なし</t>
  </si>
  <si>
    <t>２　委託</t>
  </si>
  <si>
    <t>○</t>
  </si>
  <si>
    <t>医療法人社団　みどりの里
リバータウンクリニック</t>
    <rPh sb="0" eb="4">
      <t>イリョウホウジン</t>
    </rPh>
    <rPh sb="4" eb="6">
      <t>シャダン</t>
    </rPh>
    <rPh sb="11" eb="12">
      <t>サト</t>
    </rPh>
    <phoneticPr fontId="1"/>
  </si>
  <si>
    <t>旭川市旭神2条3丁目6-25</t>
    <rPh sb="0" eb="5">
      <t>アサヒカワシキョクシン</t>
    </rPh>
    <rPh sb="6" eb="7">
      <t>ジョウ</t>
    </rPh>
    <rPh sb="8" eb="10">
      <t>チョウメ</t>
    </rPh>
    <phoneticPr fontId="1"/>
  </si>
  <si>
    <t>内科・在宅診療</t>
    <rPh sb="0" eb="2">
      <t>ナイカ</t>
    </rPh>
    <rPh sb="3" eb="7">
      <t>ザイタクシンリョウ</t>
    </rPh>
    <phoneticPr fontId="1"/>
  </si>
  <si>
    <t>訪問診療</t>
    <rPh sb="0" eb="2">
      <t>ホウモン</t>
    </rPh>
    <rPh sb="2" eb="4">
      <t>シンリョウ</t>
    </rPh>
    <phoneticPr fontId="1"/>
  </si>
  <si>
    <t>医療法人社団　
清水内科医院</t>
    <rPh sb="0" eb="6">
      <t>イリョウホウジンシャダン</t>
    </rPh>
    <rPh sb="8" eb="10">
      <t>シミズ</t>
    </rPh>
    <rPh sb="10" eb="12">
      <t>ナイカ</t>
    </rPh>
    <rPh sb="12" eb="14">
      <t>イイン</t>
    </rPh>
    <phoneticPr fontId="1"/>
  </si>
  <si>
    <t>旭川市1条通25丁目489-109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</si>
  <si>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内科</t>
    <rPh sb="0" eb="2">
      <t>ナイカ</t>
    </rPh>
    <phoneticPr fontId="1"/>
  </si>
  <si>
    <t>外来診療</t>
    <rPh sb="0" eb="4">
      <t>ガイライシンリョウ</t>
    </rPh>
    <phoneticPr fontId="1"/>
  </si>
  <si>
    <t>医療法人　ビクトル歯科</t>
    <rPh sb="0" eb="2">
      <t>イリョウ</t>
    </rPh>
    <rPh sb="2" eb="4">
      <t>ホウジン</t>
    </rPh>
    <rPh sb="9" eb="11">
      <t>シカ</t>
    </rPh>
    <phoneticPr fontId="1"/>
  </si>
  <si>
    <t>旭川市豊岡5条2丁目7-13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</si>
  <si>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共同生活を営める方</t>
    <rPh sb="0" eb="4">
      <t>キョウドウセイカツ</t>
    </rPh>
    <rPh sb="5" eb="6">
      <t>イトナ</t>
    </rPh>
    <rPh sb="8" eb="9">
      <t>カタ</t>
    </rPh>
    <phoneticPr fontId="1"/>
  </si>
  <si>
    <t>入居契約書第22条、第23条、第24条、第25条による</t>
    <rPh sb="0" eb="6">
      <t>ニュウキョケイヤクショダイ</t>
    </rPh>
    <rPh sb="8" eb="9">
      <t>ジョウ</t>
    </rPh>
    <rPh sb="10" eb="11">
      <t>ダイ</t>
    </rPh>
    <rPh sb="13" eb="15">
      <t>ジョウテン</t>
    </rPh>
    <rPh sb="15" eb="16">
      <t>ダイ</t>
    </rPh>
    <rPh sb="18" eb="20">
      <t>ジョウテン</t>
    </rPh>
    <rPh sb="20" eb="21">
      <t>ダイ</t>
    </rPh>
    <rPh sb="23" eb="24">
      <t>ジョウ</t>
    </rPh>
    <phoneticPr fontId="1"/>
  </si>
  <si>
    <t>入居契約書第23条による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phoneticPr fontId="1"/>
  </si>
  <si>
    <t>介護福祉士</t>
    <rPh sb="0" eb="2">
      <t>カイゴ</t>
    </rPh>
    <rPh sb="2" eb="5">
      <t>フクシシ</t>
    </rPh>
    <phoneticPr fontId="1"/>
  </si>
  <si>
    <t>２　建物賃貸借方式</t>
  </si>
  <si>
    <t>３　月払い方式</t>
  </si>
  <si>
    <t>１　減額なし</t>
  </si>
  <si>
    <t>入居契約書第21条による</t>
    <rPh sb="0" eb="6">
      <t>ニュウキョケイヤクショダイ</t>
    </rPh>
    <rPh sb="8" eb="9">
      <t>ジョウ</t>
    </rPh>
    <phoneticPr fontId="1"/>
  </si>
  <si>
    <t>介護1</t>
    <rPh sb="0" eb="2">
      <t>カイゴ</t>
    </rPh>
    <phoneticPr fontId="1"/>
  </si>
  <si>
    <t>介護5</t>
    <rPh sb="0" eb="2">
      <t>カイゴ</t>
    </rPh>
    <phoneticPr fontId="1"/>
  </si>
  <si>
    <t>冬期暖房費として10月～4月まで徴収</t>
    <rPh sb="0" eb="4">
      <t>トウキダンボウ</t>
    </rPh>
    <rPh sb="4" eb="5">
      <t>ヒ</t>
    </rPh>
    <rPh sb="10" eb="14">
      <t>ガツカラ４ガツ</t>
    </rPh>
    <rPh sb="16" eb="18">
      <t>チョウシュウ</t>
    </rPh>
    <phoneticPr fontId="1"/>
  </si>
  <si>
    <t>他施設へ転居した方や入院中の方で退院の目途がたたない為</t>
    <rPh sb="0" eb="1">
      <t>タ</t>
    </rPh>
    <rPh sb="1" eb="3">
      <t>シセツ</t>
    </rPh>
    <rPh sb="4" eb="6">
      <t>テンキョ</t>
    </rPh>
    <rPh sb="8" eb="9">
      <t>カタ</t>
    </rPh>
    <rPh sb="10" eb="13">
      <t>ニュウインチュウ</t>
    </rPh>
    <rPh sb="14" eb="15">
      <t>カタ</t>
    </rPh>
    <rPh sb="16" eb="18">
      <t>タイイン</t>
    </rPh>
    <rPh sb="19" eb="21">
      <t>メド</t>
    </rPh>
    <rPh sb="26" eb="27">
      <t>タメ</t>
    </rPh>
    <phoneticPr fontId="1"/>
  </si>
  <si>
    <t>さくら中央サービス苦情処理本部</t>
    <rPh sb="3" eb="5">
      <t>チュウオウ</t>
    </rPh>
    <rPh sb="9" eb="15">
      <t>クジョウショリホンブ</t>
    </rPh>
    <phoneticPr fontId="1"/>
  </si>
  <si>
    <t>0166</t>
    <phoneticPr fontId="1"/>
  </si>
  <si>
    <t>73</t>
    <phoneticPr fontId="1"/>
  </si>
  <si>
    <t>7383</t>
    <phoneticPr fontId="1"/>
  </si>
  <si>
    <t>さくらライフコミュニケーション苦情処理本部</t>
    <rPh sb="15" eb="21">
      <t>クジョウショリホンブ</t>
    </rPh>
    <phoneticPr fontId="1"/>
  </si>
  <si>
    <t>26</t>
    <phoneticPr fontId="1"/>
  </si>
  <si>
    <t>6640</t>
    <phoneticPr fontId="1"/>
  </si>
  <si>
    <t>土日祝日　
12/30～1/3</t>
    <rPh sb="0" eb="2">
      <t>ドニチ</t>
    </rPh>
    <rPh sb="2" eb="4">
      <t>シュクジツ</t>
    </rPh>
    <phoneticPr fontId="1"/>
  </si>
  <si>
    <t>施設賠償保険にて対応</t>
    <rPh sb="0" eb="6">
      <t>シセツバイショウホケン</t>
    </rPh>
    <rPh sb="8" eb="10">
      <t>タイオウ</t>
    </rPh>
    <phoneticPr fontId="1"/>
  </si>
  <si>
    <t>保険会社担当者に緊急連絡</t>
    <rPh sb="0" eb="7">
      <t>ホケンカイシャタントウシャ</t>
    </rPh>
    <rPh sb="8" eb="12">
      <t>キンキュウレンラク</t>
    </rPh>
    <phoneticPr fontId="1"/>
  </si>
  <si>
    <t>１　入居希望者に公開</t>
  </si>
  <si>
    <t>３　公開していない</t>
  </si>
  <si>
    <t>ホームヘルプサービスステーションさくら</t>
    <phoneticPr fontId="1"/>
  </si>
  <si>
    <t>旭川市5条通13丁目647-1</t>
    <rPh sb="0" eb="3">
      <t>アサヒカワシ</t>
    </rPh>
    <rPh sb="4" eb="6">
      <t>ジョウドオ</t>
    </rPh>
    <rPh sb="8" eb="10">
      <t>チョウメ</t>
    </rPh>
    <phoneticPr fontId="1"/>
  </si>
  <si>
    <t>介護付有料老人ホーム　さくら旭川</t>
    <rPh sb="0" eb="7">
      <t>カイゴツキユウリョウロウジン</t>
    </rPh>
    <rPh sb="14" eb="16">
      <t>アサヒカワ</t>
    </rPh>
    <phoneticPr fontId="1"/>
  </si>
  <si>
    <t>旭川市4条通22丁目1721-64</t>
    <rPh sb="0" eb="3">
      <t>アサヒカワシ</t>
    </rPh>
    <rPh sb="4" eb="6">
      <t>ジョウドオ</t>
    </rPh>
    <rPh sb="8" eb="10">
      <t>チョウメ</t>
    </rPh>
    <phoneticPr fontId="1"/>
  </si>
  <si>
    <t>ケアプラン
SAKURA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</si>
</sst>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topLeftCell="A517" zoomScaleNormal="100" zoomScaleSheetLayoutView="100" workbookViewId="0">
      <selection activeCell="F507" sqref="F507:P510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/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35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2492</v>
      </c>
      <c r="K23" s="416"/>
      <c r="L23" s="92" t="s">
        <v>2491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2493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2494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2002</v>
      </c>
      <c r="G26" s="434"/>
      <c r="H26" s="35" t="s">
        <v>484</v>
      </c>
      <c r="I26" s="434">
        <v>4</v>
      </c>
      <c r="J26" s="434"/>
      <c r="K26" s="35" t="s">
        <v>485</v>
      </c>
      <c r="L26" s="434">
        <v>8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2495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2479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32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2496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2497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2498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2499</v>
      </c>
      <c r="M43" s="35" t="s">
        <v>487</v>
      </c>
      <c r="N43" s="11" t="s">
        <v>2500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2499</v>
      </c>
      <c r="M44" s="35" t="s">
        <v>487</v>
      </c>
      <c r="N44" s="63" t="s">
        <v>2501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2502</v>
      </c>
      <c r="K45" s="93"/>
      <c r="L45" s="93"/>
      <c r="M45" s="35" t="s">
        <v>483</v>
      </c>
      <c r="N45" s="93" t="s">
        <v>2503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2492</v>
      </c>
      <c r="K47" s="416"/>
      <c r="L47" s="92" t="s">
        <v>2491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2504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2015</v>
      </c>
      <c r="K50" s="434"/>
      <c r="L50" s="35" t="s">
        <v>484</v>
      </c>
      <c r="M50" s="61">
        <v>9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2015</v>
      </c>
      <c r="K51" s="425"/>
      <c r="L51" s="36" t="s">
        <v>484</v>
      </c>
      <c r="M51" s="62">
        <v>5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2505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1606.59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2506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1149.71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1149.71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2507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/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2508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2509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/>
      <c r="G95" s="178"/>
      <c r="H95" s="178"/>
      <c r="I95" s="178"/>
      <c r="J95" s="23"/>
      <c r="K95" s="50" t="s">
        <v>490</v>
      </c>
      <c r="L95" s="138"/>
      <c r="M95" s="416"/>
      <c r="N95" s="417"/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6"/>
      <c r="N96" s="417"/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16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6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10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4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2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>
        <v>2</v>
      </c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2510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2511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2512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2510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2510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2510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2510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2510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2510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2513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2514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2515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2516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2517</v>
      </c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2518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2518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 t="s">
        <v>2511</v>
      </c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2520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2520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2520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2521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2522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2523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2523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2524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 t="s">
        <v>2525</v>
      </c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 t="s">
        <v>2526</v>
      </c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 t="s">
        <v>2527</v>
      </c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 t="s">
        <v>2527</v>
      </c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 t="s">
        <v>2528</v>
      </c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2529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2530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2524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2510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2510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2531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2532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2533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2511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40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>
        <v>0.5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>
        <f>IF(OR($H$240&lt;&gt;"",$K$240&lt;&gt;""),SUM($H$240,$K$240),"")</f>
        <v>16</v>
      </c>
      <c r="F240" s="367"/>
      <c r="G240" s="367"/>
      <c r="H240" s="178">
        <v>16</v>
      </c>
      <c r="I240" s="178"/>
      <c r="J240" s="178"/>
      <c r="K240" s="178"/>
      <c r="L240" s="178"/>
      <c r="M240" s="178"/>
      <c r="N240" s="178">
        <v>8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16</v>
      </c>
      <c r="F241" s="367"/>
      <c r="G241" s="367"/>
      <c r="H241" s="178">
        <v>16</v>
      </c>
      <c r="I241" s="178"/>
      <c r="J241" s="178"/>
      <c r="K241" s="178"/>
      <c r="L241" s="178"/>
      <c r="M241" s="178"/>
      <c r="N241" s="178">
        <v>8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11</v>
      </c>
      <c r="H259" s="367"/>
      <c r="I259" s="367"/>
      <c r="J259" s="178">
        <v>11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>
        <f>IF(OR($J$260&lt;&gt;"",$M$260&lt;&gt;""),SUM($J$260,$M$260),"")</f>
        <v>1</v>
      </c>
      <c r="H260" s="367"/>
      <c r="I260" s="367"/>
      <c r="J260" s="178">
        <v>1</v>
      </c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4</v>
      </c>
      <c r="H261" s="367"/>
      <c r="I261" s="367"/>
      <c r="J261" s="178">
        <v>4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>
        <f>IF(OR($J$262&lt;&gt;"",$M$262&lt;&gt;""),SUM($J$262,$M$262),"")</f>
        <v>3</v>
      </c>
      <c r="H262" s="358"/>
      <c r="I262" s="358"/>
      <c r="J262" s="211">
        <v>3</v>
      </c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0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2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2510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2511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2534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>
        <v>5</v>
      </c>
      <c r="J308" s="332"/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>
        <v>11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2510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2535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2511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2511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2538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2538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2539</v>
      </c>
      <c r="J332" s="178"/>
      <c r="K332" s="178"/>
      <c r="L332" s="178"/>
      <c r="M332" s="138" t="s">
        <v>2540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75</v>
      </c>
      <c r="J333" s="93"/>
      <c r="K333" s="93"/>
      <c r="L333" s="55" t="s">
        <v>498</v>
      </c>
      <c r="M333" s="138">
        <v>75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10.301</v>
      </c>
      <c r="J334" s="93"/>
      <c r="K334" s="93"/>
      <c r="L334" s="55" t="s">
        <v>490</v>
      </c>
      <c r="M334" s="138">
        <v>11.593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2385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109268</v>
      </c>
      <c r="J340" s="93"/>
      <c r="K340" s="93"/>
      <c r="L340" s="50" t="s">
        <v>499</v>
      </c>
      <c r="M340" s="314">
        <f t="shared" ref="M340" si="2">$I$340</f>
        <v>109268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f t="shared" ref="M341" si="3">$I$341</f>
        <v>28000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42768</v>
      </c>
      <c r="J343" s="93"/>
      <c r="K343" s="93"/>
      <c r="L343" s="50" t="s">
        <v>499</v>
      </c>
      <c r="M343" s="314">
        <f t="shared" ref="M343" si="4">$I$343</f>
        <v>42768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15400</v>
      </c>
      <c r="J344" s="93"/>
      <c r="K344" s="93"/>
      <c r="L344" s="50" t="s">
        <v>499</v>
      </c>
      <c r="M344" s="314">
        <f t="shared" ref="M344" si="5">$I$344</f>
        <v>15400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12100</v>
      </c>
      <c r="J346" s="93"/>
      <c r="K346" s="93"/>
      <c r="L346" s="50" t="s">
        <v>499</v>
      </c>
      <c r="M346" s="314">
        <f t="shared" ref="M346" si="6">$I$346</f>
        <v>12100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314">
        <v>11000</v>
      </c>
      <c r="J347" s="93"/>
      <c r="K347" s="93"/>
      <c r="L347" s="50" t="s">
        <v>499</v>
      </c>
      <c r="M347" s="314">
        <f t="shared" ref="M347" si="7">$I$347</f>
        <v>11000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/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2541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10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26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16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17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1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11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6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4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12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2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9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10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5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86.3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36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90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2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3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3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5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2542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2543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2544</v>
      </c>
      <c r="I432" s="90"/>
      <c r="J432" s="35" t="s">
        <v>487</v>
      </c>
      <c r="K432" s="90" t="s">
        <v>2545</v>
      </c>
      <c r="L432" s="90"/>
      <c r="M432" s="35" t="s">
        <v>487</v>
      </c>
      <c r="N432" s="90" t="s">
        <v>2546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2547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2544</v>
      </c>
      <c r="I439" s="90"/>
      <c r="J439" s="35" t="s">
        <v>487</v>
      </c>
      <c r="K439" s="90" t="s">
        <v>2548</v>
      </c>
      <c r="L439" s="90"/>
      <c r="M439" s="35" t="s">
        <v>487</v>
      </c>
      <c r="N439" s="90" t="s">
        <v>2549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2550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2510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2551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2510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2552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2511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2511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2511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2553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2553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2554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2554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2554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2510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/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2510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2511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/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M50" sqref="M50:Q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2555</v>
      </c>
      <c r="K4" s="474"/>
      <c r="L4" s="474"/>
      <c r="M4" s="473" t="s">
        <v>2556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 t="s">
        <v>2384</v>
      </c>
      <c r="I13" s="472"/>
      <c r="J13" s="473" t="s">
        <v>2557</v>
      </c>
      <c r="K13" s="474"/>
      <c r="L13" s="474"/>
      <c r="M13" s="473" t="s">
        <v>2558</v>
      </c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/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/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/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 t="s">
        <v>2384</v>
      </c>
      <c r="I26" s="478"/>
      <c r="J26" s="498" t="s">
        <v>2559</v>
      </c>
      <c r="K26" s="499"/>
      <c r="L26" s="499"/>
      <c r="M26" s="498" t="s">
        <v>2556</v>
      </c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 t="s">
        <v>2384</v>
      </c>
      <c r="I35" s="472"/>
      <c r="J35" s="473" t="s">
        <v>2557</v>
      </c>
      <c r="K35" s="474"/>
      <c r="L35" s="474"/>
      <c r="M35" s="473" t="s">
        <v>2558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 t="s">
        <v>2384</v>
      </c>
      <c r="I42" s="478"/>
      <c r="J42" s="498" t="s">
        <v>2559</v>
      </c>
      <c r="K42" s="499"/>
      <c r="L42" s="499"/>
      <c r="M42" s="498" t="s">
        <v>2556</v>
      </c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 t="s">
        <v>2384</v>
      </c>
      <c r="I49" s="472"/>
      <c r="J49" s="473" t="s">
        <v>2555</v>
      </c>
      <c r="K49" s="474"/>
      <c r="L49" s="474"/>
      <c r="M49" s="473" t="s">
        <v>2556</v>
      </c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="85" zoomScaleNormal="85" zoomScaleSheetLayoutView="85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2511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/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2510</v>
      </c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/>
      <c r="Q14" s="521"/>
      <c r="R14" s="521"/>
      <c r="S14" s="521"/>
      <c r="T14" s="521"/>
      <c r="U14" s="522"/>
      <c r="V14" s="550"/>
      <c r="W14" s="550"/>
      <c r="X14" s="550"/>
      <c r="Y14" s="550"/>
      <c r="Z14" s="550"/>
      <c r="AA14" s="550"/>
      <c r="AB14" s="556"/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2510</v>
      </c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2510</v>
      </c>
      <c r="Q22" s="518"/>
      <c r="R22" s="518"/>
      <c r="S22" s="518"/>
      <c r="T22" s="518"/>
      <c r="U22" s="519"/>
      <c r="V22" s="513"/>
      <c r="W22" s="513"/>
      <c r="X22" s="513"/>
      <c r="Y22" s="513"/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/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/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/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/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/>
      <c r="Q31" s="521"/>
      <c r="R31" s="521"/>
      <c r="S31" s="521"/>
      <c r="T31" s="521"/>
      <c r="U31" s="522"/>
      <c r="V31" s="550"/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/>
      <c r="Q33" s="515"/>
      <c r="R33" s="515"/>
      <c r="S33" s="515"/>
      <c r="T33" s="515"/>
      <c r="U33" s="516"/>
      <c r="V33" s="555"/>
      <c r="W33" s="555"/>
      <c r="X33" s="555"/>
      <c r="Y33" s="555"/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agca01005</cp:lastModifiedBy>
  <cp:lastPrinted>2021-03-04T10:23:32Z</cp:lastPrinted>
  <dcterms:created xsi:type="dcterms:W3CDTF">2020-12-23T05:28:24Z</dcterms:created>
  <dcterms:modified xsi:type="dcterms:W3CDTF">2023-07-14T07:47:51Z</dcterms:modified>
</cp:coreProperties>
</file>