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xWindow="5970" yWindow="3480" windowWidth="18225" windowHeight="117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<sst xmlns="http://schemas.openxmlformats.org/spreadsheetml/2006/main" count="3020" uniqueCount="2596">
  <si>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</si>
  <si>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</si>
  <si>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</si>
  <si>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</si>
  <si>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</si>
  <si>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</si>
  <si>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</si>
  <si>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</si>
  <si>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</si>
  <si>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</si>
  <si>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</si>
  <si>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</si>
  <si>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</si>
  <si>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</si>
  <si>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</si>
  <si>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</si>
  <si>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</si>
  <si>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</si>
  <si>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</si>
  <si>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</si>
  <si>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</si>
  <si>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</si>
  <si>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</si>
  <si>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</si>
  <si>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</si>
  <si>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</si>
  <si>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</si>
  <si>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</si>
  <si>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</si>
  <si>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</si>
  <si>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</si>
  <si>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</si>
  <si>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</si>
  <si>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</si>
  <si>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</si>
  <si>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</si>
  <si>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</si>
  <si>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</si>
  <si>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</si>
  <si>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</si>
  <si>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</si>
  <si>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</si>
  <si>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</si>
  <si>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</si>
  <si>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</si>
  <si>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</si>
  <si>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</si>
  <si>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</si>
  <si>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</si>
  <si>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</si>
  <si>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</si>
  <si>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</si>
  <si>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</si>
  <si>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</si>
  <si>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</si>
  <si>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</si>
  <si>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</si>
  <si>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</si>
  <si>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</si>
  <si>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</si>
  <si>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</si>
  <si>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</si>
  <si>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</si>
  <si>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</si>
  <si>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</si>
  <si>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</si>
  <si>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</si>
  <si>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</si>
  <si>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</si>
  <si>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</si>
  <si>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</si>
  <si>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</si>
  <si>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</si>
  <si>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</si>
  <si>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</si>
  <si>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</si>
  <si>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</si>
  <si>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</si>
  <si>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</si>
  <si>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</si>
  <si>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</si>
  <si>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</si>
  <si>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</si>
  <si>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</si>
  <si>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</si>
  <si>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</si>
  <si>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</si>
  <si>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</si>
  <si>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</si>
  <si>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</si>
  <si>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</si>
  <si>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</si>
  <si>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</si>
  <si>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</si>
  <si>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</si>
  <si>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</si>
  <si>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</si>
  <si>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</si>
  <si>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</si>
  <si>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</si>
  <si>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</si>
  <si>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</si>
  <si>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</si>
  <si>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</si>
  <si>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</si>
  <si>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</si>
  <si>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</si>
  <si>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</si>
  <si>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</si>
  <si>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</si>
  <si>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</si>
  <si>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</si>
  <si>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</si>
  <si>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</si>
  <si>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</si>
  <si>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</si>
  <si>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</si>
  <si>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</si>
  <si>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</si>
  <si>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</si>
  <si>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</si>
  <si>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</si>
  <si>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</si>
  <si>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</si>
  <si>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</si>
  <si>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</si>
  <si>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</si>
  <si>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</si>
  <si>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</si>
  <si>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</si>
  <si>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</si>
  <si>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</si>
  <si>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</si>
  <si>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</si>
  <si>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</si>
  <si>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</si>
  <si>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</si>
  <si>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</si>
  <si>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</si>
  <si>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</si>
  <si>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</si>
  <si>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</si>
  <si>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</si>
  <si>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</si>
  <si>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</si>
  <si>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</si>
  <si>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</si>
  <si>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</si>
  <si>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</si>
  <si>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</si>
  <si>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</si>
  <si>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</si>
  <si>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</si>
  <si>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</si>
  <si>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</si>
  <si>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</si>
  <si>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</si>
  <si>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</si>
  <si>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</si>
  <si>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</si>
  <si>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</si>
  <si>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</si>
  <si>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</si>
  <si>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</si>
  <si>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</si>
  <si>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</si>
  <si>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</si>
  <si>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</si>
  <si>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</si>
  <si>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</si>
  <si>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</si>
  <si>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</si>
  <si>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</si>
  <si>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</si>
  <si>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</si>
  <si>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</si>
  <si>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</si>
  <si>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</si>
  <si>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</si>
  <si>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</si>
  <si>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</si>
  <si>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</si>
  <si>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</si>
  <si>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</si>
  <si>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</si>
  <si>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</si>
  <si>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</si>
  <si>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</si>
  <si>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</si>
  <si>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</si>
  <si>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</si>
  <si>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</si>
  <si>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</si>
  <si>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</si>
  <si>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</si>
  <si>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</si>
  <si>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</si>
  <si>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</si>
  <si>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</si>
  <si>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</si>
  <si>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</si>
  <si>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</si>
  <si>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</si>
  <si>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</si>
  <si>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</si>
  <si>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</si>
  <si>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</si>
  <si>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</si>
  <si>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</si>
  <si>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</si>
  <si>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</si>
  <si>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</si>
  <si>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</si>
  <si>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</si>
  <si>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</si>
  <si>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</si>
  <si>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</si>
  <si>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</si>
  <si>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</si>
  <si>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</si>
  <si>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</si>
  <si>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</si>
  <si>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</si>
  <si>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</si>
  <si>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</si>
  <si>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</si>
  <si>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</si>
  <si>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</si>
  <si>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</si>
  <si>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</si>
  <si>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</si>
  <si>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</si>
  <si>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</si>
  <si>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</si>
  <si>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</si>
  <si>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</si>
  <si>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</si>
  <si>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</si>
  <si>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</si>
  <si>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</si>
  <si>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</si>
  <si>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</si>
  <si>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</si>
  <si>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</si>
  <si>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</si>
  <si>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</si>
  <si>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</si>
  <si>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</si>
  <si>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</si>
  <si>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</si>
  <si>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</si>
  <si>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</si>
  <si>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</si>
  <si>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</si>
  <si>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</si>
  <si>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</si>
  <si>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</si>
  <si>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</si>
  <si>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</si>
  <si>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</si>
  <si>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</si>
  <si>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</si>
  <si>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</si>
  <si>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</si>
  <si>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</si>
  <si>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</si>
  <si>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</si>
  <si>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</si>
  <si>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</si>
  <si>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</si>
  <si>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</si>
  <si>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</si>
  <si>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</si>
  <si>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</si>
  <si>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</si>
  <si>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</si>
  <si>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</si>
  <si>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</si>
  <si>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</si>
  <si>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</si>
  <si>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</si>
  <si>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</si>
  <si>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</si>
  <si>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</si>
  <si>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</si>
  <si>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</si>
  <si>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</si>
  <si>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</si>
  <si>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</si>
  <si>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</si>
  <si>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</si>
  <si>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</si>
  <si>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</si>
  <si>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</si>
  <si>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</si>
  <si>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</si>
  <si>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</si>
  <si>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</si>
  <si>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</si>
  <si>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</si>
  <si>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</si>
  <si>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</si>
  <si>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</si>
  <si>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</si>
  <si>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</si>
  <si>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</si>
  <si>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</si>
  <si>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</si>
  <si>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</si>
  <si>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</si>
  <si>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</si>
  <si>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</si>
  <si>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</si>
  <si>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</si>
  <si>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</si>
  <si>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</si>
  <si>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</si>
  <si>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</si>
  <si>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</si>
  <si>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</si>
  <si>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</si>
  <si>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</si>
  <si>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</si>
  <si>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</si>
  <si>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</si>
  <si>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</si>
  <si>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</si>
  <si>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</si>
  <si>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</si>
  <si>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</si>
  <si>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</si>
  <si>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</si>
  <si>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</si>
  <si>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</si>
  <si>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</si>
  <si>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</si>
  <si>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</si>
  <si>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</si>
  <si>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</si>
  <si>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</si>
  <si>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</si>
  <si>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</si>
  <si>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</si>
  <si>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</si>
  <si>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</si>
  <si>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</si>
  <si>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</si>
  <si>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</si>
  <si>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</si>
  <si>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</si>
  <si>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</si>
  <si>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</si>
  <si>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</si>
  <si>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</si>
  <si>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</si>
  <si>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</si>
  <si>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</si>
  <si>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</si>
  <si>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</si>
  <si>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</si>
  <si>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</si>
  <si>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</si>
  <si>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</si>
  <si>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</si>
  <si>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</si>
  <si>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</si>
  <si>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</si>
  <si>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</si>
  <si>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</si>
  <si>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</si>
  <si>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</si>
  <si>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</si>
  <si>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</si>
  <si>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</si>
  <si>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</si>
  <si>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</si>
  <si>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</si>
  <si>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</si>
  <si>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</si>
  <si>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</si>
  <si>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</si>
  <si>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</si>
  <si>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</si>
  <si>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</si>
  <si>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</si>
  <si>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</si>
  <si>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</si>
  <si>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</si>
  <si>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</si>
  <si>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</si>
  <si>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</si>
  <si>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</si>
  <si>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</si>
  <si>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</si>
  <si>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</si>
  <si>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</si>
  <si>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</si>
  <si>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</si>
  <si>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</si>
  <si>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</si>
  <si>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</si>
  <si>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</si>
  <si>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</si>
  <si>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</si>
  <si>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</si>
  <si>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</si>
  <si>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</si>
  <si>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</si>
  <si>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</si>
  <si>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</si>
  <si>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</si>
  <si>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</si>
  <si>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</si>
  <si>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</si>
  <si>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</si>
  <si>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</si>
  <si>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</si>
  <si>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</si>
  <si>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</si>
  <si>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</si>
  <si>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</si>
  <si>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</si>
  <si>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</si>
  <si>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</si>
  <si>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</si>
  <si>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</si>
  <si>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</si>
  <si>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</si>
  <si>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</si>
  <si>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</si>
  <si>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</si>
  <si>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</si>
  <si>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</si>
  <si>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</si>
  <si>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</si>
  <si>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</si>
  <si>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</si>
  <si>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</si>
  <si>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</si>
  <si>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</si>
  <si>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</si>
  <si>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</si>
  <si>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</si>
  <si>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</si>
  <si>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</si>
  <si>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</si>
  <si>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</si>
  <si>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</si>
  <si>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</si>
  <si>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</si>
  <si>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</si>
  <si>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</si>
  <si>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</si>
  <si>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</si>
  <si>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</si>
  <si>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</si>
  <si>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</si>
  <si>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</si>
  <si>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</si>
  <si>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</si>
  <si>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</si>
  <si>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</si>
  <si>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</si>
  <si>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</si>
  <si>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</si>
  <si>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</si>
  <si>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</si>
  <si>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</si>
  <si>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</si>
  <si>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</si>
  <si>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</si>
  <si>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</si>
  <si>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</si>
  <si>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</si>
  <si>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</si>
  <si>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</si>
  <si>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</si>
  <si>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</si>
  <si>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</si>
  <si>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</si>
  <si>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</si>
  <si>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</si>
  <si>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</si>
  <si>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</si>
  <si>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</si>
  <si>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</si>
  <si>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</si>
  <si>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</si>
  <si>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</si>
  <si>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</si>
  <si>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</si>
  <si>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</si>
  <si>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</si>
  <si>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</si>
  <si>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</si>
  <si>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</si>
  <si>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</si>
  <si>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</si>
  <si>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</si>
  <si>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</si>
  <si>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</si>
  <si>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</si>
  <si>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</si>
  <si>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</si>
  <si>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</si>
  <si>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</si>
  <si>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</si>
  <si>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</si>
  <si>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</si>
  <si>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</si>
  <si>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</si>
  <si>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</si>
  <si>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</si>
  <si>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</si>
  <si>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</si>
  <si>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</si>
  <si>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</si>
  <si>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</si>
  <si>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</si>
  <si>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</si>
  <si>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</si>
  <si>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</si>
  <si>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</si>
  <si>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</si>
  <si>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</si>
  <si>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</si>
  <si>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</si>
  <si>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</si>
  <si>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</si>
  <si>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</si>
  <si>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</si>
  <si>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</si>
  <si>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</si>
  <si>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</si>
  <si>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</si>
  <si>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</si>
  <si>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</si>
  <si>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</si>
  <si>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</si>
  <si>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</si>
  <si>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</si>
  <si>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</si>
  <si>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</si>
  <si>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</si>
  <si>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</si>
  <si>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</si>
  <si>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</si>
  <si>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</si>
  <si>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</si>
  <si>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</si>
  <si>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</si>
  <si>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</si>
  <si>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</si>
  <si>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</si>
  <si>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</si>
  <si>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</si>
  <si>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</si>
  <si>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</si>
  <si>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</si>
  <si>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</si>
  <si>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</si>
  <si>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</si>
  <si>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</si>
  <si>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</si>
  <si>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</si>
  <si>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</si>
  <si>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</si>
  <si>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</si>
  <si>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</si>
  <si>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</si>
  <si>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</si>
  <si>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</si>
  <si>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</si>
  <si>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</si>
  <si>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</si>
  <si>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</si>
  <si>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</si>
  <si>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</si>
  <si>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</si>
  <si>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</si>
  <si>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</si>
  <si>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</si>
  <si>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</si>
  <si>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</si>
  <si>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</si>
  <si>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</si>
  <si>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</si>
  <si>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</si>
  <si>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</si>
  <si>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</si>
  <si>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</si>
  <si>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</si>
  <si>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</si>
  <si>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</si>
  <si>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</si>
  <si>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</si>
  <si>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</si>
  <si>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</si>
  <si>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</si>
  <si>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</si>
  <si>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</si>
  <si>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</si>
  <si>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</si>
  <si>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</si>
  <si>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</si>
  <si>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</si>
  <si>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</si>
  <si>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</si>
  <si>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</si>
  <si>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</si>
  <si>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</si>
  <si>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</si>
  <si>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</si>
  <si>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</si>
  <si>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</si>
  <si>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</si>
  <si>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</si>
  <si>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</si>
  <si>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</si>
  <si>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</si>
  <si>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</si>
  <si>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</si>
  <si>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</si>
  <si>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</si>
  <si>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</si>
  <si>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</si>
  <si>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</si>
  <si>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</si>
  <si>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</si>
  <si>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</si>
  <si>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</si>
  <si>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</si>
  <si>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</si>
  <si>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</si>
  <si>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</si>
  <si>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</si>
  <si>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</si>
  <si>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</si>
  <si>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</si>
  <si>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</si>
  <si>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</si>
  <si>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</si>
  <si>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</si>
  <si>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</si>
  <si>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</si>
  <si>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</si>
  <si>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</si>
  <si>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</si>
  <si>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</si>
  <si>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</si>
  <si>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</si>
  <si>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</si>
  <si>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</si>
  <si>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</si>
  <si>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</si>
  <si>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</si>
  <si>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</si>
  <si>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</si>
  <si>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</si>
  <si>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</si>
  <si>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</si>
  <si>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</si>
  <si>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</si>
  <si>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</si>
  <si>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</si>
  <si>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</si>
  <si>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</si>
  <si>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</si>
  <si>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</si>
  <si>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</si>
  <si>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</si>
  <si>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</si>
  <si>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</si>
  <si>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</si>
  <si>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</si>
  <si>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</si>
  <si>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</si>
  <si>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</si>
  <si>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</si>
  <si>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</si>
  <si>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</si>
  <si>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</si>
  <si>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</si>
  <si>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</si>
  <si>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</si>
  <si>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</si>
  <si>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</si>
  <si>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</si>
  <si>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</si>
  <si>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</si>
  <si>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</si>
  <si>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</si>
  <si>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</si>
  <si>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</si>
  <si>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</si>
  <si>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</si>
  <si>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</si>
  <si>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</si>
  <si>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</si>
  <si>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</si>
  <si>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</si>
  <si>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</si>
  <si>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</si>
  <si>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</si>
  <si>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</si>
  <si>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</si>
  <si>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</si>
  <si>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</si>
  <si>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</si>
  <si>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</si>
  <si>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</si>
  <si>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</si>
  <si>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</si>
  <si>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</si>
  <si>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</si>
  <si>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</si>
  <si>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</si>
  <si>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</si>
  <si>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</si>
  <si>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</si>
  <si>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</si>
  <si>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</si>
  <si>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</si>
  <si>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</si>
  <si>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</si>
  <si>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</si>
  <si>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</si>
  <si>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</si>
  <si>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</si>
  <si>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</si>
  <si>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</si>
  <si>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</si>
  <si>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</si>
  <si>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</si>
  <si>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</si>
  <si>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</si>
  <si>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</si>
  <si>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</si>
  <si>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</si>
  <si>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</si>
  <si>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</si>
  <si>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</si>
  <si>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</si>
  <si>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</si>
  <si>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</si>
  <si>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</si>
  <si>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</si>
  <si>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</si>
  <si>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</si>
  <si>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</si>
  <si>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</si>
  <si>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</si>
  <si>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</si>
  <si>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</si>
  <si>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</si>
  <si>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</si>
  <si>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</si>
  <si>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</si>
  <si>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</si>
  <si>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</si>
  <si>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</si>
  <si>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</si>
  <si>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</si>
  <si>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</si>
  <si>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</si>
  <si>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</si>
  <si>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</si>
  <si>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</si>
  <si>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</si>
  <si>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</si>
  <si>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</si>
  <si>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</si>
  <si>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</si>
  <si>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</si>
  <si>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</si>
  <si>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</si>
  <si>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</si>
  <si>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</si>
  <si>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</si>
  <si>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</si>
  <si>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</si>
  <si>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</si>
  <si>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</si>
  <si>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</si>
  <si>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</si>
  <si>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</si>
  <si>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</si>
  <si>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</si>
  <si>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</si>
  <si>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</si>
  <si>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</si>
  <si>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</si>
  <si>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</si>
  <si>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</si>
  <si>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</si>
  <si>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</si>
  <si>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</si>
  <si>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</si>
  <si>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</si>
  <si>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</si>
  <si>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</si>
  <si>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</si>
  <si>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</si>
  <si>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</si>
  <si>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</si>
  <si>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</si>
  <si>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</si>
  <si>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</si>
  <si>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</si>
  <si>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</si>
  <si>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</si>
  <si>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</si>
  <si>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</si>
  <si>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</si>
  <si>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</si>
  <si>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</si>
  <si>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</si>
  <si>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</si>
  <si>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</si>
  <si>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</si>
  <si>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</si>
  <si>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</si>
  <si>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</si>
  <si>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</si>
  <si>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</si>
  <si>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</si>
  <si>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</si>
  <si>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</si>
  <si>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</si>
  <si>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</si>
  <si>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</si>
  <si>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</si>
  <si>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</si>
  <si>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</si>
  <si>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</si>
  <si>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</si>
  <si>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</si>
  <si>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</si>
  <si>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</si>
  <si>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</si>
  <si>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</si>
  <si>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</si>
  <si>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</si>
  <si>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</si>
  <si>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</si>
  <si>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</si>
  <si>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</si>
  <si>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</si>
  <si>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</si>
  <si>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</si>
  <si>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</si>
  <si>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</si>
  <si>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</si>
  <si>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</si>
  <si>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</si>
  <si>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</si>
  <si>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</si>
  <si>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</si>
  <si>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</si>
  <si>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</si>
  <si>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</si>
  <si>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</si>
  <si>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</si>
  <si>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</si>
  <si>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</si>
  <si>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</si>
  <si>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</si>
  <si>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</si>
  <si>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</si>
  <si>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</si>
  <si>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</si>
  <si>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</si>
  <si>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</si>
  <si>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</si>
  <si>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</si>
  <si>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</si>
  <si>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</si>
  <si>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</si>
  <si>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</si>
  <si>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</si>
  <si>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</si>
  <si>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</si>
  <si>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</si>
  <si>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</si>
  <si>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</si>
  <si>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</si>
  <si>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</si>
  <si>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</si>
  <si>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</si>
  <si>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</si>
  <si>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</si>
  <si>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</si>
  <si>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</si>
  <si>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</si>
  <si>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</si>
  <si>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</si>
  <si>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</si>
  <si>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</si>
  <si>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</si>
  <si>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</si>
  <si>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</si>
  <si>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</si>
  <si>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</si>
  <si>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</si>
  <si>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</si>
  <si>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</si>
  <si>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</si>
  <si>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</si>
  <si>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</si>
  <si>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</si>
  <si>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</si>
  <si>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</si>
  <si>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</si>
  <si>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</si>
  <si>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</si>
  <si>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</si>
  <si>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</si>
  <si>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</si>
  <si>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</si>
  <si>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</si>
  <si>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</si>
  <si>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</si>
  <si>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</si>
  <si>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</si>
  <si>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</si>
  <si>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</si>
  <si>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</si>
  <si>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</si>
  <si>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</si>
  <si>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</si>
  <si>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</si>
  <si>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</si>
  <si>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</si>
  <si>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</si>
  <si>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</si>
  <si>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</si>
  <si>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</si>
  <si>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</si>
  <si>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</si>
  <si>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</si>
  <si>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</si>
  <si>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</si>
  <si>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</si>
  <si>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</si>
  <si>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</si>
  <si>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</si>
  <si>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</si>
  <si>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</si>
  <si>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</si>
  <si>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</si>
  <si>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</si>
  <si>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</si>
  <si>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</si>
  <si>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</si>
  <si>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</si>
  <si>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</si>
  <si>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</si>
  <si>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</si>
  <si>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</si>
  <si>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</si>
  <si>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</si>
  <si>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</si>
  <si>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</si>
  <si>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</si>
  <si>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</si>
  <si>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</si>
  <si>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</si>
  <si>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</si>
  <si>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</si>
  <si>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</si>
  <si>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</si>
  <si>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</si>
  <si>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</si>
  <si>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</si>
  <si>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</si>
  <si>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</si>
  <si>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</si>
  <si>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</si>
  <si>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</si>
  <si>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</si>
  <si>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</si>
  <si>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</si>
  <si>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</si>
  <si>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</si>
  <si>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</si>
  <si>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</si>
  <si>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</si>
  <si>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</si>
  <si>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</si>
  <si>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</si>
  <si>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</si>
  <si>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</si>
  <si>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</si>
  <si>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</si>
  <si>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</si>
  <si>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</si>
  <si>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</si>
  <si>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</si>
  <si>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</si>
  <si>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</si>
  <si>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</si>
  <si>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</si>
  <si>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</si>
  <si>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</si>
  <si>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</si>
  <si>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</si>
  <si>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</si>
  <si>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</si>
  <si>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</si>
  <si>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</si>
  <si>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</si>
  <si>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</si>
  <si>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</si>
  <si>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</si>
  <si>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</si>
  <si>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</si>
  <si>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</si>
  <si>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</si>
  <si>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</si>
  <si>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</si>
  <si>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</si>
  <si>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</si>
  <si>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</si>
  <si>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</si>
  <si>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</si>
  <si>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</si>
  <si>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</si>
  <si>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</si>
  <si>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</si>
  <si>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</si>
  <si>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</si>
  <si>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</si>
  <si>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</si>
  <si>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</si>
  <si>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</si>
  <si>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</si>
  <si>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</si>
  <si>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</si>
  <si>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</si>
  <si>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</si>
  <si>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</si>
  <si>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</si>
  <si>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</si>
  <si>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</si>
  <si>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</si>
  <si>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</si>
  <si>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</si>
  <si>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</si>
  <si>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</si>
  <si>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</si>
  <si>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</si>
  <si>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</si>
  <si>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</si>
  <si>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</si>
  <si>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</si>
  <si>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</si>
  <si>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</si>
  <si>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</si>
  <si>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</si>
  <si>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</si>
  <si>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</si>
  <si>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</si>
  <si>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</si>
  <si>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</si>
  <si>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</si>
  <si>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</si>
  <si>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</si>
  <si>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</si>
  <si>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</si>
  <si>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</si>
  <si>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</si>
  <si>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</si>
  <si>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</si>
  <si>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</si>
  <si>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</si>
  <si>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</si>
  <si>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</si>
  <si>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</si>
  <si>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</si>
  <si>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</si>
  <si>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</si>
  <si>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</si>
  <si>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</si>
  <si>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</si>
  <si>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</si>
  <si>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</si>
  <si>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</si>
  <si>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</si>
  <si>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</si>
  <si>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</si>
  <si>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</si>
  <si>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</si>
  <si>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</si>
  <si>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</si>
  <si>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</si>
  <si>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</si>
  <si>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</si>
  <si>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</si>
  <si>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</si>
  <si>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</si>
  <si>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</si>
  <si>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</si>
  <si>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</si>
  <si>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</si>
  <si>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</si>
  <si>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</si>
  <si>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</si>
  <si>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</si>
  <si>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</si>
  <si>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</si>
  <si>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</si>
  <si>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</si>
  <si>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</si>
  <si>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</si>
  <si>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</si>
  <si>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</si>
  <si>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</si>
  <si>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</si>
  <si>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</si>
  <si>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</si>
  <si>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</si>
  <si>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</si>
  <si>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</si>
  <si>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</si>
  <si>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</si>
  <si>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</si>
  <si>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</si>
  <si>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</si>
  <si>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</si>
  <si>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</si>
  <si>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</si>
  <si>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</si>
  <si>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</si>
  <si>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</si>
  <si>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</si>
  <si>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</si>
  <si>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</si>
  <si>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</si>
  <si>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</si>
  <si>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</si>
  <si>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</si>
  <si>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</si>
  <si>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</si>
  <si>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</si>
  <si>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</si>
  <si>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</si>
  <si>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</si>
  <si>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</si>
  <si>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</si>
  <si>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</si>
  <si>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</si>
  <si>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</si>
  <si>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</si>
  <si>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</si>
  <si>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</si>
  <si>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</si>
  <si>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</si>
  <si>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</si>
  <si>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</si>
  <si>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</si>
  <si>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</si>
  <si>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</si>
  <si>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</si>
  <si>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</si>
  <si>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</si>
  <si>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</si>
  <si>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</si>
  <si>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</si>
  <si>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</si>
  <si>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</si>
  <si>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</si>
  <si>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</si>
  <si>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</si>
  <si>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</si>
  <si>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</si>
  <si>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</si>
  <si>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</si>
  <si>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</si>
  <si>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</si>
  <si>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</si>
  <si>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</si>
  <si>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</si>
  <si>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</si>
  <si>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</si>
  <si>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</si>
  <si>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</si>
  <si>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</si>
  <si>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</si>
  <si>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</si>
  <si>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</si>
  <si>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</si>
  <si>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</si>
  <si>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</si>
  <si>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</si>
  <si>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</si>
  <si>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</si>
  <si>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</si>
  <si>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</si>
  <si>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</si>
  <si>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</si>
  <si>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</si>
  <si>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</si>
  <si>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</si>
  <si>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</si>
  <si>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</si>
  <si>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</si>
  <si>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</si>
  <si>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</si>
  <si>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</si>
  <si>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</si>
  <si>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</si>
  <si>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</si>
  <si>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</si>
  <si>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</si>
  <si>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</si>
  <si>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</si>
  <si>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</si>
  <si>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</si>
  <si>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</si>
  <si>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</si>
  <si>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</si>
  <si>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</si>
  <si>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</si>
  <si>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</si>
  <si>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</si>
  <si>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</si>
  <si>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</si>
  <si>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</si>
  <si>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</si>
  <si>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</si>
  <si>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</si>
  <si>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</si>
  <si>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</si>
  <si>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</si>
  <si>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</si>
  <si>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</si>
  <si>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</si>
  <si>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</si>
  <si>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</si>
  <si>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</si>
  <si>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</si>
  <si>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</si>
  <si>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</si>
  <si>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</si>
  <si>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</si>
  <si>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</si>
  <si>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</si>
  <si>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</si>
  <si>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</si>
  <si>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</si>
  <si>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</si>
  <si>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</si>
  <si>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</si>
  <si>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</si>
  <si>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</si>
  <si>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</si>
  <si>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</si>
  <si>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</si>
  <si>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</si>
  <si>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</si>
  <si>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</si>
  <si>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</si>
  <si>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</si>
  <si>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</si>
  <si>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</si>
  <si>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</si>
  <si>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</si>
  <si>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</si>
  <si>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</si>
  <si>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</si>
  <si>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</si>
  <si>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</si>
  <si>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</si>
  <si>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</si>
  <si>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</si>
  <si>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</si>
  <si>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</si>
  <si>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</si>
  <si>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</si>
  <si>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</si>
  <si>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</si>
  <si>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</si>
  <si>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</si>
  <si>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</si>
  <si>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</si>
  <si>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</si>
  <si>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</si>
  <si>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</si>
  <si>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</si>
  <si>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</si>
  <si>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</si>
  <si>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</si>
  <si>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</si>
  <si>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</si>
  <si>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</si>
  <si>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</si>
  <si>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</si>
  <si>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</si>
  <si>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</si>
  <si>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</si>
  <si>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</si>
  <si>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</si>
  <si>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</si>
  <si>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</si>
  <si>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</si>
  <si>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</si>
  <si>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</si>
  <si>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</si>
  <si>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</si>
  <si>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</si>
  <si>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</si>
  <si>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</si>
  <si>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</si>
  <si>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</si>
  <si>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</si>
  <si>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</si>
  <si>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</si>
  <si>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</si>
  <si>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</si>
  <si>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</si>
  <si>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</si>
  <si>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</si>
  <si>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</si>
  <si>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</si>
  <si>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</si>
  <si>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</si>
  <si>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</si>
  <si>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</si>
  <si>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</si>
  <si>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</si>
  <si>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</si>
  <si>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</si>
  <si>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</si>
  <si>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</si>
  <si>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</si>
  <si>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</si>
  <si>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</si>
  <si>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</si>
  <si>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</si>
  <si>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</si>
  <si>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</si>
  <si>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</si>
  <si>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</si>
  <si>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</si>
  <si>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</si>
  <si>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</si>
  <si>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</si>
  <si>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</si>
  <si>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</si>
  <si>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</si>
  <si>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</si>
  <si>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</si>
  <si>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</si>
  <si>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</si>
  <si>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</si>
  <si>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</si>
  <si>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</si>
  <si>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</si>
  <si>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</si>
  <si>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</si>
  <si>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</si>
  <si>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</si>
  <si>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</si>
  <si>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</si>
  <si>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</si>
  <si>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</si>
  <si>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</si>
  <si>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</si>
  <si>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</si>
  <si>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</si>
  <si>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</si>
  <si>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</si>
  <si>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</si>
  <si>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</si>
  <si>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</si>
  <si>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</si>
  <si>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</si>
  <si>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</si>
  <si>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</si>
  <si>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</si>
  <si>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</si>
  <si>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</si>
  <si>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</si>
  <si>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</si>
  <si>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</si>
  <si>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</si>
  <si>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</si>
  <si>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</si>
  <si>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</si>
  <si>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</si>
  <si>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</si>
  <si>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</si>
  <si>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</si>
  <si>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</si>
  <si>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</si>
  <si>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</si>
  <si>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</si>
  <si>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</si>
  <si>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</si>
  <si>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</si>
  <si>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</si>
  <si>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</si>
  <si>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</si>
  <si>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</si>
  <si>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</si>
  <si>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</si>
  <si>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</si>
  <si>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</si>
  <si>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</si>
  <si>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</si>
  <si>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</si>
  <si>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</si>
  <si>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</si>
  <si>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</si>
  <si>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</si>
  <si>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</si>
  <si>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</si>
  <si>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</si>
  <si>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</si>
  <si>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</si>
  <si>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</si>
  <si>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</si>
  <si>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</si>
  <si>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</si>
  <si>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</si>
  <si>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</si>
  <si>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</si>
  <si>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</si>
  <si>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</si>
  <si>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</si>
  <si>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</si>
  <si>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</si>
  <si>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</si>
  <si>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</si>
  <si>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</si>
  <si>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</si>
  <si>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</si>
  <si>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</si>
  <si>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</si>
  <si>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</si>
  <si>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</si>
  <si>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</si>
  <si>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</si>
  <si>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</si>
  <si>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</si>
  <si>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</si>
  <si>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</si>
  <si>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</si>
  <si>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</si>
  <si>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</si>
  <si>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</si>
  <si>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</si>
  <si>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</si>
  <si>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</si>
  <si>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</si>
  <si>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</si>
  <si>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</si>
  <si>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</si>
  <si>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</si>
  <si>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</si>
  <si>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</si>
  <si>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</si>
  <si>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</si>
  <si>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</si>
  <si>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</si>
  <si>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</si>
  <si>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</si>
  <si>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</si>
  <si>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</si>
  <si>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</si>
  <si>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</si>
  <si>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</si>
  <si>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</si>
  <si>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</si>
  <si>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</si>
  <si>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</si>
  <si>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</si>
  <si>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</si>
  <si>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</si>
  <si>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</si>
  <si>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</si>
  <si>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</si>
  <si>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</si>
  <si>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</si>
  <si>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</si>
  <si>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</si>
  <si>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</si>
  <si>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</si>
  <si>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</si>
  <si>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</si>
  <si>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</si>
  <si>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</si>
  <si>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</si>
  <si>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</si>
  <si>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</si>
  <si>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</si>
  <si>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</si>
  <si>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</si>
  <si>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</si>
  <si>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</si>
  <si>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</si>
  <si>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</si>
  <si>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</si>
  <si>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</si>
  <si>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</si>
  <si>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</si>
  <si>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</si>
  <si>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</si>
  <si>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</si>
  <si>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</si>
  <si>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</si>
  <si>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</si>
  <si>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</si>
  <si>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</si>
  <si>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</si>
  <si>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</si>
  <si>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</si>
  <si>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</si>
  <si>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</si>
  <si>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</si>
  <si>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</si>
  <si>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</si>
  <si>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</si>
  <si>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</si>
  <si>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</si>
  <si>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</si>
  <si>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</si>
  <si>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</si>
  <si>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</si>
  <si>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</si>
  <si>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</si>
  <si>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</si>
  <si>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</si>
  <si>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</si>
  <si>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</si>
  <si>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</si>
  <si>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</si>
  <si>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</si>
  <si>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</si>
  <si>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</si>
  <si>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</si>
  <si>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</si>
  <si>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</si>
  <si>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</si>
  <si>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</si>
  <si>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</si>
  <si>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</si>
  <si>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</si>
  <si>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</si>
  <si>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</si>
  <si>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</si>
  <si>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</si>
  <si>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</si>
  <si>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</si>
  <si>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</si>
  <si>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</si>
  <si>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</si>
  <si>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</si>
  <si>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</si>
  <si>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</si>
  <si>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</si>
  <si>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</si>
  <si>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</si>
  <si>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</si>
  <si>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</si>
  <si>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</si>
  <si>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</si>
  <si>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</si>
  <si>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</si>
  <si>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</si>
  <si>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</si>
  <si>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</si>
  <si>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</si>
  <si>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</si>
  <si>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</si>
  <si>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</si>
  <si>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</si>
  <si>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</si>
  <si>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</si>
  <si>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</si>
  <si>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</si>
  <si>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</si>
  <si>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</si>
  <si>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</si>
  <si>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</si>
  <si>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</si>
  <si>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</si>
  <si>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</si>
  <si>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</si>
  <si>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</si>
  <si>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</si>
  <si>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</si>
  <si>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</si>
  <si>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</si>
  <si>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</si>
  <si>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</si>
  <si>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</si>
  <si>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</si>
  <si>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</si>
  <si>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</si>
  <si>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</si>
  <si>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</si>
  <si>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</si>
  <si>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</si>
  <si>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</si>
  <si>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</si>
  <si>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</si>
  <si>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</si>
  <si>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</si>
  <si>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</si>
  <si>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</si>
  <si>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</si>
  <si>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</si>
  <si>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</si>
  <si>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</si>
  <si>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</si>
  <si>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</si>
  <si>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</si>
  <si>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</si>
  <si>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</si>
  <si>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</si>
  <si>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</si>
  <si>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</si>
  <si>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</si>
  <si>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</si>
  <si>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</si>
  <si>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</si>
  <si>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</si>
  <si>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</si>
  <si>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</si>
  <si>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</si>
  <si>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</si>
  <si>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</si>
  <si>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</si>
  <si>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</si>
  <si>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</si>
  <si>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</si>
  <si>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</si>
  <si>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</si>
  <si>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</si>
  <si>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</si>
  <si>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</si>
  <si>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</si>
  <si>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</si>
  <si>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</si>
  <si>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</si>
  <si>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</si>
  <si>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</si>
  <si>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</si>
  <si>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</si>
  <si>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</si>
  <si>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</si>
  <si>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</si>
  <si>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</si>
  <si>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</si>
  <si>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</si>
  <si>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</si>
  <si>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</si>
  <si>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</si>
  <si>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</si>
  <si>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</si>
  <si>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</si>
  <si>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</si>
  <si>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</si>
  <si>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</si>
  <si>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</si>
  <si>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</si>
  <si>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</si>
  <si>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</si>
  <si>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</si>
  <si>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</si>
  <si>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</si>
  <si>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</si>
  <si>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</si>
  <si>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</si>
  <si>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</si>
  <si>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</si>
  <si>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</si>
  <si>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</si>
  <si>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</si>
  <si>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</si>
  <si>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</si>
  <si>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</si>
  <si>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</si>
  <si>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</si>
  <si>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</si>
  <si>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</si>
  <si>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</si>
  <si>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</si>
  <si>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</si>
  <si>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</si>
  <si>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</si>
  <si>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</si>
  <si>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</si>
  <si>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</si>
  <si>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</si>
  <si>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</si>
  <si>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</si>
  <si>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</si>
  <si>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</si>
  <si>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</si>
  <si>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</si>
  <si>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</si>
  <si>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</si>
  <si>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</si>
  <si>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</si>
  <si>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</si>
  <si>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</si>
  <si>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</si>
  <si>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</si>
  <si>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</si>
  <si>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</si>
  <si>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</si>
  <si>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</si>
  <si>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</si>
  <si>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</si>
  <si>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</si>
  <si>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</si>
  <si>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</si>
  <si>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</si>
  <si>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</si>
  <si>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</si>
  <si>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</si>
  <si>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</si>
  <si>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</si>
  <si>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</si>
  <si>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</si>
  <si>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</si>
  <si>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</si>
  <si>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</si>
  <si>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</si>
  <si>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</si>
  <si>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</si>
  <si>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</si>
  <si>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</si>
  <si>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</si>
  <si>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</si>
  <si>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</si>
  <si>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</si>
  <si>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</si>
  <si>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</si>
  <si>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</si>
  <si>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</si>
  <si>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</si>
  <si>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</si>
  <si>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</si>
  <si>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</si>
  <si>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</si>
  <si>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</si>
  <si>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</si>
  <si>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</si>
  <si>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</si>
  <si>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</si>
  <si>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</si>
  <si>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</si>
  <si>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</si>
  <si>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</si>
  <si>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</si>
  <si>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</si>
  <si>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</si>
  <si>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</si>
  <si>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</si>
  <si>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</si>
  <si>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</si>
  <si>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</si>
  <si>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</si>
  <si>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</si>
  <si>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</si>
  <si>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</si>
  <si>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</si>
  <si>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</si>
  <si>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</si>
  <si>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</si>
  <si>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</si>
  <si>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</si>
  <si>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</si>
  <si>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</si>
  <si>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</si>
  <si>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</si>
  <si>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</si>
  <si>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</si>
  <si>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</si>
  <si>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</si>
  <si>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</si>
  <si>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</si>
  <si>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</si>
  <si>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</si>
  <si>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</si>
  <si>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</si>
  <si>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</si>
  <si>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</si>
  <si>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</si>
  <si>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</si>
  <si>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</si>
  <si>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</si>
  <si>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</si>
  <si>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</si>
  <si>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</si>
  <si>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</si>
  <si>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</si>
  <si>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</si>
  <si>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</si>
  <si>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</si>
  <si>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</si>
  <si>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</si>
  <si>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</si>
  <si>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</si>
  <si>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</si>
  <si>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</si>
  <si>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</si>
  <si>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</si>
  <si>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</si>
  <si>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</si>
  <si>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</si>
  <si>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</si>
  <si>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</si>
  <si>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</si>
  <si>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</si>
  <si>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</si>
  <si>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</si>
  <si>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</si>
  <si>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</si>
  <si>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</si>
  <si>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</si>
  <si>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</si>
  <si>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</si>
  <si>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</si>
  <si>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</si>
  <si>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</si>
  <si>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</si>
  <si>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</si>
  <si>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</si>
  <si>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</si>
  <si>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</si>
  <si>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</si>
  <si>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</si>
  <si>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</si>
  <si>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</si>
  <si>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</si>
  <si>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</si>
  <si>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</si>
  <si>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</si>
  <si>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</si>
  <si>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</si>
  <si>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</si>
  <si>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</si>
  <si>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</si>
  <si>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</si>
  <si>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</si>
  <si>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</si>
  <si>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</si>
  <si>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</si>
  <si>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</si>
  <si>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</si>
  <si>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</si>
  <si>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</si>
  <si>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</si>
  <si>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</si>
  <si>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</si>
  <si>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</si>
  <si>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</si>
  <si>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</si>
  <si>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</si>
  <si>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</si>
  <si>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</si>
  <si>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</si>
  <si>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</si>
  <si>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</si>
  <si>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</si>
  <si>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</si>
  <si>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</si>
  <si>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</si>
  <si>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</si>
  <si>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</si>
  <si>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</si>
  <si>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</si>
  <si>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</si>
  <si>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</si>
  <si>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</si>
  <si>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</si>
  <si>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</si>
  <si>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</si>
  <si>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</si>
  <si>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</si>
  <si>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</si>
  <si>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</si>
  <si>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</si>
  <si>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</si>
  <si>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</si>
  <si>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</si>
  <si>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</si>
  <si>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</si>
  <si>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</si>
  <si>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</si>
  <si>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</si>
  <si>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</si>
  <si>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</si>
  <si>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</si>
  <si>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</si>
  <si>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</si>
  <si>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</si>
  <si>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</si>
  <si>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</si>
  <si>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</si>
  <si>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</si>
  <si>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</si>
  <si>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</si>
  <si>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</si>
  <si>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</si>
  <si>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</si>
  <si>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</si>
  <si>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</si>
  <si>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</si>
  <si>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</si>
  <si>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</si>
  <si>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</si>
  <si>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</si>
  <si>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</si>
  <si>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</si>
  <si>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</si>
  <si>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</si>
  <si>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</si>
  <si>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</si>
  <si>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</si>
  <si>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</si>
  <si>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</si>
  <si>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</si>
  <si>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</si>
  <si>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</si>
  <si>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</si>
  <si>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</si>
  <si>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</si>
  <si>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</si>
  <si>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</si>
  <si>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</si>
  <si>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</si>
  <si>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</si>
  <si>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</si>
  <si>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</si>
  <si>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</si>
  <si>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</si>
  <si>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</si>
  <si>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</si>
  <si>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</si>
  <si>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</si>
  <si>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</si>
  <si>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</si>
  <si>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</si>
  <si>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</si>
  <si>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</si>
  <si>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</si>
  <si>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</si>
  <si>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</si>
  <si>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</si>
  <si>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</si>
  <si>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</si>
  <si>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</si>
  <si>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</si>
  <si>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</si>
  <si>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</si>
  <si>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</si>
  <si>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</si>
  <si>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</si>
  <si>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</si>
  <si>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</si>
  <si>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</si>
  <si>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</si>
  <si>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</si>
  <si>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</si>
  <si>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</si>
  <si>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</si>
  <si>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</si>
  <si>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</si>
  <si>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</si>
  <si>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</si>
  <si>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</si>
  <si>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</si>
  <si>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</si>
  <si>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</si>
  <si>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</si>
  <si>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</si>
  <si>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</si>
  <si>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</si>
  <si>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</si>
  <si>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</si>
  <si>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</si>
  <si>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</si>
  <si>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</si>
  <si>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</si>
  <si>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</si>
  <si>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</si>
  <si>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</si>
  <si>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</si>
  <si>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</si>
  <si>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</si>
  <si>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</si>
  <si>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</si>
  <si>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</si>
  <si>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</si>
  <si>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</si>
  <si>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</si>
  <si>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</si>
  <si>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</si>
  <si>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</si>
  <si>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</si>
  <si>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</si>
  <si>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</si>
  <si>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</si>
  <si>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</si>
  <si>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</si>
  <si>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</si>
  <si>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</si>
  <si>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</si>
  <si>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</si>
  <si>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</si>
  <si>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</si>
  <si>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</si>
  <si>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</si>
  <si>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</si>
  <si>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</si>
  <si>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</si>
  <si>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</si>
  <si>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</si>
  <si>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</si>
  <si>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</si>
  <si>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</si>
  <si>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</si>
  <si>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</si>
  <si>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</si>
  <si>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</si>
  <si>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</si>
  <si>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</si>
  <si>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</si>
  <si>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</si>
  <si>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</si>
  <si>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</si>
  <si>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</si>
  <si>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</si>
  <si>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</si>
  <si>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</si>
  <si>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</si>
  <si>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</si>
  <si>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</si>
  <si>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</si>
  <si>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</si>
  <si>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</si>
  <si>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</si>
  <si>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</si>
  <si>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</si>
  <si>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</si>
  <si>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</si>
  <si>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</si>
  <si>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</si>
  <si>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</si>
  <si>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</si>
  <si>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</si>
  <si>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</si>
  <si>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</si>
  <si>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</si>
  <si>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</si>
  <si>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</si>
  <si>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</si>
  <si>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</si>
  <si>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</si>
  <si>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</si>
  <si>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</si>
  <si>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</si>
  <si>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</si>
  <si>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</si>
  <si>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</si>
  <si>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</si>
  <si>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</si>
  <si>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</si>
  <si>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</si>
  <si>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</si>
  <si>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</si>
  <si>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</si>
  <si>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</si>
  <si>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</si>
  <si>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</si>
  <si>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</si>
  <si>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</si>
  <si>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</si>
  <si>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</si>
  <si>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</si>
  <si>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</si>
  <si>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</si>
  <si>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</si>
  <si>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</si>
  <si>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</si>
  <si>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</si>
  <si>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</si>
  <si>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</si>
  <si>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</si>
  <si>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</si>
  <si>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</si>
  <si>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</si>
  <si>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</si>
  <si>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</si>
  <si>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</si>
  <si>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</si>
  <si>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</si>
  <si>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</si>
  <si>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</si>
  <si>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</si>
  <si>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</si>
  <si>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</si>
  <si>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</si>
  <si>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</si>
  <si>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</si>
  <si>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</si>
  <si>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</si>
  <si>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</si>
  <si>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</si>
  <si>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</si>
  <si>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</si>
  <si>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</si>
  <si>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</si>
  <si>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</si>
  <si>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</si>
  <si>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</si>
  <si>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</si>
  <si>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</si>
  <si>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</si>
  <si>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</si>
  <si>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</si>
  <si>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</si>
  <si>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</si>
  <si>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</si>
  <si>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</si>
  <si>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</si>
  <si>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</si>
  <si>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</si>
  <si>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</si>
  <si>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</si>
  <si>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</si>
  <si>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</si>
  <si>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</si>
  <si>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</si>
  <si>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</si>
  <si>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</si>
  <si>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</si>
  <si>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</si>
  <si>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</si>
  <si>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</si>
  <si>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</si>
  <si>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</si>
  <si>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</si>
  <si>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</si>
  <si>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</si>
  <si>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</si>
  <si>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</si>
  <si>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</si>
  <si>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</si>
  <si>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</si>
  <si>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</si>
  <si>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</si>
  <si>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</si>
  <si>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</si>
  <si>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</si>
  <si>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</si>
  <si>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</si>
  <si>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</si>
  <si>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</si>
  <si>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</si>
  <si>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</si>
  <si>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</si>
  <si>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</si>
  <si>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</si>
  <si>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</si>
  <si>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</si>
  <si>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</si>
  <si>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</si>
  <si>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</si>
  <si>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</si>
  <si>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</si>
  <si>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</si>
  <si>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</si>
  <si>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</si>
  <si>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</si>
  <si>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</si>
  <si>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</si>
  <si>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</si>
  <si>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</si>
  <si>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</si>
  <si>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</si>
  <si>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</si>
  <si>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</si>
  <si>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</si>
  <si>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</si>
  <si>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</si>
  <si>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</si>
  <si>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</si>
  <si>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</si>
  <si>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</si>
  <si>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</si>
  <si>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</si>
  <si>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</si>
  <si>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</si>
  <si>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</si>
  <si>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</si>
  <si>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</si>
  <si>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</si>
  <si>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</si>
  <si>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</si>
  <si>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</si>
  <si>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</si>
  <si>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</si>
  <si>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</si>
  <si>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</si>
  <si>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</si>
  <si>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</si>
  <si>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</si>
  <si>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</si>
  <si>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</si>
  <si>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</si>
  <si>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</si>
  <si>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</si>
  <si>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</si>
  <si>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</si>
  <si>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</si>
  <si>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</si>
  <si>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</si>
  <si>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</si>
  <si>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</si>
  <si>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</si>
  <si>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</si>
  <si>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</si>
  <si>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</si>
  <si>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</si>
  <si>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</si>
  <si>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</si>
  <si>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</si>
  <si>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</si>
  <si>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</si>
  <si>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</si>
  <si>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</si>
  <si>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</si>
  <si>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</si>
  <si>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</si>
  <si>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</si>
  <si>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</si>
  <si>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</si>
  <si>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</si>
  <si>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</si>
  <si>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</si>
  <si>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</si>
  <si>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</si>
  <si>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</si>
  <si>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</si>
  <si>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</si>
  <si>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</si>
  <si>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</si>
  <si>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</si>
  <si>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</si>
  <si>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</si>
  <si>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</si>
  <si>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</si>
  <si>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</si>
  <si>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</si>
  <si>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</si>
  <si>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</si>
  <si>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</si>
  <si>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</si>
  <si>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</si>
  <si>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</si>
  <si>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</si>
  <si>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</si>
  <si>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</si>
  <si>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</si>
  <si>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</si>
  <si>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</si>
  <si>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</si>
  <si>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</si>
  <si>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</si>
  <si>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</si>
  <si>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</si>
  <si>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</si>
  <si>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</si>
  <si>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</si>
  <si>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</si>
  <si>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</si>
  <si>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</si>
  <si>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</si>
  <si>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</si>
  <si>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</si>
  <si>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</si>
  <si>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</si>
  <si>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</si>
  <si>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</si>
  <si>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</si>
  <si>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</si>
  <si>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</si>
  <si>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</si>
  <si>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</si>
  <si>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</si>
  <si>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</si>
  <si>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</si>
  <si>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</si>
  <si>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</si>
  <si>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</si>
  <si>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</si>
  <si>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</si>
  <si>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</si>
  <si>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</si>
  <si>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</si>
  <si>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</si>
  <si>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</si>
  <si>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</si>
  <si>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</si>
  <si>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</si>
  <si>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</si>
  <si>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</si>
  <si>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</si>
  <si>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</si>
  <si>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</si>
  <si>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</si>
  <si>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</si>
  <si>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</si>
  <si>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</si>
  <si>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</si>
  <si>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</si>
  <si>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</si>
  <si>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</si>
  <si>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</si>
  <si>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</si>
  <si>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</si>
  <si>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</si>
  <si>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</si>
  <si>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</si>
  <si>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</si>
  <si>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</si>
  <si>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</si>
  <si>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</si>
  <si>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</si>
  <si>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</si>
  <si>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</si>
  <si>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</si>
  <si>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</si>
  <si>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</si>
  <si>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</si>
  <si>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</si>
  <si>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</si>
  <si>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</si>
  <si>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</si>
  <si>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</si>
  <si>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</si>
  <si>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</si>
  <si>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</si>
  <si>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</si>
  <si>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</si>
  <si>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</si>
  <si>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</si>
  <si>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</si>
  <si>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</si>
  <si>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</si>
  <si>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</si>
  <si>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</si>
  <si>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</si>
  <si>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</si>
  <si>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</si>
  <si>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</si>
  <si>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</si>
  <si>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</si>
  <si>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</si>
  <si>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</si>
  <si>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</si>
  <si>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</si>
  <si>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</si>
  <si>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</si>
  <si>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</si>
  <si>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</si>
  <si>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</si>
  <si>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</si>
  <si>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</si>
  <si>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</si>
  <si>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</si>
  <si>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</si>
  <si>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</si>
  <si>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</si>
  <si>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</si>
  <si>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</si>
  <si>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</si>
  <si>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</si>
  <si>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</si>
  <si>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</si>
  <si>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</si>
  <si>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</si>
  <si>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</si>
  <si>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</si>
  <si>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</si>
  <si>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</si>
  <si>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</si>
  <si>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</si>
  <si>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</si>
  <si>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</si>
  <si>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</si>
  <si>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</si>
  <si>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</si>
  <si>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</si>
  <si>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</si>
  <si>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</si>
  <si>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</si>
  <si>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</si>
  <si>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</si>
  <si>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</si>
  <si>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</si>
  <si>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</si>
  <si>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</si>
  <si>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</si>
  <si>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</si>
  <si>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</si>
  <si>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</si>
  <si>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</si>
  <si>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</si>
  <si>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</si>
  <si>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</si>
  <si>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</si>
  <si>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</si>
  <si>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</si>
  <si>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</si>
  <si>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</si>
  <si>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</si>
  <si>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</si>
  <si>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</si>
  <si>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</si>
  <si>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</si>
  <si>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</si>
  <si>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</si>
  <si>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</si>
  <si>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</si>
  <si>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</si>
  <si>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</si>
  <si>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</si>
  <si>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</si>
  <si>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</si>
  <si>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</si>
  <si>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</si>
  <si>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</si>
  <si>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</si>
  <si>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</si>
  <si>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</si>
  <si>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</si>
  <si>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</si>
  <si>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</si>
  <si>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</si>
  <si>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</si>
  <si>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</si>
  <si>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</si>
  <si>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</si>
  <si>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</si>
  <si>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</si>
  <si>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</si>
  <si>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</si>
  <si>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</si>
  <si>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</si>
  <si>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</si>
  <si>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</si>
  <si>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</si>
  <si>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</si>
  <si>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</si>
  <si>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</si>
  <si>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</si>
  <si>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</si>
  <si>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</si>
  <si>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</si>
  <si>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</si>
  <si>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</si>
  <si>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</si>
  <si>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</si>
  <si>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</si>
  <si>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</si>
  <si>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</si>
  <si>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</si>
  <si>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</si>
  <si>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</si>
  <si>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</si>
  <si>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</si>
  <si>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</si>
  <si>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</si>
  <si>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</si>
  <si>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</si>
  <si>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</si>
  <si>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</si>
  <si>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</si>
  <si>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</si>
  <si>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</si>
  <si>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</si>
  <si>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</si>
  <si>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</si>
  <si>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</si>
  <si>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</si>
  <si>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</si>
  <si>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</si>
  <si>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</si>
  <si>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</si>
  <si>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</si>
  <si>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</si>
  <si>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</si>
  <si>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</si>
  <si>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</si>
  <si>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</si>
  <si>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</si>
  <si>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</si>
  <si>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</si>
  <si>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</si>
  <si>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</si>
  <si>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</si>
  <si>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</si>
  <si>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</si>
  <si>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</si>
  <si>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</si>
  <si>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</si>
  <si>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</si>
  <si>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</si>
  <si>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</si>
  <si>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</si>
  <si>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</si>
  <si>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</si>
  <si>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</si>
  <si>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</si>
  <si>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</si>
  <si>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</si>
  <si>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</si>
  <si>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</si>
  <si>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</si>
  <si>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</si>
  <si>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阪本　弘樹</t>
    <rPh sb="0" eb="2">
      <t>サカモト</t>
    </rPh>
    <rPh sb="3" eb="5">
      <t>ヒロキ</t>
    </rPh>
    <phoneticPr fontId="1"/>
  </si>
  <si>
    <t>２　法人</t>
  </si>
  <si>
    <t>５　営利法人</t>
  </si>
  <si>
    <t>ゆうげんがいしゃ　きたにほんこんふぃでんす</t>
    <phoneticPr fontId="1"/>
  </si>
  <si>
    <t>有限会社　北日本コンフィデンス</t>
    <rPh sb="0" eb="4">
      <t>ユウゲンガイシャ</t>
    </rPh>
    <rPh sb="5" eb="8">
      <t>キタニホン</t>
    </rPh>
    <phoneticPr fontId="1"/>
  </si>
  <si>
    <t>4450002008777</t>
    <phoneticPr fontId="1"/>
  </si>
  <si>
    <t>0166</t>
    <phoneticPr fontId="1"/>
  </si>
  <si>
    <t>60</t>
    <phoneticPr fontId="1"/>
  </si>
  <si>
    <t>4666</t>
    <phoneticPr fontId="1"/>
  </si>
  <si>
    <t>0166</t>
    <phoneticPr fontId="1"/>
  </si>
  <si>
    <t>4676</t>
    <phoneticPr fontId="1"/>
  </si>
  <si>
    <t>恩田　和勲</t>
    <rPh sb="0" eb="2">
      <t>オンダ</t>
    </rPh>
    <rPh sb="3" eb="5">
      <t>カズヒロ</t>
    </rPh>
    <phoneticPr fontId="1"/>
  </si>
  <si>
    <t>代表取締役</t>
    <rPh sb="0" eb="2">
      <t>ダイヒョウ</t>
    </rPh>
    <rPh sb="2" eb="5">
      <t>トリシマリヤク</t>
    </rPh>
    <phoneticPr fontId="1"/>
  </si>
  <si>
    <t>じゅうたくがたゆうりょうろうじんほーむ　　　　　　　　あいのおか　ららにごうかん</t>
    <phoneticPr fontId="1"/>
  </si>
  <si>
    <t>住宅型有料老人ホーム　あいの丘　楽楽２号館</t>
    <rPh sb="0" eb="3">
      <t>ジュウタクガタ</t>
    </rPh>
    <rPh sb="3" eb="5">
      <t>ユウリョウ</t>
    </rPh>
    <rPh sb="5" eb="7">
      <t>ロウジン</t>
    </rPh>
    <rPh sb="14" eb="15">
      <t>オカ</t>
    </rPh>
    <rPh sb="16" eb="18">
      <t>ラクラク</t>
    </rPh>
    <rPh sb="19" eb="21">
      <t>ゴウカン</t>
    </rPh>
    <phoneticPr fontId="1"/>
  </si>
  <si>
    <t>北海道旭川市高砂台2丁目　8番8号</t>
    <rPh sb="0" eb="6">
      <t>ホッカイドウアサヒカワシ</t>
    </rPh>
    <rPh sb="6" eb="9">
      <t>タカサゴダイ</t>
    </rPh>
    <rPh sb="10" eb="12">
      <t>チョウメ</t>
    </rPh>
    <rPh sb="14" eb="15">
      <t>バン</t>
    </rPh>
    <rPh sb="16" eb="17">
      <t>ゴウ</t>
    </rPh>
    <phoneticPr fontId="1"/>
  </si>
  <si>
    <t>北海道旭川市高砂台2丁目　8番8号</t>
    <rPh sb="0" eb="3">
      <t>ホッカイドウ</t>
    </rPh>
    <rPh sb="3" eb="6">
      <t>アサヒカワシ</t>
    </rPh>
    <rPh sb="6" eb="9">
      <t>タカサゴダイ</t>
    </rPh>
    <rPh sb="10" eb="12">
      <t>チョウメ</t>
    </rPh>
    <rPh sb="14" eb="15">
      <t>バン</t>
    </rPh>
    <rPh sb="16" eb="17">
      <t>ゴウ</t>
    </rPh>
    <phoneticPr fontId="1"/>
  </si>
  <si>
    <t>あいの丘　楽楽2号館</t>
    <rPh sb="3" eb="4">
      <t>オカ</t>
    </rPh>
    <rPh sb="5" eb="7">
      <t>ラクラク</t>
    </rPh>
    <rPh sb="8" eb="10">
      <t>ゴウカン</t>
    </rPh>
    <phoneticPr fontId="1"/>
  </si>
  <si>
    <t>JR旭川</t>
    <rPh sb="2" eb="4">
      <t>アサヒカワ</t>
    </rPh>
    <phoneticPr fontId="1"/>
  </si>
  <si>
    <t>JR旭川駅より　　　　　　　　　　　　　　　　　　　①道北バス利用の場合　1条8丁目→扇松園前　250円（約15分+徒歩2分）　　　　　　　　　　　　②タクシー利用の場合　1500円程度（所要時間約10分程度）</t>
    <rPh sb="2" eb="5">
      <t>アサヒカワエキ</t>
    </rPh>
    <rPh sb="27" eb="29">
      <t>ドウホク</t>
    </rPh>
    <rPh sb="31" eb="33">
      <t>リヨウ</t>
    </rPh>
    <rPh sb="34" eb="36">
      <t>バアイ</t>
    </rPh>
    <rPh sb="38" eb="39">
      <t>ジョウ</t>
    </rPh>
    <rPh sb="40" eb="42">
      <t>チョウメ</t>
    </rPh>
    <rPh sb="43" eb="46">
      <t>センショウエン</t>
    </rPh>
    <rPh sb="46" eb="47">
      <t>マエ</t>
    </rPh>
    <rPh sb="51" eb="52">
      <t>エン</t>
    </rPh>
    <rPh sb="53" eb="54">
      <t>ヤク</t>
    </rPh>
    <rPh sb="56" eb="57">
      <t>フン</t>
    </rPh>
    <rPh sb="58" eb="60">
      <t>トホ</t>
    </rPh>
    <rPh sb="61" eb="62">
      <t>フン</t>
    </rPh>
    <rPh sb="80" eb="82">
      <t>リヨウ</t>
    </rPh>
    <rPh sb="83" eb="85">
      <t>バアイ</t>
    </rPh>
    <rPh sb="90" eb="91">
      <t>エン</t>
    </rPh>
    <rPh sb="91" eb="93">
      <t>テイド</t>
    </rPh>
    <rPh sb="94" eb="98">
      <t>ショヨウジカン</t>
    </rPh>
    <rPh sb="98" eb="99">
      <t>ヤク</t>
    </rPh>
    <rPh sb="101" eb="104">
      <t>フンテイド</t>
    </rPh>
    <phoneticPr fontId="1"/>
  </si>
  <si>
    <t>0166</t>
    <phoneticPr fontId="1"/>
  </si>
  <si>
    <t>0166</t>
    <phoneticPr fontId="1"/>
  </si>
  <si>
    <t>4666</t>
    <phoneticPr fontId="1"/>
  </si>
  <si>
    <t>4676</t>
    <phoneticPr fontId="1"/>
  </si>
  <si>
    <t>rara2</t>
    <phoneticPr fontId="1"/>
  </si>
  <si>
    <t>cap.ocn.ne.jp</t>
    <phoneticPr fontId="1"/>
  </si>
  <si>
    <t>施設長代理</t>
    <rPh sb="0" eb="5">
      <t>シセツチョウダイリ</t>
    </rPh>
    <phoneticPr fontId="1"/>
  </si>
  <si>
    <t>３　住宅型</t>
  </si>
  <si>
    <t>１　事業者が自ら所有する土地</t>
  </si>
  <si>
    <t>２　準耐火建築物</t>
  </si>
  <si>
    <t>１　事業者が自ら所有する建物</t>
  </si>
  <si>
    <t>１　全室個室（縁故者個室含む）</t>
  </si>
  <si>
    <t>１　あり</t>
  </si>
  <si>
    <t>１　あり（車椅子対応）</t>
  </si>
  <si>
    <t>１　全ての居室あり</t>
  </si>
  <si>
    <t>１　全ての便所あり</t>
  </si>
  <si>
    <t>１　全ての浴室あり</t>
  </si>
  <si>
    <t>有料老人ホーム計画に基づき、より良質なサービスの提供、無駄なコストの削減による低廉な施設運営、従業者の勤務環境の改善など民間企業特有な運営ノウハウを活かし、安定かつ継続的な事業運営に努める。</t>
    <rPh sb="0" eb="4">
      <t>ユウリョウロウジン</t>
    </rPh>
    <rPh sb="7" eb="9">
      <t>ケイカク</t>
    </rPh>
    <rPh sb="10" eb="11">
      <t>モト</t>
    </rPh>
    <rPh sb="16" eb="18">
      <t>リョウシツ</t>
    </rPh>
    <rPh sb="24" eb="26">
      <t>テイキョウ</t>
    </rPh>
    <rPh sb="27" eb="29">
      <t>ムダ</t>
    </rPh>
    <rPh sb="34" eb="36">
      <t>サクゲン</t>
    </rPh>
    <rPh sb="39" eb="40">
      <t>ヒク</t>
    </rPh>
    <rPh sb="40" eb="41">
      <t>レン</t>
    </rPh>
    <rPh sb="42" eb="46">
      <t>シセツウンエイ</t>
    </rPh>
    <rPh sb="47" eb="50">
      <t>ジュウギョウシャ</t>
    </rPh>
    <rPh sb="51" eb="53">
      <t>キンム</t>
    </rPh>
    <rPh sb="53" eb="55">
      <t>カンキョウ</t>
    </rPh>
    <rPh sb="56" eb="58">
      <t>カイゼン</t>
    </rPh>
    <rPh sb="60" eb="62">
      <t>ミンカン</t>
    </rPh>
    <rPh sb="62" eb="64">
      <t>キギョウ</t>
    </rPh>
    <rPh sb="64" eb="66">
      <t>トクユウ</t>
    </rPh>
    <rPh sb="67" eb="69">
      <t>ウンエイ</t>
    </rPh>
    <rPh sb="74" eb="75">
      <t>イ</t>
    </rPh>
    <rPh sb="78" eb="80">
      <t>アンテイ</t>
    </rPh>
    <rPh sb="82" eb="85">
      <t>ケイゾクテキ</t>
    </rPh>
    <rPh sb="86" eb="88">
      <t>ジギョウ</t>
    </rPh>
    <rPh sb="88" eb="90">
      <t>ウンエイ</t>
    </rPh>
    <rPh sb="91" eb="92">
      <t>ツト</t>
    </rPh>
    <phoneticPr fontId="1"/>
  </si>
  <si>
    <t>常に入居者個人各人のニーズに合ったサービスを心掛け、安心した生活が送れるようお手伝いします。</t>
    <rPh sb="0" eb="1">
      <t>ツネ</t>
    </rPh>
    <rPh sb="2" eb="5">
      <t>ニュウキョシャ</t>
    </rPh>
    <rPh sb="5" eb="7">
      <t>コジン</t>
    </rPh>
    <rPh sb="7" eb="9">
      <t>カクジン</t>
    </rPh>
    <rPh sb="14" eb="15">
      <t>ア</t>
    </rPh>
    <rPh sb="22" eb="24">
      <t>ココロガ</t>
    </rPh>
    <rPh sb="26" eb="28">
      <t>アンシン</t>
    </rPh>
    <rPh sb="30" eb="32">
      <t>セイカツ</t>
    </rPh>
    <rPh sb="33" eb="34">
      <t>オク</t>
    </rPh>
    <rPh sb="39" eb="41">
      <t>テツダ</t>
    </rPh>
    <phoneticPr fontId="1"/>
  </si>
  <si>
    <t>２　委託</t>
  </si>
  <si>
    <t>１　自ら実施</t>
  </si>
  <si>
    <t>○</t>
  </si>
  <si>
    <t>医療法人社団恩田会　旭川高砂台病院</t>
    <rPh sb="0" eb="6">
      <t>イリョウホウジンシャダン</t>
    </rPh>
    <rPh sb="6" eb="8">
      <t>オンダ</t>
    </rPh>
    <rPh sb="8" eb="9">
      <t>カイ</t>
    </rPh>
    <rPh sb="10" eb="12">
      <t>アサヒカワ</t>
    </rPh>
    <rPh sb="12" eb="14">
      <t>タカサゴ</t>
    </rPh>
    <rPh sb="14" eb="15">
      <t>ダイ</t>
    </rPh>
    <rPh sb="15" eb="17">
      <t>ビョウイン</t>
    </rPh>
    <phoneticPr fontId="1"/>
  </si>
  <si>
    <t>北海道旭川市高砂台1丁目1-22</t>
    <rPh sb="0" eb="3">
      <t>ホッカイドウ</t>
    </rPh>
    <rPh sb="3" eb="6">
      <t>アサヒカワシ</t>
    </rPh>
    <rPh sb="6" eb="9">
      <t>タカサゴダイ</t>
    </rPh>
    <rPh sb="10" eb="12">
      <t>チョウメ</t>
    </rPh>
    <phoneticPr fontId="1"/>
  </si>
  <si>
    <t>内科、外科、整形外科、透析科</t>
    <rPh sb="0" eb="2">
      <t>ナイカ</t>
    </rPh>
    <rPh sb="3" eb="5">
      <t>ゲカ</t>
    </rPh>
    <rPh sb="6" eb="10">
      <t>セイケイゲカ</t>
    </rPh>
    <rPh sb="11" eb="13">
      <t>トウセキ</t>
    </rPh>
    <rPh sb="13" eb="14">
      <t>カ</t>
    </rPh>
    <phoneticPr fontId="1"/>
  </si>
  <si>
    <t>２　なし</t>
  </si>
  <si>
    <t>借主が死亡又は共同生活が困難と判断された時点、入院等で2カ月以上不在、2ヶ月賃料が滞納された場合</t>
    <rPh sb="0" eb="2">
      <t>カリヌシ</t>
    </rPh>
    <rPh sb="3" eb="5">
      <t>シボウ</t>
    </rPh>
    <rPh sb="5" eb="6">
      <t>マタ</t>
    </rPh>
    <rPh sb="7" eb="9">
      <t>キョウドウ</t>
    </rPh>
    <rPh sb="9" eb="11">
      <t>セイカツ</t>
    </rPh>
    <rPh sb="12" eb="14">
      <t>コンナン</t>
    </rPh>
    <rPh sb="15" eb="17">
      <t>ハンダン</t>
    </rPh>
    <rPh sb="20" eb="22">
      <t>ジテン</t>
    </rPh>
    <rPh sb="23" eb="26">
      <t>ニュウイントウ</t>
    </rPh>
    <rPh sb="29" eb="30">
      <t>ゲツ</t>
    </rPh>
    <rPh sb="30" eb="32">
      <t>イジョウ</t>
    </rPh>
    <rPh sb="32" eb="34">
      <t>フザイ</t>
    </rPh>
    <rPh sb="37" eb="38">
      <t>ゲツ</t>
    </rPh>
    <rPh sb="38" eb="40">
      <t>チンリョウ</t>
    </rPh>
    <rPh sb="41" eb="43">
      <t>タイノウ</t>
    </rPh>
    <rPh sb="46" eb="48">
      <t>バアイ</t>
    </rPh>
    <phoneticPr fontId="1"/>
  </si>
  <si>
    <t>体験入居として1日～2週間位の間でショートステイ利用可能</t>
    <rPh sb="0" eb="2">
      <t>タイケン</t>
    </rPh>
    <rPh sb="2" eb="4">
      <t>ニュウキョ</t>
    </rPh>
    <rPh sb="8" eb="9">
      <t>ニチ</t>
    </rPh>
    <rPh sb="11" eb="13">
      <t>シュウカン</t>
    </rPh>
    <rPh sb="13" eb="14">
      <t>クライ</t>
    </rPh>
    <rPh sb="15" eb="16">
      <t>アイダ</t>
    </rPh>
    <rPh sb="24" eb="28">
      <t>リヨウカノウ</t>
    </rPh>
    <phoneticPr fontId="1"/>
  </si>
  <si>
    <t>２　建物賃貸借方式</t>
  </si>
  <si>
    <t>３　月払い方式</t>
  </si>
  <si>
    <t>２　日割り計算で減額</t>
  </si>
  <si>
    <t>施設運営に関わる負担の増減、その他経済事情の変動により利用料金が不適当となった場合</t>
    <rPh sb="0" eb="4">
      <t>シセツウンエイ</t>
    </rPh>
    <rPh sb="5" eb="6">
      <t>カカ</t>
    </rPh>
    <rPh sb="8" eb="10">
      <t>フタン</t>
    </rPh>
    <rPh sb="11" eb="13">
      <t>ゾウゲン</t>
    </rPh>
    <rPh sb="16" eb="17">
      <t>タ</t>
    </rPh>
    <rPh sb="17" eb="19">
      <t>ケイザイ</t>
    </rPh>
    <rPh sb="19" eb="21">
      <t>ジジョウ</t>
    </rPh>
    <rPh sb="22" eb="24">
      <t>ヘンドウ</t>
    </rPh>
    <rPh sb="27" eb="31">
      <t>リヨウリョウキン</t>
    </rPh>
    <rPh sb="32" eb="35">
      <t>フテキトウ</t>
    </rPh>
    <rPh sb="39" eb="41">
      <t>バアイ</t>
    </rPh>
    <phoneticPr fontId="1"/>
  </si>
  <si>
    <t>協議の上、契約書を締結する</t>
    <rPh sb="0" eb="2">
      <t>キョウギ</t>
    </rPh>
    <rPh sb="3" eb="4">
      <t>ウエ</t>
    </rPh>
    <rPh sb="5" eb="8">
      <t>ケイヤクショ</t>
    </rPh>
    <rPh sb="9" eb="11">
      <t>テイケツ</t>
    </rPh>
    <phoneticPr fontId="1"/>
  </si>
  <si>
    <t>自宅での生活を希望されている為</t>
    <rPh sb="0" eb="2">
      <t>ジタク</t>
    </rPh>
    <rPh sb="4" eb="6">
      <t>セイカツ</t>
    </rPh>
    <rPh sb="7" eb="9">
      <t>キボウ</t>
    </rPh>
    <rPh sb="14" eb="15">
      <t>タメ</t>
    </rPh>
    <phoneticPr fontId="1"/>
  </si>
  <si>
    <t>楽楽2号館　苦情受付窓口</t>
    <rPh sb="0" eb="2">
      <t>ラクラク</t>
    </rPh>
    <rPh sb="3" eb="5">
      <t>ゴウカン</t>
    </rPh>
    <rPh sb="6" eb="8">
      <t>クジョウ</t>
    </rPh>
    <rPh sb="8" eb="10">
      <t>ウケツケ</t>
    </rPh>
    <rPh sb="10" eb="12">
      <t>マドグチ</t>
    </rPh>
    <phoneticPr fontId="1"/>
  </si>
  <si>
    <t>0166</t>
    <phoneticPr fontId="1"/>
  </si>
  <si>
    <t>60</t>
    <phoneticPr fontId="1"/>
  </si>
  <si>
    <t>4666</t>
    <phoneticPr fontId="1"/>
  </si>
  <si>
    <t>なし</t>
    <phoneticPr fontId="1"/>
  </si>
  <si>
    <t>３　公開していない</t>
  </si>
  <si>
    <t>毎月、家族への状況報告・連絡・相談等を実施</t>
    <rPh sb="0" eb="2">
      <t>マイツキ</t>
    </rPh>
    <rPh sb="3" eb="5">
      <t>カゾク</t>
    </rPh>
    <rPh sb="7" eb="9">
      <t>ジョウキョウ</t>
    </rPh>
    <rPh sb="9" eb="11">
      <t>ホウコク</t>
    </rPh>
    <rPh sb="12" eb="14">
      <t>レンラク</t>
    </rPh>
    <rPh sb="15" eb="18">
      <t>ソウダントウ</t>
    </rPh>
    <rPh sb="19" eb="21">
      <t>ジッシ</t>
    </rPh>
    <phoneticPr fontId="1"/>
  </si>
  <si>
    <t>住宅型有料老人ホームら・らⅤ　　　　　　　　サービス付き高齢者向け住宅ら・ら</t>
    <rPh sb="0" eb="3">
      <t>ジュウタクガタ</t>
    </rPh>
    <rPh sb="3" eb="7">
      <t>ユウリョウロウジン</t>
    </rPh>
    <rPh sb="26" eb="27">
      <t>ツ</t>
    </rPh>
    <rPh sb="28" eb="32">
      <t>コウレイシャム</t>
    </rPh>
    <rPh sb="33" eb="35">
      <t>ジュウタク</t>
    </rPh>
    <phoneticPr fontId="1"/>
  </si>
  <si>
    <t>３　木造</t>
  </si>
  <si>
    <t>月額28,000円（一般居室）　　　　　　　　　　　　　　　　　　居室及び共用施設等の家賃相当額　　　　　　　　　　　　　　　市場調査並びに既存施設のデータより算出</t>
    <phoneticPr fontId="1"/>
  </si>
  <si>
    <t>事務管理費、共用設備の事務管理費</t>
    <phoneticPr fontId="1"/>
  </si>
  <si>
    <t>1日あたり　1,650円×30日で積算　　　　　　　　　　　　　　　人件費等の諸経費、食材費等に基づく費用　　　　　　　　　　　※刻み加工、ミキサー加工が必要な際は1食につき100円追加</t>
    <phoneticPr fontId="1"/>
  </si>
  <si>
    <t>住居する居室内の光熱水費、共用部分の光熱水費　　　　　　　　市場調査並びに既存施設のデータより算出</t>
    <phoneticPr fontId="1"/>
  </si>
  <si>
    <t>日常生活援助サービスを希望される方は（介護保険サービスを利用しない方）月額15,000円</t>
    <phoneticPr fontId="1"/>
  </si>
  <si>
    <t>楽楽2号館　施設長代理</t>
    <rPh sb="0" eb="1">
      <t>ラク</t>
    </rPh>
    <rPh sb="1" eb="2">
      <t>ラク</t>
    </rPh>
    <rPh sb="3" eb="5">
      <t>ゴウカン</t>
    </rPh>
    <rPh sb="6" eb="9">
      <t>シセツチョウ</t>
    </rPh>
    <rPh sb="9" eb="11">
      <t>ダイリ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</si>
</sst>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7</v>
      </c>
      <c r="J4" s="472"/>
      <c r="K4" s="33" t="s">
        <v>2448</v>
      </c>
      <c r="L4" s="472">
        <v>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2595</v>
      </c>
      <c r="G6" s="342"/>
      <c r="H6" s="342"/>
      <c r="I6" s="342"/>
      <c r="J6" s="342"/>
      <c r="K6" s="342"/>
      <c r="L6" s="342"/>
      <c r="M6" s="342"/>
      <c r="N6" s="342"/>
      <c r="O6" s="342"/>
      <c r="P6" s="342"/>
    </row>
    <row r="7" spans="1:20" ht="20.100000000000001" customHeight="1">
      <c r="B7" s="453"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2528</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0" t="s">
        <v>2530</v>
      </c>
      <c r="I13" s="481"/>
      <c r="J13" s="481"/>
      <c r="K13" s="481"/>
      <c r="L13" s="481"/>
      <c r="M13" s="481"/>
      <c r="N13" s="481"/>
      <c r="O13" s="481"/>
      <c r="P13" s="482"/>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0" t="s">
        <v>6</v>
      </c>
      <c r="C17" s="97"/>
      <c r="D17" s="97"/>
      <c r="E17" s="267"/>
      <c r="F17" s="34" t="s">
        <v>13</v>
      </c>
      <c r="G17" s="31">
        <v>70</v>
      </c>
      <c r="H17" s="35" t="s">
        <v>469</v>
      </c>
      <c r="I17" s="32">
        <v>8061</v>
      </c>
      <c r="J17" s="312"/>
      <c r="K17" s="313"/>
      <c r="L17" s="313"/>
      <c r="M17" s="313"/>
      <c r="N17" s="313"/>
      <c r="O17" s="313"/>
      <c r="P17" s="314"/>
      <c r="S17" s="15" t="str">
        <f>IF(OR(G17="",I17=""),"未記入","")</f>
        <v/>
      </c>
    </row>
    <row r="18" spans="1:20" ht="57.75" customHeight="1">
      <c r="B18" s="301"/>
      <c r="C18" s="323"/>
      <c r="D18" s="323"/>
      <c r="E18" s="302"/>
      <c r="F18" s="131" t="s">
        <v>2543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2533</v>
      </c>
      <c r="K19" s="35" t="s">
        <v>469</v>
      </c>
      <c r="L19" s="63" t="s">
        <v>2534</v>
      </c>
      <c r="M19" s="35" t="s">
        <v>469</v>
      </c>
      <c r="N19" s="63" t="s">
        <v>2535</v>
      </c>
      <c r="O19" s="313"/>
      <c r="P19" s="314"/>
      <c r="Q19" s="12"/>
    </row>
    <row r="20" spans="1:20" ht="20.100000000000001" customHeight="1">
      <c r="B20" s="365"/>
      <c r="C20" s="366"/>
      <c r="D20" s="366"/>
      <c r="E20" s="367"/>
      <c r="F20" s="130" t="s">
        <v>15</v>
      </c>
      <c r="G20" s="130"/>
      <c r="H20" s="130"/>
      <c r="I20" s="130"/>
      <c r="J20" s="64" t="s">
        <v>2536</v>
      </c>
      <c r="K20" s="35" t="s">
        <v>469</v>
      </c>
      <c r="L20" s="63" t="s">
        <v>2534</v>
      </c>
      <c r="M20" s="35" t="s">
        <v>469</v>
      </c>
      <c r="N20" s="63" t="s">
        <v>2537</v>
      </c>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5">
        <v>1989</v>
      </c>
      <c r="G26" s="446"/>
      <c r="H26" s="35" t="s">
        <v>466</v>
      </c>
      <c r="I26" s="446">
        <v>2</v>
      </c>
      <c r="J26" s="446"/>
      <c r="K26" s="35" t="s">
        <v>467</v>
      </c>
      <c r="L26" s="446">
        <v>6</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2540</v>
      </c>
      <c r="I31" s="464"/>
      <c r="J31" s="464"/>
      <c r="K31" s="464"/>
      <c r="L31" s="464"/>
      <c r="M31" s="464"/>
      <c r="N31" s="464"/>
      <c r="O31" s="464"/>
      <c r="P31" s="465"/>
      <c r="S31" s="15" t="str">
        <f>IF(H31="","未記入","")</f>
        <v/>
      </c>
    </row>
    <row r="32" spans="1:20" ht="39" customHeight="1">
      <c r="B32" s="301"/>
      <c r="C32" s="323"/>
      <c r="D32" s="323"/>
      <c r="E32" s="302"/>
      <c r="F32" s="148" t="s">
        <v>2541</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8061</v>
      </c>
      <c r="J33" s="454"/>
      <c r="K33" s="454"/>
      <c r="L33" s="454"/>
      <c r="M33" s="454"/>
      <c r="N33" s="454"/>
      <c r="O33" s="454"/>
      <c r="P33" s="455"/>
      <c r="S33" s="15" t="str">
        <f>IF(OR(G33="",I33=""),"未記入","")</f>
        <v/>
      </c>
    </row>
    <row r="34" spans="2:20" ht="58.5" customHeight="1">
      <c r="B34" s="301"/>
      <c r="C34" s="323"/>
      <c r="D34" s="323"/>
      <c r="E34" s="302"/>
      <c r="F34" s="131" t="s">
        <v>2542</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2544</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2547</v>
      </c>
      <c r="K43" s="35" t="s">
        <v>469</v>
      </c>
      <c r="L43" s="11" t="s">
        <v>2534</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2548</v>
      </c>
      <c r="K44" s="35" t="s">
        <v>469</v>
      </c>
      <c r="L44" s="63" t="s">
        <v>2534</v>
      </c>
      <c r="M44" s="35" t="s">
        <v>469</v>
      </c>
      <c r="N44" s="63" t="s">
        <v>2550</v>
      </c>
      <c r="O44" s="313"/>
      <c r="P44" s="314"/>
    </row>
    <row r="45" spans="2:20" ht="20.100000000000001" customHeight="1">
      <c r="B45" s="186"/>
      <c r="C45" s="130"/>
      <c r="D45" s="130"/>
      <c r="E45" s="130"/>
      <c r="F45" s="194" t="s">
        <v>411</v>
      </c>
      <c r="G45" s="195"/>
      <c r="H45" s="195"/>
      <c r="I45" s="196"/>
      <c r="J45" s="109" t="s">
        <v>2551</v>
      </c>
      <c r="K45" s="117"/>
      <c r="L45" s="117"/>
      <c r="M45" s="35" t="s">
        <v>465</v>
      </c>
      <c r="N45" s="117" t="s">
        <v>2552</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2553</v>
      </c>
      <c r="K49" s="108"/>
      <c r="L49" s="108"/>
      <c r="M49" s="108"/>
      <c r="N49" s="108"/>
      <c r="O49" s="109"/>
      <c r="P49" s="110"/>
    </row>
    <row r="50" spans="1:20" ht="20.100000000000001" customHeight="1">
      <c r="B50" s="151" t="s">
        <v>28</v>
      </c>
      <c r="C50" s="100"/>
      <c r="D50" s="100"/>
      <c r="E50" s="100"/>
      <c r="F50" s="100"/>
      <c r="G50" s="100"/>
      <c r="H50" s="100"/>
      <c r="I50" s="100"/>
      <c r="J50" s="445">
        <v>2005</v>
      </c>
      <c r="K50" s="446"/>
      <c r="L50" s="35" t="s">
        <v>466</v>
      </c>
      <c r="M50" s="61">
        <v>4</v>
      </c>
      <c r="N50" s="35" t="s">
        <v>467</v>
      </c>
      <c r="O50" s="61">
        <v>7</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589.05999999999995</v>
      </c>
      <c r="H61" s="94"/>
      <c r="I61" s="94"/>
      <c r="J61" s="94"/>
      <c r="K61" s="444"/>
      <c r="L61" s="368" t="s">
        <v>497</v>
      </c>
      <c r="M61" s="306"/>
      <c r="N61" s="306"/>
      <c r="O61" s="306"/>
      <c r="P61" s="411"/>
    </row>
    <row r="62" spans="1:20" ht="20.100000000000001" customHeight="1">
      <c r="B62" s="186"/>
      <c r="C62" s="130"/>
      <c r="D62" s="96" t="s">
        <v>39</v>
      </c>
      <c r="E62" s="97"/>
      <c r="F62" s="267"/>
      <c r="G62" s="108" t="s">
        <v>2555</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682.06</v>
      </c>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t="s">
        <v>2556</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2589</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14.22</v>
      </c>
      <c r="K95" s="50" t="s">
        <v>472</v>
      </c>
      <c r="L95" s="109">
        <v>4</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14.35</v>
      </c>
      <c r="K96" s="50" t="s">
        <v>472</v>
      </c>
      <c r="L96" s="109">
        <v>2</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14.58</v>
      </c>
      <c r="K97" s="50" t="s">
        <v>472</v>
      </c>
      <c r="L97" s="109">
        <v>12</v>
      </c>
      <c r="M97" s="401"/>
      <c r="N97" s="430" t="s">
        <v>2397</v>
      </c>
      <c r="O97" s="431"/>
      <c r="P97" s="432"/>
      <c r="S97" s="15" t="str">
        <f t="shared" si="0"/>
        <v/>
      </c>
    </row>
    <row r="98" spans="2:19" ht="20.100000000000001" customHeight="1">
      <c r="B98" s="186"/>
      <c r="C98" s="130"/>
      <c r="D98" s="130" t="s">
        <v>50</v>
      </c>
      <c r="E98" s="130"/>
      <c r="F98" s="108" t="s">
        <v>2359</v>
      </c>
      <c r="G98" s="108"/>
      <c r="H98" s="108" t="s">
        <v>2360</v>
      </c>
      <c r="I98" s="108"/>
      <c r="J98" s="23">
        <v>15.3</v>
      </c>
      <c r="K98" s="50" t="s">
        <v>472</v>
      </c>
      <c r="L98" s="109">
        <v>2</v>
      </c>
      <c r="M98" s="401"/>
      <c r="N98" s="430" t="s">
        <v>2397</v>
      </c>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2</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c r="O107" s="117"/>
      <c r="P107" s="37" t="s">
        <v>474</v>
      </c>
    </row>
    <row r="108" spans="2:19" ht="20.100000000000001" customHeight="1">
      <c r="B108" s="433"/>
      <c r="C108" s="434"/>
      <c r="D108" s="322"/>
      <c r="E108" s="323"/>
      <c r="F108" s="302"/>
      <c r="G108" s="166"/>
      <c r="H108" s="302"/>
      <c r="I108" s="130" t="s">
        <v>69</v>
      </c>
      <c r="J108" s="130"/>
      <c r="K108" s="130"/>
      <c r="L108" s="130"/>
      <c r="M108" s="130"/>
      <c r="N108" s="109">
        <v>1</v>
      </c>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2559</v>
      </c>
      <c r="H113" s="108"/>
      <c r="I113" s="108"/>
      <c r="J113" s="108"/>
      <c r="K113" s="108"/>
      <c r="L113" s="108"/>
      <c r="M113" s="108"/>
      <c r="N113" s="108"/>
      <c r="O113" s="109"/>
      <c r="P113" s="110"/>
    </row>
    <row r="114" spans="2:16" ht="20.100000000000001" customHeight="1">
      <c r="B114" s="433"/>
      <c r="C114" s="434"/>
      <c r="D114" s="134" t="s">
        <v>79</v>
      </c>
      <c r="E114" s="112"/>
      <c r="F114" s="113"/>
      <c r="G114" s="160" t="s">
        <v>2559</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2559</v>
      </c>
      <c r="H117" s="108"/>
      <c r="I117" s="108"/>
      <c r="J117" s="108"/>
      <c r="K117" s="108"/>
      <c r="L117" s="108"/>
      <c r="M117" s="108"/>
      <c r="N117" s="108"/>
      <c r="O117" s="109"/>
      <c r="P117" s="110"/>
    </row>
    <row r="118" spans="2:16" ht="20.100000000000001" customHeight="1">
      <c r="B118" s="87"/>
      <c r="C118" s="89"/>
      <c r="D118" s="153" t="s">
        <v>73</v>
      </c>
      <c r="E118" s="143"/>
      <c r="F118" s="144"/>
      <c r="G118" s="108" t="s">
        <v>2559</v>
      </c>
      <c r="H118" s="108"/>
      <c r="I118" s="108"/>
      <c r="J118" s="108"/>
      <c r="K118" s="108"/>
      <c r="L118" s="108"/>
      <c r="M118" s="108"/>
      <c r="N118" s="108"/>
      <c r="O118" s="109"/>
      <c r="P118" s="110"/>
    </row>
    <row r="119" spans="2:16" ht="20.100000000000001" customHeight="1">
      <c r="B119" s="87"/>
      <c r="C119" s="89"/>
      <c r="D119" s="137" t="s">
        <v>74</v>
      </c>
      <c r="E119" s="341"/>
      <c r="F119" s="138"/>
      <c r="G119" s="108" t="s">
        <v>2559</v>
      </c>
      <c r="H119" s="108"/>
      <c r="I119" s="108"/>
      <c r="J119" s="108"/>
      <c r="K119" s="108"/>
      <c r="L119" s="108"/>
      <c r="M119" s="108"/>
      <c r="N119" s="108"/>
      <c r="O119" s="109"/>
      <c r="P119" s="110"/>
    </row>
    <row r="120" spans="2:16" ht="20.100000000000001" customHeight="1">
      <c r="B120" s="87"/>
      <c r="C120" s="89"/>
      <c r="D120" s="101" t="s">
        <v>75</v>
      </c>
      <c r="E120" s="102"/>
      <c r="F120" s="103"/>
      <c r="G120" s="108" t="s">
        <v>2559</v>
      </c>
      <c r="H120" s="108"/>
      <c r="I120" s="108"/>
      <c r="J120" s="108"/>
      <c r="K120" s="108"/>
      <c r="L120" s="108"/>
      <c r="M120" s="108"/>
      <c r="N120" s="108"/>
      <c r="O120" s="109"/>
      <c r="P120" s="110"/>
    </row>
    <row r="121" spans="2:16" ht="20.100000000000001" customHeight="1">
      <c r="B121" s="87"/>
      <c r="C121" s="89"/>
      <c r="D121" s="101" t="s">
        <v>76</v>
      </c>
      <c r="E121" s="102"/>
      <c r="F121" s="103"/>
      <c r="G121" s="108" t="s">
        <v>2559</v>
      </c>
      <c r="H121" s="108"/>
      <c r="I121" s="108"/>
      <c r="J121" s="108"/>
      <c r="K121" s="108"/>
      <c r="L121" s="108"/>
      <c r="M121" s="108"/>
      <c r="N121" s="108"/>
      <c r="O121" s="109"/>
      <c r="P121" s="110"/>
    </row>
    <row r="122" spans="2:16" ht="20.100000000000001" customHeight="1">
      <c r="B122" s="90"/>
      <c r="C122" s="92"/>
      <c r="D122" s="101" t="s">
        <v>77</v>
      </c>
      <c r="E122" s="102"/>
      <c r="F122" s="103"/>
      <c r="G122" s="108" t="s">
        <v>2559</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c r="B124" s="87"/>
      <c r="C124" s="89"/>
      <c r="D124" s="153" t="s">
        <v>431</v>
      </c>
      <c r="E124" s="143"/>
      <c r="F124" s="144"/>
      <c r="G124" s="108" t="s">
        <v>2562</v>
      </c>
      <c r="H124" s="108"/>
      <c r="I124" s="108"/>
      <c r="J124" s="108"/>
      <c r="K124" s="108"/>
      <c r="L124" s="108"/>
      <c r="M124" s="108"/>
      <c r="N124" s="108"/>
      <c r="O124" s="109"/>
      <c r="P124" s="110"/>
    </row>
    <row r="125" spans="2:16" ht="20.100000000000001" customHeight="1">
      <c r="B125" s="87"/>
      <c r="C125" s="89"/>
      <c r="D125" s="137" t="s">
        <v>432</v>
      </c>
      <c r="E125" s="341"/>
      <c r="F125" s="138"/>
      <c r="G125" s="108" t="s">
        <v>2563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2565</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2568</v>
      </c>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2569</v>
      </c>
      <c r="J200" s="105"/>
      <c r="K200" s="105"/>
      <c r="L200" s="105"/>
      <c r="M200" s="105"/>
      <c r="N200" s="105"/>
      <c r="O200" s="106"/>
      <c r="P200" s="107"/>
    </row>
    <row r="201" spans="1:20" ht="39.950000000000003" customHeight="1">
      <c r="B201" s="82"/>
      <c r="C201" s="78"/>
      <c r="D201" s="487"/>
      <c r="E201" s="415"/>
      <c r="F201" s="130" t="s">
        <v>103</v>
      </c>
      <c r="G201" s="130"/>
      <c r="H201" s="130"/>
      <c r="I201" s="131" t="s">
        <v>2570</v>
      </c>
      <c r="J201" s="105"/>
      <c r="K201" s="105"/>
      <c r="L201" s="105"/>
      <c r="M201" s="105"/>
      <c r="N201" s="105"/>
      <c r="O201" s="106"/>
      <c r="P201" s="107"/>
    </row>
    <row r="202" spans="1:20" ht="79.5" customHeight="1">
      <c r="B202" s="82"/>
      <c r="C202" s="78"/>
      <c r="D202" s="487"/>
      <c r="E202" s="415"/>
      <c r="F202" s="130" t="s">
        <v>104</v>
      </c>
      <c r="G202" s="130"/>
      <c r="H202" s="130"/>
      <c r="I202" s="131" t="s">
        <v>2571</v>
      </c>
      <c r="J202" s="105"/>
      <c r="K202" s="105"/>
      <c r="L202" s="105"/>
      <c r="M202" s="105"/>
      <c r="N202" s="105"/>
      <c r="O202" s="106"/>
      <c r="P202" s="107"/>
    </row>
    <row r="203" spans="1:20" ht="79.5" customHeight="1">
      <c r="B203" s="82"/>
      <c r="C203" s="78"/>
      <c r="D203" s="487"/>
      <c r="E203" s="415"/>
      <c r="F203" s="130" t="s">
        <v>414</v>
      </c>
      <c r="G203" s="130"/>
      <c r="H203" s="130"/>
      <c r="I203" s="131" t="s">
        <v>2571</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2559</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2559</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2559</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2573</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v>6</v>
      </c>
      <c r="K266" s="117"/>
      <c r="L266" s="117"/>
      <c r="M266" s="117"/>
      <c r="N266" s="102" t="s">
        <v>476</v>
      </c>
      <c r="O266" s="102"/>
      <c r="P266" s="263"/>
    </row>
    <row r="267" spans="2:20" ht="20.100000000000001" customHeight="1">
      <c r="B267" s="405" t="s">
        <v>125</v>
      </c>
      <c r="C267" s="341"/>
      <c r="D267" s="341"/>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2559</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2574</v>
      </c>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t="str">
        <f>IF(OR($H$284&lt;&gt;"",$K$284&lt;&gt;""),SUM($H$284,$K$284),"")</f>
        <v/>
      </c>
      <c r="F284" s="400"/>
      <c r="G284" s="400"/>
      <c r="H284" s="109"/>
      <c r="I284" s="117"/>
      <c r="J284" s="401"/>
      <c r="K284" s="108"/>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f>IF(OR($H$290&lt;&gt;"",$K$290&lt;&gt;""),SUM($H$290,$K$290),"")</f>
        <v>1</v>
      </c>
      <c r="F290" s="400"/>
      <c r="G290" s="400"/>
      <c r="H290" s="109">
        <v>1</v>
      </c>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2572</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2572</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8">
        <v>99500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109"/>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49500</v>
      </c>
      <c r="J386" s="117"/>
      <c r="K386" s="117"/>
      <c r="L386" s="50" t="s">
        <v>481</v>
      </c>
      <c r="M386" s="109"/>
      <c r="N386" s="117"/>
      <c r="O386" s="117"/>
      <c r="P386" s="37" t="s">
        <v>481</v>
      </c>
    </row>
    <row r="387" spans="2:20" ht="20.100000000000001" customHeight="1">
      <c r="B387" s="186"/>
      <c r="C387" s="339"/>
      <c r="D387" s="339"/>
      <c r="E387" s="101" t="s">
        <v>217</v>
      </c>
      <c r="F387" s="102"/>
      <c r="G387" s="102"/>
      <c r="H387" s="103"/>
      <c r="I387" s="338">
        <v>12000</v>
      </c>
      <c r="J387" s="117"/>
      <c r="K387" s="117"/>
      <c r="L387" s="50" t="s">
        <v>481</v>
      </c>
      <c r="M387" s="109"/>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10000</v>
      </c>
      <c r="J389" s="117"/>
      <c r="K389" s="117"/>
      <c r="L389" s="50" t="s">
        <v>481</v>
      </c>
      <c r="M389" s="109"/>
      <c r="N389" s="117"/>
      <c r="O389" s="117"/>
      <c r="P389" s="37" t="s">
        <v>481</v>
      </c>
    </row>
    <row r="390" spans="2:20" ht="20.100000000000001" customHeight="1">
      <c r="B390" s="186"/>
      <c r="C390" s="339"/>
      <c r="D390" s="339"/>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2591</v>
      </c>
      <c r="H400" s="268"/>
      <c r="I400" s="268"/>
      <c r="J400" s="268"/>
      <c r="K400" s="268"/>
      <c r="L400" s="268"/>
      <c r="M400" s="268"/>
      <c r="N400" s="268"/>
      <c r="O400" s="268"/>
      <c r="P400" s="269"/>
    </row>
    <row r="401" spans="2:20" ht="120" customHeight="1">
      <c r="B401" s="303" t="s">
        <v>216</v>
      </c>
      <c r="C401" s="102"/>
      <c r="D401" s="102"/>
      <c r="E401" s="102"/>
      <c r="F401" s="103"/>
      <c r="G401" s="121" t="s">
        <v>2592</v>
      </c>
      <c r="H401" s="268"/>
      <c r="I401" s="268"/>
      <c r="J401" s="268"/>
      <c r="K401" s="268"/>
      <c r="L401" s="268"/>
      <c r="M401" s="268"/>
      <c r="N401" s="268"/>
      <c r="O401" s="268"/>
      <c r="P401" s="269"/>
    </row>
    <row r="402" spans="2:20" ht="120" customHeight="1">
      <c r="B402" s="303" t="s">
        <v>219</v>
      </c>
      <c r="C402" s="102"/>
      <c r="D402" s="102"/>
      <c r="E402" s="102"/>
      <c r="F402" s="103"/>
      <c r="G402" s="121" t="s">
        <v>2593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2594</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4</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85.5</v>
      </c>
      <c r="I452" s="94"/>
      <c r="J452" s="94"/>
      <c r="K452" s="94"/>
      <c r="L452" s="94"/>
      <c r="M452" s="94"/>
      <c r="N452" s="94"/>
      <c r="O452" s="94"/>
      <c r="P452" s="49" t="s">
        <v>485</v>
      </c>
    </row>
    <row r="453" spans="2:20" ht="20.100000000000001" customHeight="1">
      <c r="B453" s="186" t="s">
        <v>266</v>
      </c>
      <c r="C453" s="130"/>
      <c r="D453" s="130"/>
      <c r="E453" s="130"/>
      <c r="F453" s="130"/>
      <c r="G453" s="130"/>
      <c r="H453" s="109">
        <v>15</v>
      </c>
      <c r="I453" s="117"/>
      <c r="J453" s="117"/>
      <c r="K453" s="117"/>
      <c r="L453" s="117"/>
      <c r="M453" s="117"/>
      <c r="N453" s="117"/>
      <c r="O453" s="117"/>
      <c r="P453" s="37" t="s">
        <v>477</v>
      </c>
    </row>
    <row r="454" spans="2:20" ht="20.100000000000001" customHeight="1">
      <c r="B454" s="186" t="s">
        <v>267</v>
      </c>
      <c r="C454" s="130"/>
      <c r="D454" s="130"/>
      <c r="E454" s="130"/>
      <c r="F454" s="130"/>
      <c r="G454" s="130"/>
      <c r="H454" s="109">
        <v>75</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5</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1</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2580</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2581</v>
      </c>
      <c r="I474" s="268"/>
      <c r="J474" s="268"/>
      <c r="K474" s="268"/>
      <c r="L474" s="268"/>
      <c r="M474" s="268"/>
      <c r="N474" s="268"/>
      <c r="O474" s="268"/>
      <c r="P474" s="269"/>
    </row>
    <row r="475" spans="1:20" ht="20.100000000000001" customHeight="1">
      <c r="B475" s="280"/>
      <c r="C475" s="101" t="s">
        <v>14</v>
      </c>
      <c r="D475" s="102"/>
      <c r="E475" s="102"/>
      <c r="F475" s="102"/>
      <c r="G475" s="103"/>
      <c r="H475" s="217" t="s">
        <v>2582</v>
      </c>
      <c r="I475" s="132"/>
      <c r="J475" s="35" t="s">
        <v>469</v>
      </c>
      <c r="K475" s="132" t="s">
        <v>2583</v>
      </c>
      <c r="L475" s="132"/>
      <c r="M475" s="35" t="s">
        <v>469</v>
      </c>
      <c r="N475" s="132" t="s">
        <v>2584</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2585</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2572</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2572</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2559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v>43374</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2572</v>
      </c>
      <c r="K522" s="108"/>
      <c r="L522" s="108"/>
      <c r="M522" s="108"/>
      <c r="N522" s="108"/>
      <c r="O522" s="109"/>
      <c r="P522" s="110"/>
      <c r="S522" s="15" t="str">
        <f>IF($F$519=MST!$I$6,IF(J522="","未記入",""),"")</f>
        <v/>
      </c>
    </row>
    <row r="523" spans="2:20" ht="20.100000000000001" customHeight="1">
      <c r="B523" s="111" t="s">
        <v>2514</v>
      </c>
      <c r="C523" s="112"/>
      <c r="D523" s="112"/>
      <c r="E523" s="113"/>
      <c r="F523" s="109" t="s">
        <v>2572</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2586</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2586</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2586</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2572</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2587</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2572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2588</v>
      </c>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2572</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2572</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c r="I4" s="496"/>
      <c r="J4" s="497"/>
      <c r="K4" s="498"/>
      <c r="L4" s="498"/>
      <c r="M4" s="497"/>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c r="I48" s="496"/>
      <c r="J48" s="497"/>
      <c r="K48" s="498"/>
      <c r="L48" s="498"/>
      <c r="M48" s="497"/>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2572</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ら・らⅤ</cp:lastModifiedBy>
  <cp:lastPrinted>2025-02-04T01:22:17Z</cp:lastPrinted>
  <dcterms:created xsi:type="dcterms:W3CDTF">2020-12-23T05:28:24Z</dcterms:created>
  <dcterms:modified xsi:type="dcterms:W3CDTF">2025-02-06T22:46:16Z</dcterms:modified>
</cp:coreProperties>
</file>