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magocorokan001\Desktop\令和6年度有料老人ホームの現況に関する報告\有料\"/>
    </mc:Choice>
  </mc:AlternateContent>
  <xr:revisionPtr revIDLastSave="0" documentId="13_ncr:1_{954AF4D6-77A8-4BB3-A271-72387120969F}"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60" yWindow="-60" windowWidth="28920" windowHeight="1584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<sst xmlns="http://schemas.openxmlformats.org/spreadsheetml/2006/main" count="3044" uniqueCount="2605">
  <si>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</si>
  <si>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</si>
  <si>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</si>
  <si>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</si>
  <si>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</si>
  <si>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</si>
  <si>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</si>
  <si>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</si>
  <si>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</si>
  <si>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</si>
  <si>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</si>
  <si>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</si>
  <si>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</si>
  <si>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</si>
  <si>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</si>
  <si>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</si>
  <si>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</si>
  <si>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</si>
  <si>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</si>
  <si>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</si>
  <si>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</si>
  <si>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</si>
  <si>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</si>
  <si>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</si>
  <si>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</si>
  <si>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</si>
  <si>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</si>
  <si>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</si>
  <si>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</si>
  <si>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</si>
  <si>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</si>
  <si>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</si>
  <si>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</si>
  <si>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</si>
  <si>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</si>
  <si>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</si>
  <si>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</si>
  <si>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</si>
  <si>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</si>
  <si>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</si>
  <si>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</si>
  <si>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</si>
  <si>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</si>
  <si>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</si>
  <si>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</si>
  <si>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</si>
  <si>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</si>
  <si>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</si>
  <si>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</si>
  <si>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</si>
  <si>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</si>
  <si>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</si>
  <si>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</si>
  <si>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</si>
  <si>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</si>
  <si>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</si>
  <si>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</si>
  <si>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</si>
  <si>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</si>
  <si>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</si>
  <si>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</si>
  <si>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</si>
  <si>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</si>
  <si>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</si>
  <si>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</si>
  <si>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</si>
  <si>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</si>
  <si>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</si>
  <si>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</si>
  <si>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</si>
  <si>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</si>
  <si>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</si>
  <si>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</si>
  <si>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</si>
  <si>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</si>
  <si>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</si>
  <si>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</si>
  <si>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</si>
  <si>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</si>
  <si>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</si>
  <si>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</si>
  <si>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</si>
  <si>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</si>
  <si>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</si>
  <si>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</si>
  <si>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</si>
  <si>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</si>
  <si>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</si>
  <si>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</si>
  <si>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</si>
  <si>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</si>
  <si>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</si>
  <si>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</si>
  <si>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</si>
  <si>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</si>
  <si>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</si>
  <si>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</si>
  <si>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</si>
  <si>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</si>
  <si>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</si>
  <si>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</si>
  <si>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</si>
  <si>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</si>
  <si>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</si>
  <si>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</si>
  <si>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</si>
  <si>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</si>
  <si>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</si>
  <si>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</si>
  <si>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</si>
  <si>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</si>
  <si>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</si>
  <si>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</si>
  <si>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</si>
  <si>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</si>
  <si>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</si>
  <si>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</si>
  <si>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</si>
  <si>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</si>
  <si>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</si>
  <si>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</si>
  <si>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</si>
  <si>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</si>
  <si>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</si>
  <si>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</si>
  <si>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</si>
  <si>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</si>
  <si>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</si>
  <si>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</si>
  <si>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</si>
  <si>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</si>
  <si>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</si>
  <si>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</si>
  <si>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</si>
  <si>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</si>
  <si>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</si>
  <si>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</si>
  <si>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</si>
  <si>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</si>
  <si>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</si>
  <si>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</si>
  <si>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</si>
  <si>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</si>
  <si>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</si>
  <si>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</si>
  <si>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</si>
  <si>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</si>
  <si>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</si>
  <si>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</si>
  <si>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</si>
  <si>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</si>
  <si>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</si>
  <si>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</si>
  <si>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</si>
  <si>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</si>
  <si>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</si>
  <si>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</si>
  <si>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</si>
  <si>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</si>
  <si>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</si>
  <si>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</si>
  <si>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</si>
  <si>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</si>
  <si>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</si>
  <si>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</si>
  <si>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</si>
  <si>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</si>
  <si>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</si>
  <si>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</si>
  <si>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</si>
  <si>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</si>
  <si>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</si>
  <si>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</si>
  <si>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</si>
  <si>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</si>
  <si>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</si>
  <si>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</si>
  <si>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</si>
  <si>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</si>
  <si>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</si>
  <si>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</si>
  <si>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</si>
  <si>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</si>
  <si>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</si>
  <si>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</si>
  <si>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</si>
  <si>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</si>
  <si>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</si>
  <si>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</si>
  <si>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</si>
  <si>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</si>
  <si>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</si>
  <si>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</si>
  <si>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</si>
  <si>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</si>
  <si>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</si>
  <si>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</si>
  <si>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</si>
  <si>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</si>
  <si>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</si>
  <si>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</si>
  <si>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</si>
  <si>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</si>
  <si>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</si>
  <si>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</si>
  <si>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</si>
  <si>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</si>
  <si>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</si>
  <si>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</si>
  <si>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</si>
  <si>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</si>
  <si>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</si>
  <si>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</si>
  <si>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</si>
  <si>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</si>
  <si>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</si>
  <si>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</si>
  <si>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</si>
  <si>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</si>
  <si>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</si>
  <si>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</si>
  <si>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</si>
  <si>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</si>
  <si>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</si>
  <si>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</si>
  <si>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</si>
  <si>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</si>
  <si>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</si>
  <si>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</si>
  <si>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</si>
  <si>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</si>
  <si>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</si>
  <si>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</si>
  <si>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</si>
  <si>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</si>
  <si>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</si>
  <si>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</si>
  <si>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</si>
  <si>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</si>
  <si>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</si>
  <si>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</si>
  <si>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</si>
  <si>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</si>
  <si>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</si>
  <si>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</si>
  <si>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</si>
  <si>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</si>
  <si>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</si>
  <si>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</si>
  <si>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</si>
  <si>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</si>
  <si>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</si>
  <si>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</si>
  <si>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</si>
  <si>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</si>
  <si>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</si>
  <si>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</si>
  <si>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</si>
  <si>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</si>
  <si>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</si>
  <si>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</si>
  <si>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</si>
  <si>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</si>
  <si>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</si>
  <si>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</si>
  <si>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</si>
  <si>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</si>
  <si>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</si>
  <si>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</si>
  <si>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</si>
  <si>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</si>
  <si>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</si>
  <si>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</si>
  <si>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</si>
  <si>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</si>
  <si>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</si>
  <si>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</si>
  <si>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</si>
  <si>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</si>
  <si>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</si>
  <si>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</si>
  <si>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</si>
  <si>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</si>
  <si>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</si>
  <si>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</si>
  <si>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</si>
  <si>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</si>
  <si>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</si>
  <si>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</si>
  <si>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</si>
  <si>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</si>
  <si>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</si>
  <si>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</si>
  <si>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</si>
  <si>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</si>
  <si>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</si>
  <si>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</si>
  <si>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</si>
  <si>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</si>
  <si>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</si>
  <si>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</si>
  <si>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</si>
  <si>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</si>
  <si>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</si>
  <si>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</si>
  <si>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</si>
  <si>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</si>
  <si>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</si>
  <si>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</si>
  <si>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</si>
  <si>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</si>
  <si>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</si>
  <si>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</si>
  <si>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</si>
  <si>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</si>
  <si>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</si>
  <si>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</si>
  <si>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</si>
  <si>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</si>
  <si>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</si>
  <si>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</si>
  <si>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</si>
  <si>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</si>
  <si>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</si>
  <si>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</si>
  <si>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</si>
  <si>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</si>
  <si>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</si>
  <si>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</si>
  <si>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</si>
  <si>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</si>
  <si>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</si>
  <si>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</si>
  <si>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</si>
  <si>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</si>
  <si>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</si>
  <si>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</si>
  <si>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</si>
  <si>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</si>
  <si>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</si>
  <si>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</si>
  <si>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</si>
  <si>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</si>
  <si>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</si>
  <si>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</si>
  <si>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</si>
  <si>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</si>
  <si>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</si>
  <si>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</si>
  <si>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</si>
  <si>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</si>
  <si>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</si>
  <si>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</si>
  <si>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</si>
  <si>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</si>
  <si>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</si>
  <si>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</si>
  <si>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</si>
  <si>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</si>
  <si>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</si>
  <si>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</si>
  <si>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</si>
  <si>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</si>
  <si>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</si>
  <si>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</si>
  <si>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</si>
  <si>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</si>
  <si>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</si>
  <si>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</si>
  <si>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</si>
  <si>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</si>
  <si>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</si>
  <si>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</si>
  <si>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</si>
  <si>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</si>
  <si>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</si>
  <si>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</si>
  <si>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</si>
  <si>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</si>
  <si>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</si>
  <si>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</si>
  <si>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</si>
  <si>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</si>
  <si>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</si>
  <si>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</si>
  <si>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</si>
  <si>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</si>
  <si>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</si>
  <si>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</si>
  <si>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</si>
  <si>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</si>
  <si>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</si>
  <si>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</si>
  <si>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</si>
  <si>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</si>
  <si>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</si>
  <si>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</si>
  <si>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</si>
  <si>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</si>
  <si>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</si>
  <si>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</si>
  <si>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</si>
  <si>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</si>
  <si>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</si>
  <si>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</si>
  <si>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</si>
  <si>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</si>
  <si>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</si>
  <si>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</si>
  <si>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</si>
  <si>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</si>
  <si>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</si>
  <si>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</si>
  <si>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</si>
  <si>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</si>
  <si>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</si>
  <si>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</si>
  <si>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</si>
  <si>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</si>
  <si>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</si>
  <si>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</si>
  <si>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</si>
  <si>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</si>
  <si>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</si>
  <si>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</si>
  <si>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</si>
  <si>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</si>
  <si>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</si>
  <si>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</si>
  <si>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</si>
  <si>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</si>
  <si>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</si>
  <si>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</si>
  <si>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</si>
  <si>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</si>
  <si>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</si>
  <si>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</si>
  <si>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</si>
  <si>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</si>
  <si>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</si>
  <si>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</si>
  <si>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</si>
  <si>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</si>
  <si>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</si>
  <si>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</si>
  <si>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</si>
  <si>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</si>
  <si>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</si>
  <si>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</si>
  <si>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</si>
  <si>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</si>
  <si>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</si>
  <si>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</si>
  <si>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</si>
  <si>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</si>
  <si>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</si>
  <si>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</si>
  <si>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</si>
  <si>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</si>
  <si>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</si>
  <si>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</si>
  <si>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</si>
  <si>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</si>
  <si>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</si>
  <si>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</si>
  <si>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</si>
  <si>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</si>
  <si>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</si>
  <si>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</si>
  <si>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</si>
  <si>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</si>
  <si>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</si>
  <si>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</si>
  <si>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</si>
  <si>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</si>
  <si>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</si>
  <si>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</si>
  <si>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</si>
  <si>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</si>
  <si>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</si>
  <si>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</si>
  <si>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</si>
  <si>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</si>
  <si>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</si>
  <si>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</si>
  <si>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</si>
  <si>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</si>
  <si>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</si>
  <si>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</si>
  <si>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</si>
  <si>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</si>
  <si>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</si>
  <si>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</si>
  <si>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</si>
  <si>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</si>
  <si>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</si>
  <si>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</si>
  <si>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</si>
  <si>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</si>
  <si>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</si>
  <si>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</si>
  <si>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</si>
  <si>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</si>
  <si>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</si>
  <si>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</si>
  <si>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</si>
  <si>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</si>
  <si>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</si>
  <si>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</si>
  <si>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</si>
  <si>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</si>
  <si>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</si>
  <si>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</si>
  <si>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</si>
  <si>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</si>
  <si>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</si>
  <si>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</si>
  <si>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</si>
  <si>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</si>
  <si>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</si>
  <si>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</si>
  <si>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</si>
  <si>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</si>
  <si>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</si>
  <si>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</si>
  <si>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</si>
  <si>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</si>
  <si>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</si>
  <si>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</si>
  <si>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</si>
  <si>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</si>
  <si>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</si>
  <si>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</si>
  <si>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</si>
  <si>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</si>
  <si>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</si>
  <si>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</si>
  <si>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</si>
  <si>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</si>
  <si>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</si>
  <si>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</si>
  <si>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</si>
  <si>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</si>
  <si>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</si>
  <si>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</si>
  <si>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</si>
  <si>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</si>
  <si>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</si>
  <si>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</si>
  <si>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</si>
  <si>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</si>
  <si>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</si>
  <si>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</si>
  <si>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</si>
  <si>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</si>
  <si>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</si>
  <si>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</si>
  <si>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</si>
  <si>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</si>
  <si>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</si>
  <si>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</si>
  <si>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</si>
  <si>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</si>
  <si>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</si>
  <si>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</si>
  <si>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</si>
  <si>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</si>
  <si>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</si>
  <si>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</si>
  <si>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</si>
  <si>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</si>
  <si>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</si>
  <si>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</si>
  <si>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</si>
  <si>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</si>
  <si>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</si>
  <si>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</si>
  <si>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</si>
  <si>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</si>
  <si>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</si>
  <si>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</si>
  <si>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</si>
  <si>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</si>
  <si>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</si>
  <si>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</si>
  <si>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</si>
  <si>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</si>
  <si>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</si>
  <si>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</si>
  <si>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</si>
  <si>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</si>
  <si>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</si>
  <si>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</si>
  <si>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</si>
  <si>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</si>
  <si>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</si>
  <si>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</si>
  <si>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</si>
  <si>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</si>
  <si>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</si>
  <si>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</si>
  <si>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</si>
  <si>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</si>
  <si>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</si>
  <si>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</si>
  <si>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</si>
  <si>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</si>
  <si>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</si>
  <si>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</si>
  <si>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</si>
  <si>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</si>
  <si>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</si>
  <si>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</si>
  <si>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</si>
  <si>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</si>
  <si>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</si>
  <si>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</si>
  <si>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</si>
  <si>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</si>
  <si>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</si>
  <si>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</si>
  <si>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</si>
  <si>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</si>
  <si>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</si>
  <si>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</si>
  <si>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</si>
  <si>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</si>
  <si>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</si>
  <si>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</si>
  <si>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</si>
  <si>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</si>
  <si>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</si>
  <si>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</si>
  <si>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</si>
  <si>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</si>
  <si>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</si>
  <si>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</si>
  <si>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</si>
  <si>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</si>
  <si>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</si>
  <si>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</si>
  <si>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</si>
  <si>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</si>
  <si>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</si>
  <si>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</si>
  <si>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</si>
  <si>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</si>
  <si>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</si>
  <si>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</si>
  <si>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</si>
  <si>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</si>
  <si>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</si>
  <si>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</si>
  <si>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</si>
  <si>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</si>
  <si>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</si>
  <si>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</si>
  <si>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</si>
  <si>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</si>
  <si>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</si>
  <si>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</si>
  <si>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</si>
  <si>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</si>
  <si>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</si>
  <si>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</si>
  <si>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</si>
  <si>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</si>
  <si>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</si>
  <si>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</si>
  <si>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</si>
  <si>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</si>
  <si>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</si>
  <si>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</si>
  <si>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</si>
  <si>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</si>
  <si>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</si>
  <si>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</si>
  <si>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</si>
  <si>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</si>
  <si>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</si>
  <si>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</si>
  <si>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</si>
  <si>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</si>
  <si>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</si>
  <si>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</si>
  <si>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</si>
  <si>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</si>
  <si>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</si>
  <si>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</si>
  <si>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</si>
  <si>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</si>
  <si>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</si>
  <si>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</si>
  <si>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</si>
  <si>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</si>
  <si>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</si>
  <si>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</si>
  <si>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</si>
  <si>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</si>
  <si>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</si>
  <si>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</si>
  <si>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</si>
  <si>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</si>
  <si>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</si>
  <si>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</si>
  <si>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</si>
  <si>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</si>
  <si>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</si>
  <si>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</si>
  <si>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</si>
  <si>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</si>
  <si>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</si>
  <si>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</si>
  <si>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</si>
  <si>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</si>
  <si>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</si>
  <si>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</si>
  <si>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</si>
  <si>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</si>
  <si>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</si>
  <si>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</si>
  <si>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</si>
  <si>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</si>
  <si>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</si>
  <si>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</si>
  <si>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</si>
  <si>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</si>
  <si>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</si>
  <si>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</si>
  <si>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</si>
  <si>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</si>
  <si>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</si>
  <si>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</si>
  <si>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</si>
  <si>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</si>
  <si>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</si>
  <si>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</si>
  <si>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</si>
  <si>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</si>
  <si>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</si>
  <si>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</si>
  <si>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</si>
  <si>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</si>
  <si>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</si>
  <si>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</si>
  <si>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</si>
  <si>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</si>
  <si>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</si>
  <si>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</si>
  <si>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</si>
  <si>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</si>
  <si>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</si>
  <si>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</si>
  <si>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</si>
  <si>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</si>
  <si>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</si>
  <si>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</si>
  <si>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</si>
  <si>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</si>
  <si>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</si>
  <si>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</si>
  <si>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</si>
  <si>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</si>
  <si>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</si>
  <si>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</si>
  <si>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</si>
  <si>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</si>
  <si>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</si>
  <si>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</si>
  <si>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</si>
  <si>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</si>
  <si>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</si>
  <si>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</si>
  <si>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</si>
  <si>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</si>
  <si>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</si>
  <si>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</si>
  <si>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</si>
  <si>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</si>
  <si>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</si>
  <si>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</si>
  <si>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</si>
  <si>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</si>
  <si>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</si>
  <si>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</si>
  <si>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</si>
  <si>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</si>
  <si>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</si>
  <si>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</si>
  <si>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</si>
  <si>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</si>
  <si>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</si>
  <si>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</si>
  <si>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</si>
  <si>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</si>
  <si>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</si>
  <si>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</si>
  <si>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</si>
  <si>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</si>
  <si>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</si>
  <si>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</si>
  <si>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</si>
  <si>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</si>
  <si>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</si>
  <si>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</si>
  <si>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</si>
  <si>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</si>
  <si>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</si>
  <si>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</si>
  <si>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</si>
  <si>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</si>
  <si>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</si>
  <si>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</si>
  <si>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</si>
  <si>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</si>
  <si>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</si>
  <si>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</si>
  <si>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</si>
  <si>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</si>
  <si>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</si>
  <si>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</si>
  <si>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</si>
  <si>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</si>
  <si>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</si>
  <si>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</si>
  <si>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</si>
  <si>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</si>
  <si>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</si>
  <si>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</si>
  <si>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</si>
  <si>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</si>
  <si>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</si>
  <si>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</si>
  <si>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</si>
  <si>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</si>
  <si>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</si>
  <si>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</si>
  <si>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</si>
  <si>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</si>
  <si>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</si>
  <si>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</si>
  <si>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</si>
  <si>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</si>
  <si>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</si>
  <si>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</si>
  <si>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</si>
  <si>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</si>
  <si>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</si>
  <si>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</si>
  <si>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</si>
  <si>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</si>
  <si>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</si>
  <si>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</si>
  <si>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</si>
  <si>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</si>
  <si>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</si>
  <si>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</si>
  <si>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</si>
  <si>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</si>
  <si>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</si>
  <si>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</si>
  <si>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</si>
  <si>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</si>
  <si>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</si>
  <si>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</si>
  <si>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</si>
  <si>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</si>
  <si>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</si>
  <si>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</si>
  <si>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</si>
  <si>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</si>
  <si>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</si>
  <si>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</si>
  <si>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</si>
  <si>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</si>
  <si>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</si>
  <si>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</si>
  <si>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</si>
  <si>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</si>
  <si>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</si>
  <si>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</si>
  <si>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</si>
  <si>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</si>
  <si>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</si>
  <si>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</si>
  <si>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</si>
  <si>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</si>
  <si>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</si>
  <si>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</si>
  <si>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</si>
  <si>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</si>
  <si>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</si>
  <si>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</si>
  <si>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</si>
  <si>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</si>
  <si>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</si>
  <si>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</si>
  <si>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</si>
  <si>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</si>
  <si>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</si>
  <si>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</si>
  <si>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</si>
  <si>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</si>
  <si>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</si>
  <si>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</si>
  <si>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</si>
  <si>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</si>
  <si>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</si>
  <si>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</si>
  <si>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</si>
  <si>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</si>
  <si>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</si>
  <si>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</si>
  <si>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</si>
  <si>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</si>
  <si>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</si>
  <si>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</si>
  <si>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</si>
  <si>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</si>
  <si>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</si>
  <si>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</si>
  <si>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</si>
  <si>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</si>
  <si>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</si>
  <si>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</si>
  <si>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</si>
  <si>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</si>
  <si>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</si>
  <si>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</si>
  <si>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</si>
  <si>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</si>
  <si>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</si>
  <si>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</si>
  <si>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</si>
  <si>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</si>
  <si>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</si>
  <si>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</si>
  <si>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</si>
  <si>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</si>
  <si>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</si>
  <si>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</si>
  <si>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</si>
  <si>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</si>
  <si>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</si>
  <si>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</si>
  <si>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</si>
  <si>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</si>
  <si>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</si>
  <si>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</si>
  <si>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</si>
  <si>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</si>
  <si>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</si>
  <si>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</si>
  <si>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</si>
  <si>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</si>
  <si>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</si>
  <si>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</si>
  <si>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</si>
  <si>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</si>
  <si>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</si>
  <si>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</si>
  <si>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</si>
  <si>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</si>
  <si>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</si>
  <si>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</si>
  <si>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</si>
  <si>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</si>
  <si>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</si>
  <si>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</si>
  <si>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</si>
  <si>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</si>
  <si>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</si>
  <si>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</si>
  <si>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</si>
  <si>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</si>
  <si>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</si>
  <si>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</si>
  <si>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</si>
  <si>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</si>
  <si>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</si>
  <si>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</si>
  <si>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</si>
  <si>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</si>
  <si>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</si>
  <si>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</si>
  <si>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</si>
  <si>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</si>
  <si>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</si>
  <si>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</si>
  <si>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</si>
  <si>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</si>
  <si>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</si>
  <si>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</si>
  <si>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</si>
  <si>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</si>
  <si>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</si>
  <si>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</si>
  <si>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</si>
  <si>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</si>
  <si>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</si>
  <si>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</si>
  <si>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</si>
  <si>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</si>
  <si>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</si>
  <si>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</si>
  <si>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</si>
  <si>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</si>
  <si>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</si>
  <si>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</si>
  <si>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</si>
  <si>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</si>
  <si>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</si>
  <si>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</si>
  <si>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</si>
  <si>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</si>
  <si>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</si>
  <si>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</si>
  <si>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</si>
  <si>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</si>
  <si>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</si>
  <si>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</si>
  <si>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</si>
  <si>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</si>
  <si>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</si>
  <si>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</si>
  <si>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</si>
  <si>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</si>
  <si>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</si>
  <si>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</si>
  <si>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</si>
  <si>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</si>
  <si>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</si>
  <si>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</si>
  <si>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</si>
  <si>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</si>
  <si>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</si>
  <si>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</si>
  <si>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</si>
  <si>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</si>
  <si>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</si>
  <si>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</si>
  <si>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</si>
  <si>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</si>
  <si>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</si>
  <si>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</si>
  <si>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</si>
  <si>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</si>
  <si>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</si>
  <si>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</si>
  <si>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</si>
  <si>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</si>
  <si>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</si>
  <si>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</si>
  <si>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</si>
  <si>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</si>
  <si>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</si>
  <si>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</si>
  <si>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</si>
  <si>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</si>
  <si>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</si>
  <si>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</si>
  <si>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</si>
  <si>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</si>
  <si>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</si>
  <si>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</si>
  <si>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</si>
  <si>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</si>
  <si>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</si>
  <si>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</si>
  <si>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</si>
  <si>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</si>
  <si>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</si>
  <si>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</si>
  <si>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</si>
  <si>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</si>
  <si>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</si>
  <si>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</si>
  <si>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</si>
  <si>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</si>
  <si>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</si>
  <si>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</si>
  <si>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</si>
  <si>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</si>
  <si>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</si>
  <si>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</si>
  <si>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</si>
  <si>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</si>
  <si>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</si>
  <si>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</si>
  <si>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</si>
  <si>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</si>
  <si>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</si>
  <si>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</si>
  <si>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</si>
  <si>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</si>
  <si>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</si>
  <si>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</si>
  <si>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</si>
  <si>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</si>
  <si>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</si>
  <si>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</si>
  <si>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</si>
  <si>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</si>
  <si>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</si>
  <si>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</si>
  <si>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</si>
  <si>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</si>
  <si>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</si>
  <si>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</si>
  <si>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</si>
  <si>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</si>
  <si>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</si>
  <si>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</si>
  <si>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</si>
  <si>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</si>
  <si>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</si>
  <si>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</si>
  <si>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</si>
  <si>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</si>
  <si>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</si>
  <si>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</si>
  <si>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</si>
  <si>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</si>
  <si>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</si>
  <si>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</si>
  <si>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</si>
  <si>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</si>
  <si>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</si>
  <si>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</si>
  <si>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</si>
  <si>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</si>
  <si>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</si>
  <si>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</si>
  <si>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</si>
  <si>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</si>
  <si>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</si>
  <si>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</si>
  <si>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</si>
  <si>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</si>
  <si>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</si>
  <si>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</si>
  <si>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</si>
  <si>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</si>
  <si>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</si>
  <si>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</si>
  <si>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</si>
  <si>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</si>
  <si>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</si>
  <si>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</si>
  <si>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</si>
  <si>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</si>
  <si>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</si>
  <si>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</si>
  <si>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</si>
  <si>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</si>
  <si>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</si>
  <si>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</si>
  <si>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</si>
  <si>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</si>
  <si>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</si>
  <si>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</si>
  <si>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</si>
  <si>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</si>
  <si>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</si>
  <si>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</si>
  <si>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</si>
  <si>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</si>
  <si>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</si>
  <si>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</si>
  <si>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</si>
  <si>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</si>
  <si>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</si>
  <si>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</si>
  <si>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</si>
  <si>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</si>
  <si>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</si>
  <si>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</si>
  <si>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</si>
  <si>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</si>
  <si>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</si>
  <si>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</si>
  <si>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</si>
  <si>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</si>
  <si>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</si>
  <si>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</si>
  <si>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</si>
  <si>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</si>
  <si>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</si>
  <si>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</si>
  <si>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</si>
  <si>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</si>
  <si>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</si>
  <si>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</si>
  <si>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</si>
  <si>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</si>
  <si>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</si>
  <si>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</si>
  <si>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</si>
  <si>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</si>
  <si>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</si>
  <si>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</si>
  <si>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</si>
  <si>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</si>
  <si>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</si>
  <si>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</si>
  <si>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</si>
  <si>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</si>
  <si>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</si>
  <si>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</si>
  <si>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</si>
  <si>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</si>
  <si>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</si>
  <si>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</si>
  <si>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</si>
  <si>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</si>
  <si>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</si>
  <si>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</si>
  <si>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</si>
  <si>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</si>
  <si>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</si>
  <si>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</si>
  <si>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</si>
  <si>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</si>
  <si>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</si>
  <si>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</si>
  <si>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</si>
  <si>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</si>
  <si>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</si>
  <si>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</si>
  <si>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</si>
  <si>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</si>
  <si>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</si>
  <si>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</si>
  <si>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</si>
  <si>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</si>
  <si>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</si>
  <si>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</si>
  <si>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</si>
  <si>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</si>
  <si>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</si>
  <si>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</si>
  <si>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</si>
  <si>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</si>
  <si>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</si>
  <si>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</si>
  <si>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</si>
  <si>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</si>
  <si>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</si>
  <si>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</si>
  <si>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</si>
  <si>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</si>
  <si>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</si>
  <si>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</si>
  <si>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</si>
  <si>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</si>
  <si>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</si>
  <si>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</si>
  <si>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</si>
  <si>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</si>
  <si>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</si>
  <si>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</si>
  <si>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</si>
  <si>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</si>
  <si>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</si>
  <si>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</si>
  <si>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</si>
  <si>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</si>
  <si>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</si>
  <si>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</si>
  <si>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</si>
  <si>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</si>
  <si>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</si>
  <si>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</si>
  <si>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</si>
  <si>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</si>
  <si>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</si>
  <si>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</si>
  <si>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</si>
  <si>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</si>
  <si>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</si>
  <si>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</si>
  <si>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</si>
  <si>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</si>
  <si>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</si>
  <si>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</si>
  <si>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</si>
  <si>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</si>
  <si>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</si>
  <si>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</si>
  <si>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</si>
  <si>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</si>
  <si>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</si>
  <si>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</si>
  <si>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</si>
  <si>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</si>
  <si>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</si>
  <si>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</si>
  <si>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</si>
  <si>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</si>
  <si>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</si>
  <si>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</si>
  <si>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</si>
  <si>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</si>
  <si>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</si>
  <si>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</si>
  <si>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</si>
  <si>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</si>
  <si>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</si>
  <si>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</si>
  <si>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</si>
  <si>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</si>
  <si>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</si>
  <si>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</si>
  <si>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</si>
  <si>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</si>
  <si>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</si>
  <si>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</si>
  <si>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</si>
  <si>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</si>
  <si>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</si>
  <si>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</si>
  <si>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</si>
  <si>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</si>
  <si>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</si>
  <si>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</si>
  <si>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</si>
  <si>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</si>
  <si>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</si>
  <si>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</si>
  <si>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</si>
  <si>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</si>
  <si>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</si>
  <si>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</si>
  <si>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</si>
  <si>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</si>
  <si>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</si>
  <si>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</si>
  <si>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</si>
  <si>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</si>
  <si>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</si>
  <si>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</si>
  <si>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</si>
  <si>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</si>
  <si>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</si>
  <si>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</si>
  <si>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</si>
  <si>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</si>
  <si>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</si>
  <si>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</si>
  <si>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</si>
  <si>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</si>
  <si>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</si>
  <si>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</si>
  <si>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</si>
  <si>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</si>
  <si>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</si>
  <si>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</si>
  <si>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</si>
  <si>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</si>
  <si>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</si>
  <si>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</si>
  <si>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</si>
  <si>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</si>
  <si>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</si>
  <si>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</si>
  <si>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</si>
  <si>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</si>
  <si>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</si>
  <si>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</si>
  <si>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</si>
  <si>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</si>
  <si>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</si>
  <si>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</si>
  <si>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</si>
  <si>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</si>
  <si>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</si>
  <si>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</si>
  <si>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</si>
  <si>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</si>
  <si>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</si>
  <si>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</si>
  <si>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</si>
  <si>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</si>
  <si>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</si>
  <si>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</si>
  <si>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</si>
  <si>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</si>
  <si>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</si>
  <si>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</si>
  <si>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</si>
  <si>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</si>
  <si>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</si>
  <si>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</si>
  <si>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</si>
  <si>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</si>
  <si>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</si>
  <si>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</si>
  <si>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</si>
  <si>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</si>
  <si>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</si>
  <si>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</si>
  <si>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</si>
  <si>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</si>
  <si>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</si>
  <si>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</si>
  <si>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</si>
  <si>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</si>
  <si>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</si>
  <si>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</si>
  <si>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</si>
  <si>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</si>
  <si>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</si>
  <si>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</si>
  <si>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</si>
  <si>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</si>
  <si>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</si>
  <si>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</si>
  <si>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</si>
  <si>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</si>
  <si>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</si>
  <si>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</si>
  <si>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</si>
  <si>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</si>
  <si>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</si>
  <si>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</si>
  <si>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</si>
  <si>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</si>
  <si>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</si>
  <si>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</si>
  <si>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</si>
  <si>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</si>
  <si>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</si>
  <si>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</si>
  <si>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</si>
  <si>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</si>
  <si>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</si>
  <si>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</si>
  <si>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</si>
  <si>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</si>
  <si>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</si>
  <si>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</si>
  <si>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</si>
  <si>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</si>
  <si>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</si>
  <si>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</si>
  <si>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</si>
  <si>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</si>
  <si>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</si>
  <si>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</si>
  <si>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</si>
  <si>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</si>
  <si>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</si>
  <si>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</si>
  <si>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</si>
  <si>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</si>
  <si>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</si>
  <si>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</si>
  <si>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</si>
  <si>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</si>
  <si>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</si>
  <si>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</si>
  <si>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</si>
  <si>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</si>
  <si>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</si>
  <si>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</si>
  <si>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</si>
  <si>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</si>
  <si>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</si>
  <si>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</si>
  <si>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</si>
  <si>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</si>
  <si>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</si>
  <si>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</si>
  <si>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</si>
  <si>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</si>
  <si>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</si>
  <si>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</si>
  <si>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</si>
  <si>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</si>
  <si>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</si>
  <si>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</si>
  <si>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</si>
  <si>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</si>
  <si>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</si>
  <si>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</si>
  <si>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</si>
  <si>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</si>
  <si>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</si>
  <si>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</si>
  <si>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</si>
  <si>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</si>
  <si>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</si>
  <si>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</si>
  <si>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</si>
  <si>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</si>
  <si>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</si>
  <si>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</si>
  <si>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</si>
  <si>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</si>
  <si>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</si>
  <si>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</si>
  <si>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</si>
  <si>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</si>
  <si>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</si>
  <si>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</si>
  <si>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</si>
  <si>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</si>
  <si>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</si>
  <si>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</si>
  <si>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</si>
  <si>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</si>
  <si>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</si>
  <si>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</si>
  <si>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</si>
  <si>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</si>
  <si>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</si>
  <si>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</si>
  <si>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</si>
  <si>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</si>
  <si>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</si>
  <si>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</si>
  <si>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</si>
  <si>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</si>
  <si>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</si>
  <si>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</si>
  <si>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</si>
  <si>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</si>
  <si>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</si>
  <si>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</si>
  <si>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</si>
  <si>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</si>
  <si>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</si>
  <si>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</si>
  <si>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</si>
  <si>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</si>
  <si>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</si>
  <si>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</si>
  <si>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</si>
  <si>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</si>
  <si>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</si>
  <si>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</si>
  <si>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</si>
  <si>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</si>
  <si>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</si>
  <si>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</si>
  <si>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</si>
  <si>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</si>
  <si>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</si>
  <si>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</si>
  <si>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</si>
  <si>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</si>
  <si>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</si>
  <si>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</si>
  <si>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</si>
  <si>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</si>
  <si>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</si>
  <si>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</si>
  <si>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</si>
  <si>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</si>
  <si>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</si>
  <si>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</si>
  <si>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</si>
  <si>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</si>
  <si>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</si>
  <si>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</si>
  <si>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</si>
  <si>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</si>
  <si>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</si>
  <si>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</si>
  <si>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</si>
  <si>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</si>
  <si>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</si>
  <si>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</si>
  <si>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</si>
  <si>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</si>
  <si>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</si>
  <si>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</si>
  <si>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</si>
  <si>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</si>
  <si>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</si>
  <si>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</si>
  <si>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</si>
  <si>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</si>
  <si>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</si>
  <si>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</si>
  <si>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</si>
  <si>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</si>
  <si>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</si>
  <si>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</si>
  <si>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</si>
  <si>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</si>
  <si>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</si>
  <si>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</si>
  <si>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</si>
  <si>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</si>
  <si>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</si>
  <si>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</si>
  <si>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</si>
  <si>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</si>
  <si>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</si>
  <si>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</si>
  <si>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</si>
  <si>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</si>
  <si>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</si>
  <si>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</si>
  <si>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</si>
  <si>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</si>
  <si>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</si>
  <si>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</si>
  <si>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</si>
  <si>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</si>
  <si>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</si>
  <si>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</si>
  <si>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</si>
  <si>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</si>
  <si>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</si>
  <si>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</si>
  <si>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</si>
  <si>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</si>
  <si>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</si>
  <si>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</si>
  <si>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</si>
  <si>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</si>
  <si>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</si>
  <si>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</si>
  <si>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</si>
  <si>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</si>
  <si>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</si>
  <si>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</si>
  <si>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</si>
  <si>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</si>
  <si>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</si>
  <si>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</si>
  <si>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</si>
  <si>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</si>
  <si>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</si>
  <si>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</si>
  <si>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</si>
  <si>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</si>
  <si>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</si>
  <si>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</si>
  <si>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</si>
  <si>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</si>
  <si>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</si>
  <si>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</si>
  <si>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</si>
  <si>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</si>
  <si>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</si>
  <si>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</si>
  <si>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</si>
  <si>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</si>
  <si>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</si>
  <si>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</si>
  <si>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</si>
  <si>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</si>
  <si>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</si>
  <si>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</si>
  <si>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</si>
  <si>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</si>
  <si>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</si>
  <si>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</si>
  <si>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</si>
  <si>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</si>
  <si>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</si>
  <si>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</si>
  <si>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</si>
  <si>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</si>
  <si>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</si>
  <si>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</si>
  <si>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</si>
  <si>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</si>
  <si>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</si>
  <si>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</si>
  <si>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</si>
  <si>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</si>
  <si>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</si>
  <si>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</si>
  <si>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</si>
  <si>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</si>
  <si>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</si>
  <si>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</si>
  <si>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</si>
  <si>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</si>
  <si>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</si>
  <si>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</si>
  <si>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</si>
  <si>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</si>
  <si>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</si>
  <si>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</si>
  <si>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</si>
  <si>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</si>
  <si>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</si>
  <si>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</si>
  <si>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</si>
  <si>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</si>
  <si>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</si>
  <si>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</si>
  <si>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</si>
  <si>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</si>
  <si>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</si>
  <si>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</si>
  <si>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</si>
  <si>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</si>
  <si>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</si>
  <si>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</si>
  <si>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</si>
  <si>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</si>
  <si>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</si>
  <si>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</si>
  <si>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</si>
  <si>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</si>
  <si>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</si>
  <si>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</si>
  <si>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</si>
  <si>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</si>
  <si>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</si>
  <si>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</si>
  <si>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</si>
  <si>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</si>
  <si>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</si>
  <si>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</si>
  <si>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</si>
  <si>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</si>
  <si>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</si>
  <si>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</si>
  <si>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</si>
  <si>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</si>
  <si>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</si>
  <si>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</si>
  <si>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</si>
  <si>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</si>
  <si>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</si>
  <si>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</si>
  <si>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</si>
  <si>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</si>
  <si>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</si>
  <si>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</si>
  <si>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</si>
  <si>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</si>
  <si>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</si>
  <si>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</si>
  <si>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</si>
  <si>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</si>
  <si>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</si>
  <si>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</si>
  <si>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</si>
  <si>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</si>
  <si>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</si>
  <si>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</si>
  <si>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</si>
  <si>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</si>
  <si>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</si>
  <si>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</si>
  <si>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</si>
  <si>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</si>
  <si>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</si>
  <si>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</si>
  <si>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</si>
  <si>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</si>
  <si>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</si>
  <si>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</si>
  <si>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</si>
  <si>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</si>
  <si>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</si>
  <si>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</si>
  <si>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</si>
  <si>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</si>
  <si>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</si>
  <si>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</si>
  <si>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</si>
  <si>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</si>
  <si>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</si>
  <si>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</si>
  <si>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</si>
  <si>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</si>
  <si>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</si>
  <si>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</si>
  <si>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</si>
  <si>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</si>
  <si>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</si>
  <si>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</si>
  <si>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</si>
  <si>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</si>
  <si>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</si>
  <si>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</si>
  <si>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</si>
  <si>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</si>
  <si>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</si>
  <si>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</si>
  <si>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</si>
  <si>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</si>
  <si>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</si>
  <si>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</si>
  <si>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</si>
  <si>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</si>
  <si>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</si>
  <si>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</si>
  <si>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</si>
  <si>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</si>
  <si>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</si>
  <si>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</si>
  <si>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</si>
  <si>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</si>
  <si>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</si>
  <si>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</si>
  <si>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</si>
  <si>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</si>
  <si>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</si>
  <si>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</si>
  <si>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</si>
  <si>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</si>
  <si>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</si>
  <si>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</si>
  <si>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</si>
  <si>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</si>
  <si>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</si>
  <si>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</si>
  <si>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</si>
  <si>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</si>
  <si>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</si>
  <si>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</si>
  <si>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</si>
  <si>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</si>
  <si>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</si>
  <si>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</si>
  <si>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</si>
  <si>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</si>
  <si>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</si>
  <si>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</si>
  <si>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</si>
  <si>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</si>
  <si>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</si>
  <si>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</si>
  <si>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</si>
  <si>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</si>
  <si>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</si>
  <si>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</si>
  <si>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</si>
  <si>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</si>
  <si>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</si>
  <si>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</si>
  <si>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</si>
  <si>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</si>
  <si>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</si>
  <si>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</si>
  <si>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</si>
  <si>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</si>
  <si>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</si>
  <si>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</si>
  <si>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</si>
  <si>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</si>
  <si>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</si>
  <si>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</si>
  <si>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</si>
  <si>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</si>
  <si>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</si>
  <si>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</si>
  <si>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</si>
  <si>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</si>
  <si>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</si>
  <si>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</si>
  <si>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</si>
  <si>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</si>
  <si>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</si>
  <si>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</si>
  <si>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</si>
  <si>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</si>
  <si>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</si>
  <si>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</si>
  <si>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</si>
  <si>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</si>
  <si>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</si>
  <si>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</si>
  <si>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</si>
  <si>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</si>
  <si>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</si>
  <si>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</si>
  <si>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</si>
  <si>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</si>
  <si>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</si>
  <si>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</si>
  <si>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</si>
  <si>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</si>
  <si>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</si>
  <si>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</si>
  <si>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</si>
  <si>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</si>
  <si>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</si>
  <si>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</si>
  <si>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</si>
  <si>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</si>
  <si>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</si>
  <si>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</si>
  <si>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</si>
  <si>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</si>
  <si>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</si>
  <si>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</si>
  <si>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</si>
  <si>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</si>
  <si>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</si>
  <si>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</si>
  <si>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</si>
  <si>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</si>
  <si>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</si>
  <si>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</si>
  <si>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</si>
  <si>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</si>
  <si>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</si>
  <si>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</si>
  <si>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</si>
  <si>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</si>
  <si>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</si>
  <si>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</si>
  <si>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</si>
  <si>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</si>
  <si>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</si>
  <si>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</si>
  <si>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</si>
  <si>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</si>
  <si>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</si>
  <si>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</si>
  <si>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</si>
  <si>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</si>
  <si>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</si>
  <si>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</si>
  <si>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</si>
  <si>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</si>
  <si>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</si>
  <si>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</si>
  <si>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</si>
  <si>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</si>
  <si>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</si>
  <si>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</si>
  <si>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</si>
  <si>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</si>
  <si>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</si>
  <si>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</si>
  <si>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</si>
  <si>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</si>
  <si>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</si>
  <si>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</si>
  <si>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</si>
  <si>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</si>
  <si>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</si>
  <si>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</si>
  <si>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</si>
  <si>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</si>
  <si>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</si>
  <si>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</si>
  <si>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</si>
  <si>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</si>
  <si>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</si>
  <si>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</si>
  <si>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</si>
  <si>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</si>
  <si>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</si>
  <si>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</si>
  <si>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</si>
  <si>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</si>
  <si>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</si>
  <si>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</si>
  <si>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</si>
  <si>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</si>
  <si>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</si>
  <si>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</si>
  <si>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</si>
  <si>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</si>
  <si>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</si>
  <si>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</si>
  <si>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</si>
  <si>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</si>
  <si>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</si>
  <si>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</si>
  <si>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</si>
  <si>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</si>
  <si>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</si>
  <si>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</si>
  <si>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</si>
  <si>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</si>
  <si>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</si>
  <si>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</si>
  <si>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</si>
  <si>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</si>
  <si>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</si>
  <si>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</si>
  <si>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</si>
  <si>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</si>
  <si>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</si>
  <si>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</si>
  <si>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</si>
  <si>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</si>
  <si>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</si>
  <si>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</si>
  <si>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</si>
  <si>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</si>
  <si>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</si>
  <si>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</si>
  <si>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</si>
  <si>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</si>
  <si>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</si>
  <si>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</si>
  <si>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</si>
  <si>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</si>
  <si>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</si>
  <si>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</si>
  <si>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</si>
  <si>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</si>
  <si>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</si>
  <si>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</si>
  <si>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</si>
  <si>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</si>
  <si>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</si>
  <si>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</si>
  <si>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</si>
  <si>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</si>
  <si>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</si>
  <si>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</si>
  <si>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</si>
  <si>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</si>
  <si>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</si>
  <si>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</si>
  <si>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</si>
  <si>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</si>
  <si>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</si>
  <si>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</si>
  <si>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</si>
  <si>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</si>
  <si>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</si>
  <si>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</si>
  <si>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</si>
  <si>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</si>
  <si>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</si>
  <si>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</si>
  <si>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</si>
  <si>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</si>
  <si>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</si>
  <si>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</si>
  <si>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</si>
  <si>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</si>
  <si>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</si>
  <si>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</si>
  <si>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</si>
  <si>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</si>
  <si>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</si>
  <si>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</si>
  <si>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</si>
  <si>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</si>
  <si>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</si>
  <si>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</si>
  <si>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</si>
  <si>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</si>
  <si>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</si>
  <si>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</si>
  <si>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</si>
  <si>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</si>
  <si>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</si>
  <si>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</si>
  <si>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</si>
  <si>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</si>
  <si>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</si>
  <si>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</si>
  <si>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</si>
  <si>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</si>
  <si>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</si>
  <si>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</si>
  <si>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</si>
  <si>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</si>
  <si>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</si>
  <si>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</si>
  <si>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</si>
  <si>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</si>
  <si>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</si>
  <si>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</si>
  <si>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</si>
  <si>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</si>
  <si>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</si>
  <si>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</si>
  <si>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</si>
  <si>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</si>
  <si>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</si>
  <si>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</si>
  <si>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</si>
  <si>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</si>
  <si>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</si>
  <si>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</si>
  <si>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</si>
  <si>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</si>
  <si>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</si>
  <si>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</si>
  <si>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</si>
  <si>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</si>
  <si>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</si>
  <si>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</si>
  <si>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</si>
  <si>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</si>
  <si>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</si>
  <si>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</si>
  <si>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</si>
  <si>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</si>
  <si>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</si>
  <si>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</si>
  <si>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</si>
  <si>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</si>
  <si>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</si>
  <si>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</si>
  <si>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</si>
  <si>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</si>
  <si>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</si>
  <si>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</si>
  <si>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</si>
  <si>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</si>
  <si>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</si>
  <si>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</si>
  <si>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</si>
  <si>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</si>
  <si>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</si>
  <si>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</si>
  <si>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</si>
  <si>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</si>
  <si>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</si>
  <si>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</si>
  <si>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</si>
  <si>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</si>
  <si>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</si>
  <si>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</si>
  <si>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</si>
  <si>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</si>
  <si>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</si>
  <si>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</si>
  <si>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</si>
  <si>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</si>
  <si>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</si>
  <si>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</si>
  <si>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</si>
  <si>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</si>
  <si>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</si>
  <si>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</si>
  <si>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</si>
  <si>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</si>
  <si>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</si>
  <si>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</si>
  <si>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</si>
  <si>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</si>
  <si>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</si>
  <si>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</si>
  <si>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</si>
  <si>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</si>
  <si>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</si>
  <si>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</si>
  <si>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</si>
  <si>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</si>
  <si>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</si>
  <si>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</si>
  <si>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</si>
  <si>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</si>
  <si>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</si>
  <si>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</si>
  <si>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</si>
  <si>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</si>
  <si>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</si>
  <si>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</si>
  <si>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</si>
  <si>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</si>
  <si>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</si>
  <si>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</si>
  <si>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</si>
  <si>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</si>
  <si>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</si>
  <si>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</si>
  <si>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</si>
  <si>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</si>
  <si>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</si>
  <si>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</si>
  <si>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</si>
  <si>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</si>
  <si>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</si>
  <si>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</si>
  <si>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</si>
  <si>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</si>
  <si>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</si>
  <si>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</si>
  <si>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</si>
  <si>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</si>
  <si>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</si>
  <si>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</si>
  <si>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</si>
  <si>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</si>
  <si>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</si>
  <si>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</si>
  <si>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</si>
  <si>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</si>
  <si>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</si>
  <si>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</si>
  <si>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</si>
  <si>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</si>
  <si>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</si>
  <si>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</si>
  <si>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</si>
  <si>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</si>
  <si>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</si>
  <si>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</si>
  <si>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</si>
  <si>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</si>
  <si>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</si>
  <si>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</si>
  <si>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</si>
  <si>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</si>
  <si>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</si>
  <si>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</si>
  <si>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</si>
  <si>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</si>
  <si>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</si>
  <si>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</si>
  <si>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</si>
  <si>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</si>
  <si>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</si>
  <si>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</si>
  <si>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</si>
  <si>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</si>
  <si>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</si>
  <si>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</si>
  <si>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</si>
  <si>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</si>
  <si>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</si>
  <si>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</si>
  <si>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</si>
  <si>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</si>
  <si>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</si>
  <si>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</si>
  <si>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</si>
  <si>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</si>
  <si>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</si>
  <si>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</si>
  <si>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</si>
  <si>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</si>
  <si>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</si>
  <si>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</si>
  <si>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</si>
  <si>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</si>
  <si>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</si>
  <si>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</si>
  <si>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</si>
  <si>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</si>
  <si>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</si>
  <si>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</si>
  <si>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</si>
  <si>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</si>
  <si>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</si>
  <si>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</si>
  <si>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</si>
  <si>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</si>
  <si>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</si>
  <si>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</si>
  <si>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</si>
  <si>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</si>
  <si>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</si>
  <si>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</si>
  <si>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</si>
  <si>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</si>
  <si>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</si>
  <si>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</si>
  <si>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</si>
  <si>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</si>
  <si>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</si>
  <si>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</si>
  <si>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</si>
  <si>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</si>
  <si>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</si>
  <si>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</si>
  <si>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</si>
  <si>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</si>
  <si>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</si>
  <si>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</si>
  <si>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</si>
  <si>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</si>
  <si>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</si>
  <si>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</si>
  <si>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</si>
  <si>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</si>
  <si>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</si>
  <si>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</si>
  <si>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</si>
  <si>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</si>
  <si>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</si>
  <si>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</si>
  <si>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</si>
  <si>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</si>
  <si>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</si>
  <si>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</si>
  <si>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</si>
  <si>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</si>
  <si>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</si>
  <si>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</si>
  <si>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</si>
  <si>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</si>
  <si>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</si>
  <si>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</si>
  <si>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</si>
  <si>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</si>
  <si>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</si>
  <si>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</si>
  <si>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</si>
  <si>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</si>
  <si>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</si>
  <si>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</si>
  <si>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</si>
  <si>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</si>
  <si>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</si>
  <si>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</si>
  <si>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</si>
  <si>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</si>
  <si>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</si>
  <si>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</si>
  <si>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</si>
  <si>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</si>
  <si>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</si>
  <si>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</si>
  <si>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</si>
  <si>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</si>
  <si>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</si>
  <si>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</si>
  <si>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</si>
  <si>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</si>
  <si>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</si>
  <si>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</si>
  <si>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</si>
  <si>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</si>
  <si>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</si>
  <si>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</si>
  <si>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</si>
  <si>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</si>
  <si>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</si>
  <si>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</si>
  <si>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</si>
  <si>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</si>
  <si>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</si>
  <si>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</si>
  <si>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</si>
  <si>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</si>
  <si>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</si>
  <si>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</si>
  <si>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</si>
  <si>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</si>
  <si>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</si>
  <si>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</si>
  <si>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</si>
  <si>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</si>
  <si>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</si>
  <si>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</si>
  <si>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</si>
  <si>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</si>
  <si>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</si>
  <si>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</si>
  <si>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</si>
  <si>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</si>
  <si>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</si>
  <si>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</si>
  <si>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</si>
  <si>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</si>
  <si>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</si>
  <si>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</si>
  <si>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</si>
  <si>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</si>
  <si>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</si>
  <si>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</si>
  <si>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</si>
  <si>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</si>
  <si>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</si>
  <si>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</si>
  <si>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</si>
  <si>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</si>
  <si>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</si>
  <si>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</si>
  <si>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</si>
  <si>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</si>
  <si>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</si>
  <si>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</si>
  <si>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</si>
  <si>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</si>
  <si>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</si>
  <si>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</si>
  <si>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</si>
  <si>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</si>
  <si>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</si>
  <si>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</si>
  <si>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</si>
  <si>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</si>
  <si>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</si>
  <si>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</si>
  <si>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</si>
  <si>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</si>
  <si>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</si>
  <si>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</si>
  <si>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</si>
  <si>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</si>
  <si>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</si>
  <si>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</si>
  <si>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</si>
  <si>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</si>
  <si>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</si>
  <si>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</si>
  <si>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</si>
  <si>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</si>
  <si>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</si>
  <si>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</si>
  <si>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</si>
  <si>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</si>
  <si>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</si>
  <si>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</si>
  <si>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</si>
  <si>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</si>
  <si>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</si>
  <si>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</si>
  <si>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</si>
  <si>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</si>
  <si>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</si>
  <si>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</si>
  <si>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</si>
  <si>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</si>
  <si>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</si>
  <si>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</si>
  <si>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</si>
  <si>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</si>
  <si>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</si>
  <si>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</si>
  <si>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</si>
  <si>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</si>
  <si>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</si>
  <si>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</si>
  <si>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</si>
  <si>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</si>
  <si>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</si>
  <si>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</si>
  <si>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</si>
  <si>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</si>
  <si>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</si>
  <si>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</si>
  <si>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</si>
  <si>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</si>
  <si>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</si>
  <si>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</si>
  <si>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</si>
  <si>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</si>
  <si>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</si>
  <si>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</si>
  <si>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</si>
  <si>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</si>
  <si>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</si>
  <si>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</si>
  <si>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</si>
  <si>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</si>
  <si>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</si>
  <si>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</si>
  <si>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</si>
  <si>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</si>
  <si>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</si>
  <si>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</si>
  <si>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</si>
  <si>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</si>
  <si>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</si>
  <si>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</si>
  <si>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</si>
  <si>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</si>
  <si>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</si>
  <si>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</si>
  <si>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</si>
  <si>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</si>
  <si>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</si>
  <si>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</si>
  <si>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</si>
  <si>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</si>
  <si>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</si>
  <si>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</si>
  <si>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</si>
  <si>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</si>
  <si>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</si>
  <si>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</si>
  <si>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</si>
  <si>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</si>
  <si>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</si>
  <si>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</si>
  <si>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</si>
  <si>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</si>
  <si>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</si>
  <si>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</si>
  <si>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</si>
  <si>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</si>
  <si>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</si>
  <si>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</si>
  <si>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</si>
  <si>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</si>
  <si>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</si>
  <si>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</si>
  <si>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</si>
  <si>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</si>
  <si>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</si>
  <si>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</si>
  <si>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</si>
  <si>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</si>
  <si>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</si>
  <si>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</si>
  <si>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</si>
  <si>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</si>
  <si>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</si>
  <si>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</si>
  <si>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</si>
  <si>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</si>
  <si>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</si>
  <si>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</si>
  <si>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</si>
  <si>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</si>
  <si>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</si>
  <si>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</si>
  <si>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</si>
  <si>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</si>
  <si>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</si>
  <si>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</si>
  <si>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</si>
  <si>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</si>
  <si>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</si>
  <si>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</si>
  <si>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</si>
  <si>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</si>
  <si>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</si>
  <si>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</si>
  <si>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</si>
  <si>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</si>
  <si>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木村　かずみ</t>
    <phoneticPr fontId="1"/>
  </si>
  <si>
    <t>総務</t>
    <phoneticPr fontId="1"/>
  </si>
  <si>
    <t>２　法人</t>
  </si>
  <si>
    <t>５　営利法人</t>
  </si>
  <si>
    <t>かぶしきがいしゃ　しせい</t>
  </si>
  <si>
    <t>株式会社　至誠</t>
    <rPh sb="0" eb="2">
      <t>カブシキ</t>
    </rPh>
    <rPh sb="2" eb="4">
      <t>カイシャ</t>
    </rPh>
    <rPh sb="5" eb="7">
      <t>シセイ</t>
    </rPh>
    <phoneticPr fontId="1"/>
  </si>
  <si>
    <t>4 4500 01 007160</t>
  </si>
  <si>
    <t>旭川市五条通15丁目764番地906</t>
    <rPh sb="0" eb="3">
      <t>アサヒカワシ</t>
    </rPh>
    <rPh sb="3" eb="5">
      <t>ゴジョウ</t>
    </rPh>
    <rPh sb="5" eb="6">
      <t>ドオリ</t>
    </rPh>
    <rPh sb="8" eb="10">
      <t>チョウメ</t>
    </rPh>
    <rPh sb="13" eb="15">
      <t>バンチ</t>
    </rPh>
    <phoneticPr fontId="1"/>
  </si>
  <si>
    <t>0166</t>
  </si>
  <si>
    <t>36</t>
  </si>
  <si>
    <t>5818</t>
  </si>
  <si>
    <t>5868</t>
  </si>
  <si>
    <t>magocoro</t>
  </si>
  <si>
    <t>magocorokan.jp</t>
    <phoneticPr fontId="1"/>
  </si>
  <si>
    <t>http://</t>
  </si>
  <si>
    <t>magocorokan.jp/</t>
  </si>
  <si>
    <t>高橋　一美</t>
    <rPh sb="0" eb="2">
      <t>タカハシ</t>
    </rPh>
    <rPh sb="3" eb="5">
      <t>カズミ</t>
    </rPh>
    <phoneticPr fontId="1"/>
  </si>
  <si>
    <t>代表取締役</t>
    <rPh sb="0" eb="2">
      <t>ダイヒョウ</t>
    </rPh>
    <rPh sb="2" eb="5">
      <t>トリシマリヤク</t>
    </rPh>
    <phoneticPr fontId="1"/>
  </si>
  <si>
    <t>じゅうたくがたゆうりょうろうじんほーむまごころかん</t>
  </si>
  <si>
    <t>住宅型有料老人ホームまごころ館</t>
    <rPh sb="0" eb="3">
      <t>ジュウタクガタ</t>
    </rPh>
    <rPh sb="3" eb="7">
      <t>ユウリョウロウジン</t>
    </rPh>
    <rPh sb="14" eb="15">
      <t>カン</t>
    </rPh>
    <phoneticPr fontId="1"/>
  </si>
  <si>
    <t>旭川市東旭川南2条3丁目2-19</t>
    <rPh sb="0" eb="3">
      <t>アサヒカワシ</t>
    </rPh>
    <rPh sb="3" eb="4">
      <t>ヒガシ</t>
    </rPh>
    <rPh sb="4" eb="6">
      <t>アサヒカワ</t>
    </rPh>
    <rPh sb="6" eb="7">
      <t>ミナミ</t>
    </rPh>
    <rPh sb="8" eb="9">
      <t>ジョウ</t>
    </rPh>
    <rPh sb="10" eb="12">
      <t>チョウメ</t>
    </rPh>
    <phoneticPr fontId="1"/>
  </si>
  <si>
    <t>東旭川</t>
    <rPh sb="0" eb="3">
      <t>ヒガシアサヒカワ</t>
    </rPh>
    <phoneticPr fontId="1"/>
  </si>
  <si>
    <t>①東旭川駅より車で5分　　　　　　　　　　　　　　　　　②あさでん（電気軌道）東旭川南2条3丁目　 　　バス停徒歩2分</t>
    <rPh sb="1" eb="4">
      <t>ヒガシアサヒカワ</t>
    </rPh>
    <rPh sb="4" eb="5">
      <t>エキ</t>
    </rPh>
    <rPh sb="7" eb="8">
      <t>クルマ</t>
    </rPh>
    <rPh sb="10" eb="11">
      <t>ブン</t>
    </rPh>
    <rPh sb="34" eb="38">
      <t>デンキキドウ</t>
    </rPh>
    <rPh sb="39" eb="40">
      <t>ヒガシ</t>
    </rPh>
    <rPh sb="40" eb="42">
      <t>アサヒカワ</t>
    </rPh>
    <rPh sb="42" eb="43">
      <t>ミナミ</t>
    </rPh>
    <rPh sb="44" eb="45">
      <t>ジョウ</t>
    </rPh>
    <rPh sb="46" eb="48">
      <t>チョウメ</t>
    </rPh>
    <rPh sb="54" eb="55">
      <t>テイ</t>
    </rPh>
    <rPh sb="55" eb="57">
      <t>トホ</t>
    </rPh>
    <rPh sb="58" eb="59">
      <t>フン</t>
    </rPh>
    <phoneticPr fontId="1"/>
  </si>
  <si>
    <t>0556</t>
  </si>
  <si>
    <t>木村　かずみ</t>
    <rPh sb="0" eb="2">
      <t>キムラ</t>
    </rPh>
    <phoneticPr fontId="1"/>
  </si>
  <si>
    <t>有料管理者・総務</t>
    <rPh sb="0" eb="2">
      <t>ユウリョウ</t>
    </rPh>
    <rPh sb="2" eb="5">
      <t>カンリシャ</t>
    </rPh>
    <rPh sb="6" eb="8">
      <t>ソウム</t>
    </rPh>
    <phoneticPr fontId="1"/>
  </si>
  <si>
    <t>３　住宅型</t>
  </si>
  <si>
    <t>１　事業者が自ら所有する土地</t>
  </si>
  <si>
    <t>１　耐火建築物</t>
  </si>
  <si>
    <t>３　木造</t>
  </si>
  <si>
    <t>１　事業者が自ら所有する建物</t>
  </si>
  <si>
    <t>１　全室個室（縁故者個室含む）</t>
  </si>
  <si>
    <t>１　あり</t>
  </si>
  <si>
    <t>２　なし</t>
  </si>
  <si>
    <t>１　あり（車椅子対応）</t>
  </si>
  <si>
    <t>３　なし</t>
  </si>
  <si>
    <t>入居者、同居者及び来訪者が快適で心身ともに充実、安定した生活を営むことに資するとともに、ホームの良好な生活環境を確保することを目的とします。</t>
    <phoneticPr fontId="1"/>
  </si>
  <si>
    <t>介護保険サービスの提供は行いません。入居者は重要事項説明書に定められた項目に基づいてサービスの提供を受けることができます。介護保険サービスの提供を受けるには、訪問介護などの外部の介護サービス事業者と個別に契約して提供を受けることになります。</t>
    <rPh sb="0" eb="2">
      <t>カイゴ</t>
    </rPh>
    <rPh sb="2" eb="4">
      <t>ホケン</t>
    </rPh>
    <rPh sb="9" eb="11">
      <t>テイキョウ</t>
    </rPh>
    <rPh sb="12" eb="13">
      <t>オコナ</t>
    </rPh>
    <rPh sb="18" eb="21">
      <t>ニュウキョシャ</t>
    </rPh>
    <rPh sb="22" eb="26">
      <t>ジュウヨウジコウ</t>
    </rPh>
    <rPh sb="26" eb="29">
      <t>セツメイショ</t>
    </rPh>
    <rPh sb="30" eb="31">
      <t>サダ</t>
    </rPh>
    <rPh sb="35" eb="37">
      <t>コウモク</t>
    </rPh>
    <rPh sb="38" eb="39">
      <t>モト</t>
    </rPh>
    <rPh sb="47" eb="49">
      <t>テイキョウ</t>
    </rPh>
    <rPh sb="50" eb="51">
      <t>ウ</t>
    </rPh>
    <rPh sb="61" eb="63">
      <t>カイゴ</t>
    </rPh>
    <rPh sb="63" eb="65">
      <t>ホケン</t>
    </rPh>
    <rPh sb="70" eb="72">
      <t>テイキョウ</t>
    </rPh>
    <rPh sb="73" eb="74">
      <t>ウ</t>
    </rPh>
    <rPh sb="79" eb="83">
      <t>ホウモンカイゴ</t>
    </rPh>
    <rPh sb="86" eb="88">
      <t>ガイブ</t>
    </rPh>
    <rPh sb="89" eb="91">
      <t>カイゴ</t>
    </rPh>
    <rPh sb="95" eb="98">
      <t>ジギョウシャ</t>
    </rPh>
    <rPh sb="99" eb="101">
      <t>コベツ</t>
    </rPh>
    <rPh sb="102" eb="104">
      <t>ケイヤク</t>
    </rPh>
    <rPh sb="106" eb="108">
      <t>テイキョウ</t>
    </rPh>
    <rPh sb="109" eb="110">
      <t>ウ</t>
    </rPh>
    <phoneticPr fontId="1"/>
  </si>
  <si>
    <t>１　自ら実施</t>
  </si>
  <si>
    <t>○</t>
  </si>
  <si>
    <t>サンビレッジクリニック</t>
  </si>
  <si>
    <t>北海道旭川市神居2条18丁目2-17</t>
    <rPh sb="0" eb="3">
      <t>ホッカイドウ</t>
    </rPh>
    <rPh sb="3" eb="6">
      <t>アサヒカワシ</t>
    </rPh>
    <rPh sb="6" eb="8">
      <t>カムイ</t>
    </rPh>
    <rPh sb="9" eb="10">
      <t>ジョウ</t>
    </rPh>
    <rPh sb="12" eb="14">
      <t>チョウメ</t>
    </rPh>
    <phoneticPr fontId="1"/>
  </si>
  <si>
    <t>内科、消化器科</t>
    <rPh sb="0" eb="2">
      <t>ナイカ</t>
    </rPh>
    <rPh sb="3" eb="7">
      <t>ショウカキカ</t>
    </rPh>
    <phoneticPr fontId="1"/>
  </si>
  <si>
    <t>かむい歯科診療所</t>
    <rPh sb="3" eb="5">
      <t>シカ</t>
    </rPh>
    <rPh sb="5" eb="8">
      <t>シンリョウジョ</t>
    </rPh>
    <phoneticPr fontId="1"/>
  </si>
  <si>
    <t>旭川市神居2条4丁目2-14</t>
    <rPh sb="0" eb="3">
      <t>アサヒカワシ</t>
    </rPh>
    <rPh sb="3" eb="5">
      <t>カムイ</t>
    </rPh>
    <rPh sb="6" eb="7">
      <t>ジョウ</t>
    </rPh>
    <rPh sb="8" eb="10">
      <t>チョウメ</t>
    </rPh>
    <phoneticPr fontId="1"/>
  </si>
  <si>
    <t>訪問診療、在宅医療指導</t>
    <rPh sb="0" eb="4">
      <t>ホウモンシンリョウ</t>
    </rPh>
    <rPh sb="5" eb="9">
      <t>ザイタクイリョウ</t>
    </rPh>
    <rPh sb="9" eb="11">
      <t>シドウ</t>
    </rPh>
    <phoneticPr fontId="1"/>
  </si>
  <si>
    <t>心身の状態の変化により居室を移動することがあります。医師の意見を聞く、本人および保証人などの同意を得る、観察機関を設けるなどの手続きを行います。入居者から要望がある場合は文書にて事業者へ申請する。</t>
    <rPh sb="0" eb="2">
      <t>シンシン</t>
    </rPh>
    <rPh sb="3" eb="5">
      <t>ジョウタイ</t>
    </rPh>
    <rPh sb="6" eb="8">
      <t>ヘンカ</t>
    </rPh>
    <rPh sb="11" eb="13">
      <t>キョシツ</t>
    </rPh>
    <rPh sb="14" eb="16">
      <t>イドウ</t>
    </rPh>
    <rPh sb="26" eb="28">
      <t>イシ</t>
    </rPh>
    <rPh sb="29" eb="31">
      <t>イケン</t>
    </rPh>
    <rPh sb="32" eb="33">
      <t>キ</t>
    </rPh>
    <rPh sb="35" eb="37">
      <t>ホンニン</t>
    </rPh>
    <rPh sb="40" eb="43">
      <t>ホショウニン</t>
    </rPh>
    <rPh sb="46" eb="48">
      <t>ドウイ</t>
    </rPh>
    <rPh sb="49" eb="50">
      <t>エ</t>
    </rPh>
    <rPh sb="52" eb="56">
      <t>カンサツキカン</t>
    </rPh>
    <rPh sb="57" eb="58">
      <t>モウ</t>
    </rPh>
    <rPh sb="63" eb="65">
      <t>テツヅ</t>
    </rPh>
    <rPh sb="67" eb="68">
      <t>オコナ</t>
    </rPh>
    <rPh sb="72" eb="75">
      <t>ニュウキョシャ</t>
    </rPh>
    <rPh sb="77" eb="79">
      <t>ヨウボウ</t>
    </rPh>
    <rPh sb="82" eb="84">
      <t>バアイ</t>
    </rPh>
    <rPh sb="85" eb="87">
      <t>ブンショ</t>
    </rPh>
    <rPh sb="89" eb="92">
      <t>ジギョウシャ</t>
    </rPh>
    <rPh sb="93" eb="95">
      <t>シンセイ</t>
    </rPh>
    <phoneticPr fontId="1"/>
  </si>
  <si>
    <t>心身の状態の変化により居室を移動することがあります。医師の意見を聞く、本人および保証人などの同意を得る、観察機関を設けるなどの手続きを行います。入居者から要望がある場合は文書にて事業者へ申請する。</t>
    <phoneticPr fontId="1"/>
  </si>
  <si>
    <t>入居契約書第11条～13条による</t>
    <rPh sb="0" eb="2">
      <t>ニュウキョ</t>
    </rPh>
    <rPh sb="2" eb="5">
      <t>ケイヤクショ</t>
    </rPh>
    <rPh sb="5" eb="6">
      <t>ダイ</t>
    </rPh>
    <rPh sb="8" eb="9">
      <t>ジョウ</t>
    </rPh>
    <rPh sb="12" eb="13">
      <t>ジョウ</t>
    </rPh>
    <phoneticPr fontId="1"/>
  </si>
  <si>
    <t>入居契約書第11条～13条による</t>
  </si>
  <si>
    <t>２　建物賃貸借方式</t>
  </si>
  <si>
    <t>２　一部前払い・一部月払い方式</t>
  </si>
  <si>
    <t>２　日割り計算で減額</t>
  </si>
  <si>
    <t>入院などにより、一日1食も取らなかった場合日割り計算により減額</t>
    <rPh sb="0" eb="2">
      <t>ニュウイン</t>
    </rPh>
    <rPh sb="8" eb="10">
      <t>イチニチ</t>
    </rPh>
    <rPh sb="11" eb="12">
      <t>ショク</t>
    </rPh>
    <rPh sb="13" eb="14">
      <t>ト</t>
    </rPh>
    <rPh sb="19" eb="21">
      <t>バアイ</t>
    </rPh>
    <rPh sb="21" eb="23">
      <t>ヒワ</t>
    </rPh>
    <rPh sb="24" eb="26">
      <t>ケイサン</t>
    </rPh>
    <rPh sb="29" eb="31">
      <t>ゲンガク</t>
    </rPh>
    <phoneticPr fontId="1"/>
  </si>
  <si>
    <t>全室27,600円/部屋・月</t>
    <rPh sb="0" eb="2">
      <t>ゼンシツ</t>
    </rPh>
    <rPh sb="8" eb="9">
      <t>エン</t>
    </rPh>
    <rPh sb="10" eb="12">
      <t>ヘヤ</t>
    </rPh>
    <rPh sb="13" eb="14">
      <t>ツキ</t>
    </rPh>
    <phoneticPr fontId="1"/>
  </si>
  <si>
    <t>なし</t>
  </si>
  <si>
    <t>22,400円/人・月</t>
    <rPh sb="6" eb="7">
      <t>エン</t>
    </rPh>
    <rPh sb="8" eb="9">
      <t>ヒト</t>
    </rPh>
    <rPh sb="10" eb="11">
      <t>ツキ</t>
    </rPh>
    <phoneticPr fontId="1"/>
  </si>
  <si>
    <t>1食450円～700円/人・月</t>
    <rPh sb="1" eb="2">
      <t>ショク</t>
    </rPh>
    <rPh sb="5" eb="6">
      <t>エン</t>
    </rPh>
    <rPh sb="10" eb="11">
      <t>エン</t>
    </rPh>
    <rPh sb="12" eb="13">
      <t>ヒト</t>
    </rPh>
    <rPh sb="14" eb="15">
      <t>ツキ</t>
    </rPh>
    <phoneticPr fontId="1"/>
  </si>
  <si>
    <t>暖房費9,000円（10月～4月）</t>
    <rPh sb="0" eb="2">
      <t>ダンボウ</t>
    </rPh>
    <rPh sb="2" eb="3">
      <t>ヒ</t>
    </rPh>
    <rPh sb="8" eb="9">
      <t>エン</t>
    </rPh>
    <rPh sb="12" eb="13">
      <t>ガツ</t>
    </rPh>
    <rPh sb="15" eb="16">
      <t>ガツ</t>
    </rPh>
    <phoneticPr fontId="1"/>
  </si>
  <si>
    <t>施設管理者</t>
    <rPh sb="0" eb="2">
      <t>シセツ</t>
    </rPh>
    <rPh sb="2" eb="5">
      <t>カンリシャ</t>
    </rPh>
    <phoneticPr fontId="1"/>
  </si>
  <si>
    <t>36</t>
    <phoneticPr fontId="1"/>
  </si>
  <si>
    <t>5818</t>
    <phoneticPr fontId="1"/>
  </si>
  <si>
    <t>本社役員</t>
    <rPh sb="0" eb="2">
      <t>ホンシャ</t>
    </rPh>
    <rPh sb="2" eb="4">
      <t>ヤクイン</t>
    </rPh>
    <phoneticPr fontId="1"/>
  </si>
  <si>
    <t>0166</t>
    <phoneticPr fontId="1"/>
  </si>
  <si>
    <t>（社）全国有料老人ホーム協会</t>
    <rPh sb="1" eb="2">
      <t>シャ</t>
    </rPh>
    <rPh sb="3" eb="5">
      <t>ゼンコク</t>
    </rPh>
    <rPh sb="5" eb="7">
      <t>ユウリョウ</t>
    </rPh>
    <rPh sb="7" eb="9">
      <t>ロウジン</t>
    </rPh>
    <rPh sb="12" eb="14">
      <t>キョウカイ</t>
    </rPh>
    <phoneticPr fontId="1"/>
  </si>
  <si>
    <t>03</t>
  </si>
  <si>
    <t>3272</t>
    <phoneticPr fontId="1"/>
  </si>
  <si>
    <t>3781</t>
    <phoneticPr fontId="1"/>
  </si>
  <si>
    <t>旭川市福祉保健部指導監査課</t>
    <rPh sb="0" eb="3">
      <t>アサヒカワシ</t>
    </rPh>
    <rPh sb="3" eb="5">
      <t>フクシ</t>
    </rPh>
    <rPh sb="5" eb="7">
      <t>ホケン</t>
    </rPh>
    <rPh sb="7" eb="8">
      <t>ブ</t>
    </rPh>
    <rPh sb="8" eb="10">
      <t>シドウ</t>
    </rPh>
    <rPh sb="10" eb="12">
      <t>カンサ</t>
    </rPh>
    <rPh sb="12" eb="13">
      <t>カ</t>
    </rPh>
    <phoneticPr fontId="1"/>
  </si>
  <si>
    <t>25</t>
    <phoneticPr fontId="1"/>
  </si>
  <si>
    <t>9849</t>
    <phoneticPr fontId="1"/>
  </si>
  <si>
    <t>「介護保険・社会福祉事業総合保険」あいおいニッセイ同和損害保険㈱</t>
    <rPh sb="1" eb="3">
      <t>カイゴ</t>
    </rPh>
    <rPh sb="3" eb="5">
      <t>ホケン</t>
    </rPh>
    <rPh sb="6" eb="8">
      <t>シャカイ</t>
    </rPh>
    <rPh sb="8" eb="10">
      <t>フクシ</t>
    </rPh>
    <rPh sb="10" eb="12">
      <t>ジギョウ</t>
    </rPh>
    <rPh sb="12" eb="14">
      <t>ソウゴウ</t>
    </rPh>
    <rPh sb="14" eb="16">
      <t>ホケン</t>
    </rPh>
    <rPh sb="25" eb="27">
      <t>ドウワ</t>
    </rPh>
    <rPh sb="27" eb="29">
      <t>ソンガイ</t>
    </rPh>
    <rPh sb="29" eb="31">
      <t>ホケン</t>
    </rPh>
    <phoneticPr fontId="1"/>
  </si>
  <si>
    <t>施設苦情相談窓口、意見箱を設け、都度対応する。</t>
    <rPh sb="0" eb="2">
      <t>シセツ</t>
    </rPh>
    <rPh sb="2" eb="4">
      <t>クジョウ</t>
    </rPh>
    <rPh sb="4" eb="6">
      <t>ソウダン</t>
    </rPh>
    <rPh sb="6" eb="8">
      <t>マドグチ</t>
    </rPh>
    <rPh sb="9" eb="11">
      <t>イケン</t>
    </rPh>
    <rPh sb="11" eb="12">
      <t>バコ</t>
    </rPh>
    <rPh sb="13" eb="14">
      <t>モウ</t>
    </rPh>
    <rPh sb="16" eb="18">
      <t>ツド</t>
    </rPh>
    <rPh sb="18" eb="20">
      <t>タイオウ</t>
    </rPh>
    <phoneticPr fontId="1"/>
  </si>
  <si>
    <t>３　公開していない</t>
  </si>
  <si>
    <t>0555</t>
    <phoneticPr fontId="1"/>
  </si>
  <si>
    <t>なし</t>
    <phoneticPr fontId="1"/>
  </si>
  <si>
    <t>訪問介護ステーション　まごころ館</t>
    <rPh sb="0" eb="4">
      <t>ホウモンカイゴ</t>
    </rPh>
    <rPh sb="15" eb="16">
      <t>カン</t>
    </rPh>
    <phoneticPr fontId="1"/>
  </si>
  <si>
    <t>旭川市東旭川北1条6丁目6-53
コーポきっら105号室</t>
    <rPh sb="0" eb="3">
      <t>アサヒカワシ</t>
    </rPh>
    <rPh sb="3" eb="4">
      <t>ヒガシ</t>
    </rPh>
    <rPh sb="4" eb="6">
      <t>アサヒカワ</t>
    </rPh>
    <rPh sb="6" eb="7">
      <t>キタ</t>
    </rPh>
    <rPh sb="8" eb="9">
      <t>ジョウ</t>
    </rPh>
    <rPh sb="10" eb="12">
      <t>チョウメ</t>
    </rPh>
    <rPh sb="26" eb="28">
      <t>ゴウシツ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</si>
</sst>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zoomScaleNormal="100" zoomScaleSheetLayoutView="100" workbookViewId="0">
      <selection activeCell="F579" sqref="F579:P58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2025</v>
      </c>
      <c r="G4" s="471"/>
      <c r="H4" s="33" t="s">
        <v>466</v>
      </c>
      <c r="I4" s="471">
        <v>1</v>
      </c>
      <c r="J4" s="471"/>
      <c r="K4" s="33" t="s">
        <v>2448</v>
      </c>
      <c r="L4" s="471">
        <v>24</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2529</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39" t="s">
        <v>6</v>
      </c>
      <c r="C17" s="97"/>
      <c r="D17" s="97"/>
      <c r="E17" s="267"/>
      <c r="F17" s="34" t="s">
        <v>13</v>
      </c>
      <c r="G17" s="31">
        <v>70</v>
      </c>
      <c r="H17" s="35" t="s">
        <v>469</v>
      </c>
      <c r="I17" s="32">
        <v>35</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00000000000001" customHeight="1">
      <c r="B21" s="364"/>
      <c r="C21" s="365"/>
      <c r="D21" s="365"/>
      <c r="E21" s="366"/>
      <c r="F21" s="194" t="s">
        <v>411</v>
      </c>
      <c r="G21" s="195"/>
      <c r="H21" s="195"/>
      <c r="I21" s="196"/>
      <c r="J21" s="109" t="s">
        <v>2539</v>
      </c>
      <c r="K21" s="117"/>
      <c r="L21" s="117"/>
      <c r="M21" s="35" t="s">
        <v>465</v>
      </c>
      <c r="N21" s="117" t="s">
        <v>2540</v>
      </c>
      <c r="O21" s="117"/>
      <c r="P21" s="118"/>
    </row>
    <row r="22" spans="1:20" ht="20.100000000000001" customHeight="1">
      <c r="B22" s="364"/>
      <c r="C22" s="365"/>
      <c r="D22" s="365"/>
      <c r="E22" s="366"/>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2541</v>
      </c>
      <c r="K23" s="400"/>
      <c r="L23" s="218" t="s">
        <v>2542</v>
      </c>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2543</v>
      </c>
      <c r="K24" s="108"/>
      <c r="L24" s="108"/>
      <c r="M24" s="108"/>
      <c r="N24" s="108"/>
      <c r="O24" s="109"/>
      <c r="P24" s="110"/>
    </row>
    <row r="25" spans="1:20" ht="20.100000000000001" customHeight="1">
      <c r="B25" s="301"/>
      <c r="C25" s="323"/>
      <c r="D25" s="323"/>
      <c r="E25" s="302"/>
      <c r="F25" s="260" t="s">
        <v>18</v>
      </c>
      <c r="G25" s="260"/>
      <c r="H25" s="130"/>
      <c r="I25" s="130"/>
      <c r="J25" s="108" t="s">
        <v>2544</v>
      </c>
      <c r="K25" s="108"/>
      <c r="L25" s="108"/>
      <c r="M25" s="108"/>
      <c r="N25" s="108"/>
      <c r="O25" s="109"/>
      <c r="P25" s="110"/>
    </row>
    <row r="26" spans="1:20" ht="20.100000000000001" customHeight="1">
      <c r="B26" s="186" t="s">
        <v>9</v>
      </c>
      <c r="C26" s="130"/>
      <c r="D26" s="130"/>
      <c r="E26" s="130"/>
      <c r="F26" s="444">
        <v>2010</v>
      </c>
      <c r="G26" s="445"/>
      <c r="H26" s="35" t="s">
        <v>466</v>
      </c>
      <c r="I26" s="445">
        <v>6</v>
      </c>
      <c r="J26" s="445"/>
      <c r="K26" s="35" t="s">
        <v>467</v>
      </c>
      <c r="L26" s="445">
        <v>18</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2545</v>
      </c>
      <c r="I31" s="463"/>
      <c r="J31" s="463"/>
      <c r="K31" s="463"/>
      <c r="L31" s="463"/>
      <c r="M31" s="463"/>
      <c r="N31" s="463"/>
      <c r="O31" s="463"/>
      <c r="P31" s="464"/>
      <c r="S31" s="15" t="str">
        <f>IF(H31="","未記入","")</f>
        <v/>
      </c>
    </row>
    <row r="32" spans="1:20" ht="39" customHeight="1">
      <c r="B32" s="301"/>
      <c r="C32" s="323"/>
      <c r="D32" s="323"/>
      <c r="E32" s="302"/>
      <c r="F32" s="148" t="s">
        <v>2546</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78</v>
      </c>
      <c r="H33" s="35" t="s">
        <v>469</v>
      </c>
      <c r="I33" s="32">
        <v>8262</v>
      </c>
      <c r="J33" s="453"/>
      <c r="K33" s="453"/>
      <c r="L33" s="453"/>
      <c r="M33" s="453"/>
      <c r="N33" s="453"/>
      <c r="O33" s="453"/>
      <c r="P33" s="454"/>
      <c r="S33" s="15" t="str">
        <f>IF(OR(G33="",I33=""),"未記入","")</f>
        <v/>
      </c>
    </row>
    <row r="34" spans="2:20" ht="58.5" customHeight="1">
      <c r="B34" s="301"/>
      <c r="C34" s="323"/>
      <c r="D34" s="323"/>
      <c r="E34" s="302"/>
      <c r="F34" s="131" t="s">
        <v>2547</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2548</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2549</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2536</v>
      </c>
      <c r="M43" s="35" t="s">
        <v>469</v>
      </c>
      <c r="N43" s="11" t="s">
        <v>2550</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2536</v>
      </c>
      <c r="M44" s="35" t="s">
        <v>469</v>
      </c>
      <c r="N44" s="63" t="s">
        <v>2601</v>
      </c>
      <c r="O44" s="313"/>
      <c r="P44" s="314"/>
    </row>
    <row r="45" spans="2:20" ht="20.100000000000001" customHeight="1">
      <c r="B45" s="186"/>
      <c r="C45" s="130"/>
      <c r="D45" s="130"/>
      <c r="E45" s="130"/>
      <c r="F45" s="194" t="s">
        <v>411</v>
      </c>
      <c r="G45" s="195"/>
      <c r="H45" s="195"/>
      <c r="I45" s="196"/>
      <c r="J45" s="109" t="s">
        <v>2539</v>
      </c>
      <c r="K45" s="117"/>
      <c r="L45" s="117"/>
      <c r="M45" s="35" t="s">
        <v>465</v>
      </c>
      <c r="N45" s="117" t="s">
        <v>2540</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2541</v>
      </c>
      <c r="K47" s="400"/>
      <c r="L47" s="218" t="s">
        <v>2542</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2551</v>
      </c>
      <c r="K48" s="108"/>
      <c r="L48" s="108"/>
      <c r="M48" s="108"/>
      <c r="N48" s="108"/>
      <c r="O48" s="109"/>
      <c r="P48" s="110"/>
    </row>
    <row r="49" spans="1:20" ht="20.100000000000001" customHeight="1">
      <c r="B49" s="186"/>
      <c r="C49" s="130"/>
      <c r="D49" s="130"/>
      <c r="E49" s="130"/>
      <c r="F49" s="130" t="s">
        <v>18</v>
      </c>
      <c r="G49" s="130"/>
      <c r="H49" s="130"/>
      <c r="I49" s="130"/>
      <c r="J49" s="108" t="s">
        <v>2552</v>
      </c>
      <c r="K49" s="108"/>
      <c r="L49" s="108"/>
      <c r="M49" s="108"/>
      <c r="N49" s="108"/>
      <c r="O49" s="109"/>
      <c r="P49" s="110"/>
    </row>
    <row r="50" spans="1:20" ht="20.100000000000001" customHeight="1">
      <c r="B50" s="151" t="s">
        <v>28</v>
      </c>
      <c r="C50" s="100"/>
      <c r="D50" s="100"/>
      <c r="E50" s="100"/>
      <c r="F50" s="100"/>
      <c r="G50" s="100"/>
      <c r="H50" s="100"/>
      <c r="I50" s="100"/>
      <c r="J50" s="444">
        <v>2010</v>
      </c>
      <c r="K50" s="445"/>
      <c r="L50" s="35" t="s">
        <v>466</v>
      </c>
      <c r="M50" s="61">
        <v>10</v>
      </c>
      <c r="N50" s="35" t="s">
        <v>467</v>
      </c>
      <c r="O50" s="61">
        <v>19</v>
      </c>
      <c r="P50" s="37" t="s">
        <v>468</v>
      </c>
      <c r="S50" s="15" t="str">
        <f>IF(OR(J50="",M50="",O50=""),"未記入","")</f>
        <v/>
      </c>
    </row>
    <row r="51" spans="1:20" ht="20.100000000000001" customHeight="1" thickBot="1">
      <c r="B51" s="152" t="s">
        <v>29</v>
      </c>
      <c r="C51" s="448"/>
      <c r="D51" s="448"/>
      <c r="E51" s="448"/>
      <c r="F51" s="448"/>
      <c r="G51" s="448"/>
      <c r="H51" s="448"/>
      <c r="I51" s="448"/>
      <c r="J51" s="446">
        <v>2010</v>
      </c>
      <c r="K51" s="447"/>
      <c r="L51" s="36" t="s">
        <v>466</v>
      </c>
      <c r="M51" s="62">
        <v>10</v>
      </c>
      <c r="N51" s="36" t="s">
        <v>467</v>
      </c>
      <c r="O51" s="62">
        <v>20</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2553</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544.01</v>
      </c>
      <c r="H61" s="94"/>
      <c r="I61" s="94"/>
      <c r="J61" s="94"/>
      <c r="K61" s="443"/>
      <c r="L61" s="367" t="s">
        <v>497</v>
      </c>
      <c r="M61" s="306"/>
      <c r="N61" s="306"/>
      <c r="O61" s="306"/>
      <c r="P61" s="410"/>
    </row>
    <row r="62" spans="1:20" ht="20.100000000000001" customHeight="1">
      <c r="B62" s="186"/>
      <c r="C62" s="130"/>
      <c r="D62" s="96" t="s">
        <v>39</v>
      </c>
      <c r="E62" s="97"/>
      <c r="F62" s="267"/>
      <c r="G62" s="108" t="s">
        <v>2554</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v>467.42</v>
      </c>
      <c r="L72" s="117"/>
      <c r="M72" s="117"/>
      <c r="N72" s="102" t="s">
        <v>472</v>
      </c>
      <c r="O72" s="102"/>
      <c r="P72" s="263"/>
    </row>
    <row r="73" spans="2:16" ht="20.100000000000001" customHeight="1">
      <c r="B73" s="207"/>
      <c r="C73" s="208"/>
      <c r="D73" s="322"/>
      <c r="E73" s="323"/>
      <c r="F73" s="302"/>
      <c r="G73" s="100" t="s">
        <v>42</v>
      </c>
      <c r="H73" s="100"/>
      <c r="I73" s="100"/>
      <c r="J73" s="100"/>
      <c r="K73" s="109">
        <v>467.42</v>
      </c>
      <c r="L73" s="117"/>
      <c r="M73" s="117"/>
      <c r="N73" s="102" t="s">
        <v>472</v>
      </c>
      <c r="O73" s="102"/>
      <c r="P73" s="263"/>
    </row>
    <row r="74" spans="2:16" ht="20.100000000000001" customHeight="1">
      <c r="B74" s="207"/>
      <c r="C74" s="208"/>
      <c r="D74" s="130" t="s">
        <v>43</v>
      </c>
      <c r="E74" s="130"/>
      <c r="F74" s="130"/>
      <c r="G74" s="108" t="s">
        <v>2555</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2556</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2557</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2558</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2360</v>
      </c>
      <c r="G95" s="108"/>
      <c r="H95" s="108" t="s">
        <v>2360</v>
      </c>
      <c r="I95" s="108"/>
      <c r="J95" s="23">
        <v>12.83</v>
      </c>
      <c r="K95" s="50" t="s">
        <v>472</v>
      </c>
      <c r="L95" s="109">
        <v>13</v>
      </c>
      <c r="M95" s="400"/>
      <c r="N95" s="429" t="s">
        <v>2397</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4</v>
      </c>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v>4</v>
      </c>
      <c r="O106" s="117"/>
      <c r="P106" s="37" t="s">
        <v>474</v>
      </c>
    </row>
    <row r="107" spans="2:19" ht="20.100000000000001" customHeight="1">
      <c r="B107" s="432"/>
      <c r="C107" s="433"/>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v>1</v>
      </c>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v>1</v>
      </c>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2559</v>
      </c>
      <c r="H113" s="108"/>
      <c r="I113" s="108"/>
      <c r="J113" s="108"/>
      <c r="K113" s="108"/>
      <c r="L113" s="108"/>
      <c r="M113" s="108"/>
      <c r="N113" s="108"/>
      <c r="O113" s="109"/>
      <c r="P113" s="110"/>
    </row>
    <row r="114" spans="2:16" ht="20.100000000000001" customHeight="1">
      <c r="B114" s="432"/>
      <c r="C114" s="433"/>
      <c r="D114" s="134" t="s">
        <v>79</v>
      </c>
      <c r="E114" s="112"/>
      <c r="F114" s="113"/>
      <c r="G114" s="160" t="s">
        <v>2560</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2561</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2559</v>
      </c>
      <c r="H117" s="108"/>
      <c r="I117" s="108"/>
      <c r="J117" s="108"/>
      <c r="K117" s="108"/>
      <c r="L117" s="108"/>
      <c r="M117" s="108"/>
      <c r="N117" s="108"/>
      <c r="O117" s="109"/>
      <c r="P117" s="110"/>
    </row>
    <row r="118" spans="2:16" ht="20.100000000000001" customHeight="1">
      <c r="B118" s="87"/>
      <c r="C118" s="89"/>
      <c r="D118" s="153" t="s">
        <v>73</v>
      </c>
      <c r="E118" s="143"/>
      <c r="F118" s="144"/>
      <c r="G118" s="108" t="s">
        <v>2560</v>
      </c>
      <c r="H118" s="108"/>
      <c r="I118" s="108"/>
      <c r="J118" s="108"/>
      <c r="K118" s="108"/>
      <c r="L118" s="108"/>
      <c r="M118" s="108"/>
      <c r="N118" s="108"/>
      <c r="O118" s="109"/>
      <c r="P118" s="110"/>
    </row>
    <row r="119" spans="2:16" ht="20.100000000000001" customHeight="1">
      <c r="B119" s="87"/>
      <c r="C119" s="89"/>
      <c r="D119" s="137" t="s">
        <v>74</v>
      </c>
      <c r="E119" s="340"/>
      <c r="F119" s="138"/>
      <c r="G119" s="108" t="s">
        <v>2559</v>
      </c>
      <c r="H119" s="108"/>
      <c r="I119" s="108"/>
      <c r="J119" s="108"/>
      <c r="K119" s="108"/>
      <c r="L119" s="108"/>
      <c r="M119" s="108"/>
      <c r="N119" s="108"/>
      <c r="O119" s="109"/>
      <c r="P119" s="110"/>
    </row>
    <row r="120" spans="2:16" ht="20.100000000000001" customHeight="1">
      <c r="B120" s="87"/>
      <c r="C120" s="89"/>
      <c r="D120" s="101" t="s">
        <v>75</v>
      </c>
      <c r="E120" s="102"/>
      <c r="F120" s="103"/>
      <c r="G120" s="108" t="s">
        <v>2559</v>
      </c>
      <c r="H120" s="108"/>
      <c r="I120" s="108"/>
      <c r="J120" s="108"/>
      <c r="K120" s="108"/>
      <c r="L120" s="108"/>
      <c r="M120" s="108"/>
      <c r="N120" s="108"/>
      <c r="O120" s="109"/>
      <c r="P120" s="110"/>
    </row>
    <row r="121" spans="2:16" ht="20.100000000000001" customHeight="1">
      <c r="B121" s="87"/>
      <c r="C121" s="89"/>
      <c r="D121" s="101" t="s">
        <v>76</v>
      </c>
      <c r="E121" s="102"/>
      <c r="F121" s="103"/>
      <c r="G121" s="108" t="s">
        <v>2559</v>
      </c>
      <c r="H121" s="108"/>
      <c r="I121" s="108"/>
      <c r="J121" s="108"/>
      <c r="K121" s="108"/>
      <c r="L121" s="108"/>
      <c r="M121" s="108"/>
      <c r="N121" s="108"/>
      <c r="O121" s="109"/>
      <c r="P121" s="110"/>
    </row>
    <row r="122" spans="2:16" ht="20.100000000000001" customHeight="1">
      <c r="B122" s="90"/>
      <c r="C122" s="92"/>
      <c r="D122" s="101" t="s">
        <v>77</v>
      </c>
      <c r="E122" s="102"/>
      <c r="F122" s="103"/>
      <c r="G122" s="108" t="s">
        <v>2559</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2562</v>
      </c>
      <c r="H123" s="108"/>
      <c r="I123" s="108"/>
      <c r="J123" s="108"/>
      <c r="K123" s="108"/>
      <c r="L123" s="108"/>
      <c r="M123" s="108"/>
      <c r="N123" s="108"/>
      <c r="O123" s="109"/>
      <c r="P123" s="110"/>
    </row>
    <row r="124" spans="2:16" ht="20.100000000000001" customHeight="1">
      <c r="B124" s="87"/>
      <c r="C124" s="89"/>
      <c r="D124" s="153" t="s">
        <v>431</v>
      </c>
      <c r="E124" s="143"/>
      <c r="F124" s="144"/>
      <c r="G124" s="108" t="s">
        <v>2562</v>
      </c>
      <c r="H124" s="108"/>
      <c r="I124" s="108"/>
      <c r="J124" s="108"/>
      <c r="K124" s="108"/>
      <c r="L124" s="108"/>
      <c r="M124" s="108"/>
      <c r="N124" s="108"/>
      <c r="O124" s="109"/>
      <c r="P124" s="110"/>
    </row>
    <row r="125" spans="2:16" ht="20.100000000000001" customHeight="1">
      <c r="B125" s="87"/>
      <c r="C125" s="89"/>
      <c r="D125" s="137" t="s">
        <v>432</v>
      </c>
      <c r="E125" s="340"/>
      <c r="F125" s="138"/>
      <c r="G125" s="108" t="s">
        <v>2562</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2563</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2564</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2562</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2565</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2565</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2565</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2565</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2565</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2566</v>
      </c>
      <c r="G196" s="306" t="s">
        <v>456</v>
      </c>
      <c r="H196" s="306"/>
      <c r="I196" s="306"/>
      <c r="J196" s="306"/>
      <c r="K196" s="306"/>
      <c r="L196" s="306"/>
      <c r="M196" s="306"/>
      <c r="N196" s="306"/>
      <c r="O196" s="306"/>
      <c r="P196" s="410"/>
    </row>
    <row r="197" spans="1:20" ht="20.100000000000001" customHeight="1">
      <c r="B197" s="186"/>
      <c r="C197" s="130"/>
      <c r="D197" s="130"/>
      <c r="E197" s="130"/>
      <c r="F197" s="14" t="s">
        <v>2566</v>
      </c>
      <c r="G197" s="102" t="s">
        <v>457</v>
      </c>
      <c r="H197" s="102"/>
      <c r="I197" s="102"/>
      <c r="J197" s="102"/>
      <c r="K197" s="102"/>
      <c r="L197" s="102"/>
      <c r="M197" s="102"/>
      <c r="N197" s="102"/>
      <c r="O197" s="102"/>
      <c r="P197" s="263"/>
    </row>
    <row r="198" spans="1:20" ht="20.100000000000001" customHeight="1">
      <c r="B198" s="186"/>
      <c r="C198" s="130"/>
      <c r="D198" s="130"/>
      <c r="E198" s="130"/>
      <c r="F198" s="14" t="s">
        <v>2566</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2567</v>
      </c>
      <c r="J200" s="105"/>
      <c r="K200" s="105"/>
      <c r="L200" s="105"/>
      <c r="M200" s="105"/>
      <c r="N200" s="105"/>
      <c r="O200" s="106"/>
      <c r="P200" s="107"/>
    </row>
    <row r="201" spans="1:20" ht="39.950000000000003" customHeight="1">
      <c r="B201" s="82"/>
      <c r="C201" s="78"/>
      <c r="D201" s="486"/>
      <c r="E201" s="414"/>
      <c r="F201" s="130" t="s">
        <v>103</v>
      </c>
      <c r="G201" s="130"/>
      <c r="H201" s="130"/>
      <c r="I201" s="131" t="s">
        <v>2568</v>
      </c>
      <c r="J201" s="105"/>
      <c r="K201" s="105"/>
      <c r="L201" s="105"/>
      <c r="M201" s="105"/>
      <c r="N201" s="105"/>
      <c r="O201" s="106"/>
      <c r="P201" s="107"/>
    </row>
    <row r="202" spans="1:20" ht="79.5" customHeight="1">
      <c r="B202" s="82"/>
      <c r="C202" s="78"/>
      <c r="D202" s="486"/>
      <c r="E202" s="414"/>
      <c r="F202" s="130" t="s">
        <v>104</v>
      </c>
      <c r="G202" s="130"/>
      <c r="H202" s="130"/>
      <c r="I202" s="131" t="s">
        <v>2569</v>
      </c>
      <c r="J202" s="105"/>
      <c r="K202" s="105"/>
      <c r="L202" s="105"/>
      <c r="M202" s="105"/>
      <c r="N202" s="105"/>
      <c r="O202" s="106"/>
      <c r="P202" s="107"/>
    </row>
    <row r="203" spans="1:20" ht="79.5" customHeight="1">
      <c r="B203" s="82"/>
      <c r="C203" s="78"/>
      <c r="D203" s="486"/>
      <c r="E203" s="414"/>
      <c r="F203" s="130" t="s">
        <v>414</v>
      </c>
      <c r="G203" s="130"/>
      <c r="H203" s="130"/>
      <c r="I203" s="131" t="s">
        <v>2569</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2559</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2559</v>
      </c>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2560</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t="s">
        <v>2570</v>
      </c>
      <c r="J234" s="105"/>
      <c r="K234" s="105"/>
      <c r="L234" s="105"/>
      <c r="M234" s="105"/>
      <c r="N234" s="105"/>
      <c r="O234" s="106"/>
      <c r="P234" s="107"/>
    </row>
    <row r="235" spans="1:20" ht="39.950000000000003" customHeight="1">
      <c r="B235" s="82"/>
      <c r="C235" s="78"/>
      <c r="D235" s="413"/>
      <c r="E235" s="414"/>
      <c r="F235" s="130" t="s">
        <v>103</v>
      </c>
      <c r="G235" s="130"/>
      <c r="H235" s="130"/>
      <c r="I235" s="131" t="s">
        <v>2571</v>
      </c>
      <c r="J235" s="105"/>
      <c r="K235" s="105"/>
      <c r="L235" s="105"/>
      <c r="M235" s="105"/>
      <c r="N235" s="105"/>
      <c r="O235" s="106"/>
      <c r="P235" s="107"/>
    </row>
    <row r="236" spans="1:20" ht="39.950000000000003" customHeight="1">
      <c r="B236" s="82"/>
      <c r="C236" s="78"/>
      <c r="D236" s="413"/>
      <c r="E236" s="414"/>
      <c r="F236" s="260" t="s">
        <v>105</v>
      </c>
      <c r="G236" s="260"/>
      <c r="H236" s="260"/>
      <c r="I236" s="131" t="s">
        <v>2572</v>
      </c>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t="s">
        <v>2573</v>
      </c>
      <c r="G245" s="268"/>
      <c r="H245" s="268"/>
      <c r="I245" s="268"/>
      <c r="J245" s="268"/>
      <c r="K245" s="268"/>
      <c r="L245" s="268"/>
      <c r="M245" s="268"/>
      <c r="N245" s="268"/>
      <c r="O245" s="268"/>
      <c r="P245" s="269"/>
    </row>
    <row r="246" spans="2:16" ht="120" customHeight="1">
      <c r="B246" s="186" t="s">
        <v>110</v>
      </c>
      <c r="C246" s="130"/>
      <c r="D246" s="130"/>
      <c r="E246" s="130"/>
      <c r="F246" s="121" t="s">
        <v>2574</v>
      </c>
      <c r="G246" s="268"/>
      <c r="H246" s="268"/>
      <c r="I246" s="268"/>
      <c r="J246" s="268"/>
      <c r="K246" s="268"/>
      <c r="L246" s="268"/>
      <c r="M246" s="268"/>
      <c r="N246" s="268"/>
      <c r="O246" s="268"/>
      <c r="P246" s="269"/>
    </row>
    <row r="247" spans="2:16" ht="20.100000000000001" customHeight="1">
      <c r="B247" s="186" t="s">
        <v>111</v>
      </c>
      <c r="C247" s="130"/>
      <c r="D247" s="130"/>
      <c r="E247" s="130"/>
      <c r="F247" s="109" t="s">
        <v>2560</v>
      </c>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t="s">
        <v>2560</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2560</v>
      </c>
      <c r="G250" s="117"/>
      <c r="H250" s="117"/>
      <c r="I250" s="117"/>
      <c r="J250" s="117"/>
      <c r="K250" s="117"/>
      <c r="L250" s="117"/>
      <c r="M250" s="117"/>
      <c r="N250" s="117"/>
      <c r="O250" s="117"/>
      <c r="P250" s="118"/>
    </row>
    <row r="251" spans="2:16" ht="20.100000000000001" customHeight="1">
      <c r="B251" s="190"/>
      <c r="C251" s="191"/>
      <c r="D251" s="248" t="s">
        <v>117</v>
      </c>
      <c r="E251" s="248"/>
      <c r="F251" s="109" t="s">
        <v>2560</v>
      </c>
      <c r="G251" s="117"/>
      <c r="H251" s="117"/>
      <c r="I251" s="117"/>
      <c r="J251" s="117"/>
      <c r="K251" s="117"/>
      <c r="L251" s="117"/>
      <c r="M251" s="117"/>
      <c r="N251" s="117"/>
      <c r="O251" s="117"/>
      <c r="P251" s="118"/>
    </row>
    <row r="252" spans="2:16" ht="20.100000000000001" customHeight="1">
      <c r="B252" s="190"/>
      <c r="C252" s="191"/>
      <c r="D252" s="248" t="s">
        <v>118</v>
      </c>
      <c r="E252" s="248"/>
      <c r="F252" s="109" t="s">
        <v>2560</v>
      </c>
      <c r="G252" s="117"/>
      <c r="H252" s="117"/>
      <c r="I252" s="117"/>
      <c r="J252" s="117"/>
      <c r="K252" s="117"/>
      <c r="L252" s="117"/>
      <c r="M252" s="117"/>
      <c r="N252" s="117"/>
      <c r="O252" s="117"/>
      <c r="P252" s="118"/>
    </row>
    <row r="253" spans="2:16" ht="20.100000000000001" customHeight="1">
      <c r="B253" s="190"/>
      <c r="C253" s="191"/>
      <c r="D253" s="248" t="s">
        <v>119</v>
      </c>
      <c r="E253" s="248"/>
      <c r="F253" s="109" t="s">
        <v>2560</v>
      </c>
      <c r="G253" s="117"/>
      <c r="H253" s="117"/>
      <c r="I253" s="117"/>
      <c r="J253" s="117"/>
      <c r="K253" s="117"/>
      <c r="L253" s="117"/>
      <c r="M253" s="117"/>
      <c r="N253" s="117"/>
      <c r="O253" s="117"/>
      <c r="P253" s="118"/>
    </row>
    <row r="254" spans="2:16" ht="20.100000000000001" customHeight="1">
      <c r="B254" s="190"/>
      <c r="C254" s="191"/>
      <c r="D254" s="248" t="s">
        <v>120</v>
      </c>
      <c r="E254" s="248"/>
      <c r="F254" s="109" t="s">
        <v>2560</v>
      </c>
      <c r="G254" s="117"/>
      <c r="H254" s="117"/>
      <c r="I254" s="117"/>
      <c r="J254" s="117"/>
      <c r="K254" s="117"/>
      <c r="L254" s="117"/>
      <c r="M254" s="117"/>
      <c r="N254" s="117"/>
      <c r="O254" s="117"/>
      <c r="P254" s="118"/>
    </row>
    <row r="255" spans="2:16" ht="20.100000000000001" customHeight="1">
      <c r="B255" s="190"/>
      <c r="C255" s="191"/>
      <c r="D255" s="191" t="s">
        <v>121</v>
      </c>
      <c r="E255" s="191"/>
      <c r="F255" s="109" t="s">
        <v>2560</v>
      </c>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2559</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2559</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2559</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2575</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2576</v>
      </c>
      <c r="K265" s="122"/>
      <c r="L265" s="122"/>
      <c r="M265" s="122"/>
      <c r="N265" s="122"/>
      <c r="O265" s="122"/>
      <c r="P265" s="123"/>
    </row>
    <row r="266" spans="2:20" ht="20.100000000000001" customHeight="1">
      <c r="B266" s="90"/>
      <c r="C266" s="91"/>
      <c r="D266" s="91"/>
      <c r="E266" s="92"/>
      <c r="F266" s="101" t="s">
        <v>132</v>
      </c>
      <c r="G266" s="102"/>
      <c r="H266" s="102"/>
      <c r="I266" s="103"/>
      <c r="J266" s="109">
        <v>6</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13</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f>IF(OR($H$283&lt;&gt;"",$K$283&lt;&gt;""),SUM($H$283,$K$283),"")</f>
        <v>10</v>
      </c>
      <c r="F283" s="399"/>
      <c r="G283" s="399"/>
      <c r="H283" s="109">
        <v>5</v>
      </c>
      <c r="I283" s="117"/>
      <c r="J283" s="400"/>
      <c r="K283" s="108">
        <v>5</v>
      </c>
      <c r="L283" s="108"/>
      <c r="M283" s="108"/>
      <c r="N283" s="108"/>
      <c r="O283" s="109"/>
      <c r="P283" s="110"/>
    </row>
    <row r="284" spans="1:20" ht="20.100000000000001" customHeight="1">
      <c r="B284" s="44"/>
      <c r="C284" s="130" t="s">
        <v>138</v>
      </c>
      <c r="D284" s="130"/>
      <c r="E284" s="399">
        <f>IF(OR($H$284&lt;&gt;"",$K$284&lt;&gt;""),SUM($H$284,$K$284),"")</f>
        <v>10</v>
      </c>
      <c r="F284" s="399"/>
      <c r="G284" s="399"/>
      <c r="H284" s="109">
        <v>5</v>
      </c>
      <c r="I284" s="117"/>
      <c r="J284" s="400"/>
      <c r="K284" s="108">
        <v>5</v>
      </c>
      <c r="L284" s="108"/>
      <c r="M284" s="108"/>
      <c r="N284" s="108"/>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f>IF(OR($H$289&lt;&gt;"",$K$289&lt;&gt;""),SUM($H$289,$K$289),"")</f>
        <v>1</v>
      </c>
      <c r="F289" s="399"/>
      <c r="G289" s="399"/>
      <c r="H289" s="109">
        <v>1</v>
      </c>
      <c r="I289" s="117"/>
      <c r="J289" s="400"/>
      <c r="K289" s="108"/>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3</v>
      </c>
      <c r="H302" s="195"/>
      <c r="I302" s="196"/>
      <c r="J302" s="108">
        <v>2</v>
      </c>
      <c r="K302" s="108"/>
      <c r="L302" s="108"/>
      <c r="M302" s="108">
        <v>1</v>
      </c>
      <c r="N302" s="108"/>
      <c r="O302" s="109"/>
      <c r="P302" s="110"/>
    </row>
    <row r="303" spans="2:20" ht="20.100000000000001" customHeight="1">
      <c r="B303" s="186" t="s">
        <v>158</v>
      </c>
      <c r="C303" s="130"/>
      <c r="D303" s="130"/>
      <c r="E303" s="130"/>
      <c r="F303" s="130"/>
      <c r="G303" s="194">
        <f>IF(OR($J$303&lt;&gt;"",$M$303&lt;&gt;""),SUM($J$303,$M$303),"")</f>
        <v>6</v>
      </c>
      <c r="H303" s="195"/>
      <c r="I303" s="196"/>
      <c r="J303" s="108">
        <v>3</v>
      </c>
      <c r="K303" s="108"/>
      <c r="L303" s="108"/>
      <c r="M303" s="108">
        <v>3</v>
      </c>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18</v>
      </c>
      <c r="H320" s="47" t="s">
        <v>486</v>
      </c>
      <c r="I320" s="29">
        <v>0</v>
      </c>
      <c r="J320" s="47" t="s">
        <v>487</v>
      </c>
      <c r="K320" s="48" t="s">
        <v>435</v>
      </c>
      <c r="L320" s="29">
        <v>9</v>
      </c>
      <c r="M320" s="47" t="s">
        <v>486</v>
      </c>
      <c r="N320" s="29">
        <v>30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2559</v>
      </c>
      <c r="M338" s="94"/>
      <c r="N338" s="94"/>
      <c r="O338" s="94"/>
      <c r="P338" s="95"/>
    </row>
    <row r="339" spans="2:20" ht="20.100000000000001" customHeight="1">
      <c r="B339" s="364"/>
      <c r="C339" s="365"/>
      <c r="D339" s="365"/>
      <c r="E339" s="365"/>
      <c r="F339" s="366"/>
      <c r="G339" s="134" t="s">
        <v>441</v>
      </c>
      <c r="H339" s="113"/>
      <c r="I339" s="109" t="s">
        <v>2559</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v>1</v>
      </c>
      <c r="J344" s="28">
        <v>1</v>
      </c>
      <c r="K344" s="28"/>
      <c r="L344" s="28"/>
      <c r="M344" s="28"/>
      <c r="N344" s="28"/>
      <c r="O344" s="28"/>
      <c r="P344" s="28"/>
      <c r="Q344" s="12"/>
    </row>
    <row r="345" spans="2:20" ht="20.100000000000001" customHeight="1">
      <c r="B345" s="111" t="s">
        <v>181</v>
      </c>
      <c r="C345" s="112"/>
      <c r="D345" s="112"/>
      <c r="E345" s="112"/>
      <c r="F345" s="113"/>
      <c r="G345" s="28"/>
      <c r="H345" s="28"/>
      <c r="I345" s="28">
        <v>2</v>
      </c>
      <c r="J345" s="28">
        <v>1</v>
      </c>
      <c r="K345" s="28"/>
      <c r="L345" s="28"/>
      <c r="M345" s="28"/>
      <c r="N345" s="28"/>
      <c r="O345" s="28"/>
      <c r="P345" s="28"/>
      <c r="Q345" s="12"/>
    </row>
    <row r="346" spans="2:20" ht="20.100000000000001" customHeight="1">
      <c r="B346" s="354" t="s">
        <v>182</v>
      </c>
      <c r="C346" s="355"/>
      <c r="D346" s="101" t="s">
        <v>183</v>
      </c>
      <c r="E346" s="102"/>
      <c r="F346" s="103"/>
      <c r="G346" s="28"/>
      <c r="H346" s="28"/>
      <c r="I346" s="28">
        <v>1</v>
      </c>
      <c r="J346" s="28">
        <v>1</v>
      </c>
      <c r="K346" s="28"/>
      <c r="L346" s="28"/>
      <c r="M346" s="28"/>
      <c r="N346" s="28"/>
      <c r="O346" s="28"/>
      <c r="P346" s="28"/>
      <c r="Q346" s="12"/>
    </row>
    <row r="347" spans="2:20" ht="20.100000000000001" customHeight="1">
      <c r="B347" s="356"/>
      <c r="C347" s="357"/>
      <c r="D347" s="134" t="s">
        <v>184</v>
      </c>
      <c r="E347" s="112"/>
      <c r="F347" s="113"/>
      <c r="G347" s="352"/>
      <c r="H347" s="352"/>
      <c r="I347" s="352"/>
      <c r="J347" s="352">
        <v>1</v>
      </c>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v>1</v>
      </c>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v>2</v>
      </c>
      <c r="J351" s="352">
        <v>1</v>
      </c>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v>1</v>
      </c>
      <c r="J353" s="28">
        <v>1</v>
      </c>
      <c r="K353" s="28"/>
      <c r="L353" s="28"/>
      <c r="M353" s="28"/>
      <c r="N353" s="28"/>
      <c r="O353" s="28"/>
      <c r="P353" s="28"/>
      <c r="Q353" s="12"/>
    </row>
    <row r="354" spans="1:20" ht="20.100000000000001" customHeight="1" thickBot="1">
      <c r="B354" s="256" t="s">
        <v>188</v>
      </c>
      <c r="C354" s="257"/>
      <c r="D354" s="257"/>
      <c r="E354" s="257"/>
      <c r="F354" s="257"/>
      <c r="G354" s="257"/>
      <c r="H354" s="128" t="s">
        <v>2559</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2577</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2578</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2560</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2560</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2579</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v>1</v>
      </c>
      <c r="K369" s="117"/>
      <c r="L369" s="117"/>
      <c r="M369" s="102" t="s">
        <v>444</v>
      </c>
      <c r="N369" s="102"/>
      <c r="O369" s="102"/>
      <c r="P369" s="263"/>
      <c r="S369" s="15" t="str">
        <f>IF(F367=MST!CI6,IF(J369="","未記入",""),"")</f>
        <v/>
      </c>
    </row>
    <row r="370" spans="2:20" ht="120" customHeight="1">
      <c r="B370" s="190" t="s">
        <v>196</v>
      </c>
      <c r="C370" s="130"/>
      <c r="D370" s="130" t="s">
        <v>197</v>
      </c>
      <c r="E370" s="130"/>
      <c r="F370" s="121" t="s">
        <v>2580</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2602</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v>12.83</v>
      </c>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c r="N380" s="341"/>
      <c r="O380" s="341"/>
      <c r="P380" s="341"/>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39" t="s">
        <v>204</v>
      </c>
      <c r="C383" s="97"/>
      <c r="D383" s="97"/>
      <c r="E383" s="97"/>
      <c r="F383" s="97"/>
      <c r="G383" s="97"/>
      <c r="H383" s="267"/>
      <c r="I383" s="109">
        <v>107000</v>
      </c>
      <c r="J383" s="117"/>
      <c r="K383" s="117"/>
      <c r="L383" s="50" t="s">
        <v>481</v>
      </c>
      <c r="M383" s="109"/>
      <c r="N383" s="117"/>
      <c r="O383" s="117"/>
      <c r="P383" s="37" t="s">
        <v>481</v>
      </c>
    </row>
    <row r="384" spans="2:20" ht="20.100000000000001" customHeight="1">
      <c r="B384" s="258"/>
      <c r="C384" s="101" t="s">
        <v>205</v>
      </c>
      <c r="D384" s="102"/>
      <c r="E384" s="102"/>
      <c r="F384" s="102"/>
      <c r="G384" s="102"/>
      <c r="H384" s="103"/>
      <c r="I384" s="109">
        <v>27600</v>
      </c>
      <c r="J384" s="117"/>
      <c r="K384" s="117"/>
      <c r="L384" s="50" t="s">
        <v>481</v>
      </c>
      <c r="M384" s="109"/>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48000</v>
      </c>
      <c r="J386" s="117"/>
      <c r="K386" s="117"/>
      <c r="L386" s="50" t="s">
        <v>481</v>
      </c>
      <c r="M386" s="109"/>
      <c r="N386" s="117"/>
      <c r="O386" s="117"/>
      <c r="P386" s="37" t="s">
        <v>481</v>
      </c>
    </row>
    <row r="387" spans="2:20" ht="20.100000000000001" customHeight="1">
      <c r="B387" s="186"/>
      <c r="C387" s="338"/>
      <c r="D387" s="338"/>
      <c r="E387" s="101" t="s">
        <v>217</v>
      </c>
      <c r="F387" s="102"/>
      <c r="G387" s="102"/>
      <c r="H387" s="103"/>
      <c r="I387" s="109">
        <v>22400</v>
      </c>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v>9000</v>
      </c>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2581</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t="s">
        <v>2582</v>
      </c>
      <c r="H399" s="268"/>
      <c r="I399" s="268"/>
      <c r="J399" s="268"/>
      <c r="K399" s="268"/>
      <c r="L399" s="268"/>
      <c r="M399" s="268"/>
      <c r="N399" s="268"/>
      <c r="O399" s="268"/>
      <c r="P399" s="269"/>
    </row>
    <row r="400" spans="2:20" ht="120" customHeight="1">
      <c r="B400" s="303" t="s">
        <v>217</v>
      </c>
      <c r="C400" s="102"/>
      <c r="D400" s="102"/>
      <c r="E400" s="102"/>
      <c r="F400" s="103"/>
      <c r="G400" s="121" t="s">
        <v>2583</v>
      </c>
      <c r="H400" s="268"/>
      <c r="I400" s="268"/>
      <c r="J400" s="268"/>
      <c r="K400" s="268"/>
      <c r="L400" s="268"/>
      <c r="M400" s="268"/>
      <c r="N400" s="268"/>
      <c r="O400" s="268"/>
      <c r="P400" s="269"/>
    </row>
    <row r="401" spans="2:20" ht="120" customHeight="1">
      <c r="B401" s="303" t="s">
        <v>216</v>
      </c>
      <c r="C401" s="102"/>
      <c r="D401" s="102"/>
      <c r="E401" s="102"/>
      <c r="F401" s="103"/>
      <c r="G401" s="121" t="s">
        <v>2584</v>
      </c>
      <c r="H401" s="268"/>
      <c r="I401" s="268"/>
      <c r="J401" s="268"/>
      <c r="K401" s="268"/>
      <c r="L401" s="268"/>
      <c r="M401" s="268"/>
      <c r="N401" s="268"/>
      <c r="O401" s="268"/>
      <c r="P401" s="269"/>
    </row>
    <row r="402" spans="2:20" ht="120" customHeight="1">
      <c r="B402" s="303" t="s">
        <v>219</v>
      </c>
      <c r="C402" s="102"/>
      <c r="D402" s="102"/>
      <c r="E402" s="102"/>
      <c r="F402" s="103"/>
      <c r="G402" s="121"/>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2585</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4</v>
      </c>
      <c r="I430" s="94"/>
      <c r="J430" s="94"/>
      <c r="K430" s="94"/>
      <c r="L430" s="94"/>
      <c r="M430" s="94"/>
      <c r="N430" s="94"/>
      <c r="O430" s="94"/>
      <c r="P430" s="49" t="s">
        <v>477</v>
      </c>
    </row>
    <row r="431" spans="1:20" ht="20.100000000000001" customHeight="1">
      <c r="B431" s="301"/>
      <c r="C431" s="302"/>
      <c r="D431" s="130" t="s">
        <v>245</v>
      </c>
      <c r="E431" s="130"/>
      <c r="F431" s="130"/>
      <c r="G431" s="130"/>
      <c r="H431" s="109">
        <v>9</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v>13</v>
      </c>
      <c r="I434" s="117"/>
      <c r="J434" s="117"/>
      <c r="K434" s="117"/>
      <c r="L434" s="117"/>
      <c r="M434" s="117"/>
      <c r="N434" s="117"/>
      <c r="O434" s="117"/>
      <c r="P434" s="37" t="s">
        <v>479</v>
      </c>
    </row>
    <row r="435" spans="2:16" ht="20.100000000000001" customHeight="1">
      <c r="B435" s="186"/>
      <c r="C435" s="130"/>
      <c r="D435" s="130" t="s">
        <v>249</v>
      </c>
      <c r="E435" s="130"/>
      <c r="F435" s="130"/>
      <c r="G435" s="130"/>
      <c r="H435" s="109">
        <v>8</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v>4</v>
      </c>
      <c r="I439" s="117"/>
      <c r="J439" s="117"/>
      <c r="K439" s="117"/>
      <c r="L439" s="117"/>
      <c r="M439" s="117"/>
      <c r="N439" s="117"/>
      <c r="O439" s="117"/>
      <c r="P439" s="37" t="s">
        <v>479</v>
      </c>
    </row>
    <row r="440" spans="2:16" ht="20.100000000000001" customHeight="1">
      <c r="B440" s="287"/>
      <c r="C440" s="288"/>
      <c r="D440" s="130" t="s">
        <v>254</v>
      </c>
      <c r="E440" s="130"/>
      <c r="F440" s="130"/>
      <c r="G440" s="130"/>
      <c r="H440" s="109">
        <v>5</v>
      </c>
      <c r="I440" s="117"/>
      <c r="J440" s="117"/>
      <c r="K440" s="117"/>
      <c r="L440" s="117"/>
      <c r="M440" s="117"/>
      <c r="N440" s="117"/>
      <c r="O440" s="117"/>
      <c r="P440" s="37" t="s">
        <v>479</v>
      </c>
    </row>
    <row r="441" spans="2:16" ht="20.100000000000001" customHeight="1">
      <c r="B441" s="287"/>
      <c r="C441" s="288"/>
      <c r="D441" s="130" t="s">
        <v>255</v>
      </c>
      <c r="E441" s="130"/>
      <c r="F441" s="130"/>
      <c r="G441" s="130"/>
      <c r="H441" s="109"/>
      <c r="I441" s="117"/>
      <c r="J441" s="117"/>
      <c r="K441" s="117"/>
      <c r="L441" s="117"/>
      <c r="M441" s="117"/>
      <c r="N441" s="117"/>
      <c r="O441" s="117"/>
      <c r="P441" s="37" t="s">
        <v>479</v>
      </c>
    </row>
    <row r="442" spans="2:16" ht="20.100000000000001" customHeight="1">
      <c r="B442" s="287"/>
      <c r="C442" s="288"/>
      <c r="D442" s="130" t="s">
        <v>256</v>
      </c>
      <c r="E442" s="130"/>
      <c r="F442" s="130"/>
      <c r="G442" s="130"/>
      <c r="H442" s="109">
        <v>3</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c r="I446" s="117"/>
      <c r="J446" s="117"/>
      <c r="K446" s="117"/>
      <c r="L446" s="117"/>
      <c r="M446" s="117"/>
      <c r="N446" s="117"/>
      <c r="O446" s="117"/>
      <c r="P446" s="37" t="s">
        <v>479</v>
      </c>
    </row>
    <row r="447" spans="2:16" ht="20.100000000000001" customHeight="1">
      <c r="B447" s="186"/>
      <c r="C447" s="130"/>
      <c r="D447" s="130" t="s">
        <v>261</v>
      </c>
      <c r="E447" s="130"/>
      <c r="F447" s="130"/>
      <c r="G447" s="130"/>
      <c r="H447" s="109"/>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84</v>
      </c>
      <c r="I452" s="94"/>
      <c r="J452" s="94"/>
      <c r="K452" s="94"/>
      <c r="L452" s="94"/>
      <c r="M452" s="94"/>
      <c r="N452" s="94"/>
      <c r="O452" s="94"/>
      <c r="P452" s="49" t="s">
        <v>485</v>
      </c>
    </row>
    <row r="453" spans="2:20" ht="20.100000000000001" customHeight="1">
      <c r="B453" s="186" t="s">
        <v>266</v>
      </c>
      <c r="C453" s="130"/>
      <c r="D453" s="130"/>
      <c r="E453" s="130"/>
      <c r="F453" s="130"/>
      <c r="G453" s="130"/>
      <c r="H453" s="109">
        <v>13</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c r="I461" s="117"/>
      <c r="J461" s="117"/>
      <c r="K461" s="117"/>
      <c r="L461" s="117"/>
      <c r="M461" s="117"/>
      <c r="N461" s="117"/>
      <c r="O461" s="117"/>
      <c r="P461" s="37" t="s">
        <v>479</v>
      </c>
    </row>
    <row r="462" spans="2:20" ht="20.100000000000001" customHeight="1">
      <c r="B462" s="283"/>
      <c r="C462" s="284"/>
      <c r="D462" s="284"/>
      <c r="E462" s="130" t="s">
        <v>415</v>
      </c>
      <c r="F462" s="130"/>
      <c r="G462" s="130"/>
      <c r="H462" s="109"/>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2586</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2587</v>
      </c>
      <c r="L475" s="132"/>
      <c r="M475" s="35" t="s">
        <v>469</v>
      </c>
      <c r="N475" s="132" t="s">
        <v>2588</v>
      </c>
      <c r="O475" s="132"/>
      <c r="P475" s="133"/>
    </row>
    <row r="476" spans="1:20" ht="20.100000000000001" customHeight="1">
      <c r="B476" s="280"/>
      <c r="C476" s="153" t="s">
        <v>280</v>
      </c>
      <c r="D476" s="143"/>
      <c r="E476" s="144"/>
      <c r="F476" s="137" t="s">
        <v>281</v>
      </c>
      <c r="G476" s="138"/>
      <c r="H476" s="23"/>
      <c r="I476" s="35" t="s">
        <v>486</v>
      </c>
      <c r="J476" s="24"/>
      <c r="K476" s="35" t="s">
        <v>487</v>
      </c>
      <c r="L476" s="56" t="s">
        <v>435</v>
      </c>
      <c r="M476" s="24"/>
      <c r="N476" s="35" t="s">
        <v>486</v>
      </c>
      <c r="O476" s="24"/>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2589</v>
      </c>
      <c r="I481" s="268"/>
      <c r="J481" s="268"/>
      <c r="K481" s="268"/>
      <c r="L481" s="268"/>
      <c r="M481" s="268"/>
      <c r="N481" s="268"/>
      <c r="O481" s="268"/>
      <c r="P481" s="269"/>
    </row>
    <row r="482" spans="2:16" ht="20.100000000000001" customHeight="1">
      <c r="B482" s="273"/>
      <c r="C482" s="101" t="s">
        <v>14</v>
      </c>
      <c r="D482" s="102"/>
      <c r="E482" s="102"/>
      <c r="F482" s="102"/>
      <c r="G482" s="103"/>
      <c r="H482" s="217" t="s">
        <v>2590</v>
      </c>
      <c r="I482" s="132"/>
      <c r="J482" s="35" t="s">
        <v>469</v>
      </c>
      <c r="K482" s="132" t="s">
        <v>2587</v>
      </c>
      <c r="L482" s="132"/>
      <c r="M482" s="35" t="s">
        <v>469</v>
      </c>
      <c r="N482" s="132" t="s">
        <v>2588</v>
      </c>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t="s">
        <v>2591</v>
      </c>
      <c r="I488" s="268"/>
      <c r="J488" s="268"/>
      <c r="K488" s="268"/>
      <c r="L488" s="268"/>
      <c r="M488" s="268"/>
      <c r="N488" s="268"/>
      <c r="O488" s="268"/>
      <c r="P488" s="269"/>
    </row>
    <row r="489" spans="2:16" ht="20.100000000000001" customHeight="1">
      <c r="B489" s="273"/>
      <c r="C489" s="101" t="s">
        <v>14</v>
      </c>
      <c r="D489" s="102"/>
      <c r="E489" s="102"/>
      <c r="F489" s="102"/>
      <c r="G489" s="103"/>
      <c r="H489" s="217" t="s">
        <v>2592</v>
      </c>
      <c r="I489" s="132"/>
      <c r="J489" s="35" t="s">
        <v>469</v>
      </c>
      <c r="K489" s="132" t="s">
        <v>2593</v>
      </c>
      <c r="L489" s="132"/>
      <c r="M489" s="35" t="s">
        <v>469</v>
      </c>
      <c r="N489" s="132" t="s">
        <v>2594</v>
      </c>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t="s">
        <v>2595</v>
      </c>
      <c r="I495" s="268"/>
      <c r="J495" s="268"/>
      <c r="K495" s="268"/>
      <c r="L495" s="268"/>
      <c r="M495" s="268"/>
      <c r="N495" s="268"/>
      <c r="O495" s="268"/>
      <c r="P495" s="269"/>
    </row>
    <row r="496" spans="2:16" ht="20.100000000000001" customHeight="1">
      <c r="B496" s="273"/>
      <c r="C496" s="101" t="s">
        <v>14</v>
      </c>
      <c r="D496" s="102"/>
      <c r="E496" s="102"/>
      <c r="F496" s="102"/>
      <c r="G496" s="103"/>
      <c r="H496" s="217" t="s">
        <v>2590</v>
      </c>
      <c r="I496" s="132"/>
      <c r="J496" s="35" t="s">
        <v>469</v>
      </c>
      <c r="K496" s="132" t="s">
        <v>2596</v>
      </c>
      <c r="L496" s="132"/>
      <c r="M496" s="35" t="s">
        <v>469</v>
      </c>
      <c r="N496" s="132" t="s">
        <v>2597</v>
      </c>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2559</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2598</v>
      </c>
      <c r="M512" s="105"/>
      <c r="N512" s="105"/>
      <c r="O512" s="106"/>
      <c r="P512" s="107"/>
    </row>
    <row r="513" spans="2:20" ht="20.100000000000001" customHeight="1">
      <c r="B513" s="111" t="s">
        <v>287</v>
      </c>
      <c r="C513" s="112"/>
      <c r="D513" s="112"/>
      <c r="E513" s="112"/>
      <c r="F513" s="112"/>
      <c r="G513" s="113"/>
      <c r="H513" s="109"/>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2559</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t="s">
        <v>2599</v>
      </c>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t="s">
        <v>2560</v>
      </c>
      <c r="K522" s="108"/>
      <c r="L522" s="108"/>
      <c r="M522" s="108"/>
      <c r="N522" s="108"/>
      <c r="O522" s="109"/>
      <c r="P522" s="110"/>
      <c r="S522" s="15" t="str">
        <f>IF($F$519=MST!$I$6,IF(J522="","未記入",""),"")</f>
        <v/>
      </c>
    </row>
    <row r="523" spans="2:20" ht="20.100000000000001" customHeight="1">
      <c r="B523" s="111" t="s">
        <v>2514</v>
      </c>
      <c r="C523" s="112"/>
      <c r="D523" s="112"/>
      <c r="E523" s="113"/>
      <c r="F523" s="109" t="s">
        <v>2560</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2600</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2600</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2600</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2600</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2600</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2559</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2560</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2560</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2559</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2560</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2560</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2560</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2560</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2559</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2559</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2559</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2559</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2559</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2559</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2559</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2559</v>
      </c>
      <c r="M560" s="117"/>
      <c r="N560" s="117"/>
      <c r="O560" s="117"/>
      <c r="P560" s="118"/>
      <c r="Q560" s="2"/>
      <c r="R560" s="2"/>
      <c r="S560" s="15" t="str">
        <f t="shared" si="4"/>
        <v/>
      </c>
      <c r="T560" s="69"/>
      <c r="U560" s="2"/>
      <c r="V560" s="2"/>
    </row>
    <row r="561" spans="2:20" ht="20.100000000000001" customHeight="1">
      <c r="B561" s="190" t="s">
        <v>296</v>
      </c>
      <c r="C561" s="130"/>
      <c r="D561" s="130"/>
      <c r="E561" s="130"/>
      <c r="F561" s="109"/>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2559</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2559</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4" sqref="M4:Q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2603</v>
      </c>
      <c r="K4" s="497"/>
      <c r="L4" s="497"/>
      <c r="M4" s="496" t="s">
        <v>2604</v>
      </c>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2560</v>
      </c>
      <c r="AF2" s="582"/>
      <c r="AG2" s="582"/>
      <c r="AH2" s="582"/>
      <c r="AI2" s="582"/>
      <c r="AJ2" s="582"/>
      <c r="AK2" s="582"/>
      <c r="AL2" s="582"/>
      <c r="AM2" s="582"/>
      <c r="AN2" s="583"/>
      <c r="AQ2" s="15" t="str">
        <f>IF($AE$2="","未記入","")</f>
        <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magocorokan001</cp:lastModifiedBy>
  <cp:lastPrinted>2025-01-28T01:16:09Z</cp:lastPrinted>
  <dcterms:created xsi:type="dcterms:W3CDTF">2020-12-23T05:28:24Z</dcterms:created>
  <dcterms:modified xsi:type="dcterms:W3CDTF">2025-01-28T04:27:02Z</dcterms:modified>
</cp:coreProperties>
</file>