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E:\指導監査課提出書類\現況報告　2025\"/>
    </mc:Choice>
  </mc:AlternateContent>
  <xr:revisionPtr revIDLastSave="0" documentId="13_ncr:1_{2FF741DC-882D-4AEC-AAE3-965267A64BD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<sst xmlns="http://schemas.openxmlformats.org/spreadsheetml/2006/main" count="3064" uniqueCount="2596">
  <si>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</si>
  <si>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</si>
  <si>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</si>
  <si>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</si>
  <si>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</si>
  <si>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</si>
  <si>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</si>
  <si>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</si>
  <si>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</si>
  <si>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</si>
  <si>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</si>
  <si>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</si>
  <si>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</si>
  <si>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</si>
  <si>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</si>
  <si>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</si>
  <si>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</si>
  <si>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</si>
  <si>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</si>
  <si>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</si>
  <si>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</si>
  <si>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</si>
  <si>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</si>
  <si>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</si>
  <si>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</si>
  <si>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</si>
  <si>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</si>
  <si>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</si>
  <si>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</si>
  <si>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</si>
  <si>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</si>
  <si>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</si>
  <si>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</si>
  <si>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</si>
  <si>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</si>
  <si>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</si>
  <si>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</si>
  <si>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</si>
  <si>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</si>
  <si>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</si>
  <si>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</si>
  <si>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</si>
  <si>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</si>
  <si>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</si>
  <si>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</si>
  <si>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</si>
  <si>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</si>
  <si>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</si>
  <si>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</si>
  <si>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</si>
  <si>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</si>
  <si>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</si>
  <si>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</si>
  <si>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</si>
  <si>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</si>
  <si>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</si>
  <si>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</si>
  <si>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</si>
  <si>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</si>
  <si>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</si>
  <si>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</si>
  <si>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</si>
  <si>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</si>
  <si>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</si>
  <si>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</si>
  <si>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</si>
  <si>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</si>
  <si>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</si>
  <si>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</si>
  <si>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</si>
  <si>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</si>
  <si>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</si>
  <si>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</si>
  <si>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</si>
  <si>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</si>
  <si>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</si>
  <si>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</si>
  <si>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</si>
  <si>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</si>
  <si>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</si>
  <si>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</si>
  <si>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</si>
  <si>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</si>
  <si>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</si>
  <si>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</si>
  <si>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</si>
  <si>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</si>
  <si>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</si>
  <si>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</si>
  <si>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</si>
  <si>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</si>
  <si>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</si>
  <si>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</si>
  <si>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</si>
  <si>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</si>
  <si>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</si>
  <si>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</si>
  <si>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</si>
  <si>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</si>
  <si>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</si>
  <si>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</si>
  <si>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</si>
  <si>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</si>
  <si>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</si>
  <si>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</si>
  <si>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</si>
  <si>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</si>
  <si>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</si>
  <si>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</si>
  <si>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</si>
  <si>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</si>
  <si>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</si>
  <si>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</si>
  <si>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</si>
  <si>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</si>
  <si>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</si>
  <si>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</si>
  <si>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</si>
  <si>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</si>
  <si>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</si>
  <si>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</si>
  <si>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</si>
  <si>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</si>
  <si>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</si>
  <si>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</si>
  <si>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</si>
  <si>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</si>
  <si>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</si>
  <si>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</si>
  <si>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</si>
  <si>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</si>
  <si>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</si>
  <si>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</si>
  <si>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</si>
  <si>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</si>
  <si>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</si>
  <si>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</si>
  <si>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</si>
  <si>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</si>
  <si>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</si>
  <si>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</si>
  <si>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</si>
  <si>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</si>
  <si>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</si>
  <si>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</si>
  <si>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</si>
  <si>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</si>
  <si>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</si>
  <si>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</si>
  <si>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</si>
  <si>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</si>
  <si>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</si>
  <si>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</si>
  <si>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</si>
  <si>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</si>
  <si>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</si>
  <si>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</si>
  <si>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</si>
  <si>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</si>
  <si>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</si>
  <si>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</si>
  <si>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</si>
  <si>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</si>
  <si>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</si>
  <si>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</si>
  <si>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</si>
  <si>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</si>
  <si>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</si>
  <si>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</si>
  <si>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</si>
  <si>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</si>
  <si>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</si>
  <si>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</si>
  <si>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</si>
  <si>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</si>
  <si>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</si>
  <si>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</si>
  <si>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</si>
  <si>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</si>
  <si>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</si>
  <si>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</si>
  <si>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</si>
  <si>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</si>
  <si>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</si>
  <si>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</si>
  <si>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</si>
  <si>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</si>
  <si>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</si>
  <si>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</si>
  <si>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</si>
  <si>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</si>
  <si>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</si>
  <si>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</si>
  <si>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</si>
  <si>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</si>
  <si>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</si>
  <si>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</si>
  <si>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</si>
  <si>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</si>
  <si>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</si>
  <si>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</si>
  <si>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</si>
  <si>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</si>
  <si>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</si>
  <si>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</si>
  <si>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</si>
  <si>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</si>
  <si>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</si>
  <si>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</si>
  <si>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</si>
  <si>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</si>
  <si>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</si>
  <si>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</si>
  <si>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</si>
  <si>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</si>
  <si>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</si>
  <si>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</si>
  <si>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</si>
  <si>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</si>
  <si>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</si>
  <si>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</si>
  <si>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</si>
  <si>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</si>
  <si>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</si>
  <si>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</si>
  <si>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</si>
  <si>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</si>
  <si>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</si>
  <si>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</si>
  <si>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</si>
  <si>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</si>
  <si>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</si>
  <si>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</si>
  <si>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</si>
  <si>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</si>
  <si>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</si>
  <si>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</si>
  <si>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</si>
  <si>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</si>
  <si>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</si>
  <si>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</si>
  <si>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</si>
  <si>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</si>
  <si>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</si>
  <si>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</si>
  <si>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</si>
  <si>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</si>
  <si>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</si>
  <si>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</si>
  <si>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</si>
  <si>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</si>
  <si>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</si>
  <si>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</si>
  <si>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</si>
  <si>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</si>
  <si>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</si>
  <si>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</si>
  <si>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</si>
  <si>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</si>
  <si>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</si>
  <si>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</si>
  <si>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</si>
  <si>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</si>
  <si>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</si>
  <si>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</si>
  <si>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</si>
  <si>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</si>
  <si>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</si>
  <si>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</si>
  <si>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</si>
  <si>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</si>
  <si>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</si>
  <si>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</si>
  <si>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</si>
  <si>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</si>
  <si>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</si>
  <si>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</si>
  <si>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</si>
  <si>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</si>
  <si>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</si>
  <si>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</si>
  <si>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</si>
  <si>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</si>
  <si>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</si>
  <si>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</si>
  <si>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</si>
  <si>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</si>
  <si>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</si>
  <si>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</si>
  <si>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</si>
  <si>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</si>
  <si>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</si>
  <si>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</si>
  <si>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</si>
  <si>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</si>
  <si>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</si>
  <si>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</si>
  <si>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</si>
  <si>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</si>
  <si>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</si>
  <si>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</si>
  <si>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</si>
  <si>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</si>
  <si>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</si>
  <si>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</si>
  <si>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</si>
  <si>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</si>
  <si>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</si>
  <si>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</si>
  <si>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</si>
  <si>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</si>
  <si>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</si>
  <si>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</si>
  <si>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</si>
  <si>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</si>
  <si>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</si>
  <si>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</si>
  <si>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</si>
  <si>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</si>
  <si>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</si>
  <si>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</si>
  <si>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</si>
  <si>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</si>
  <si>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</si>
  <si>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</si>
  <si>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</si>
  <si>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</si>
  <si>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</si>
  <si>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</si>
  <si>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</si>
  <si>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</si>
  <si>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</si>
  <si>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</si>
  <si>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</si>
  <si>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</si>
  <si>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</si>
  <si>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</si>
  <si>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</si>
  <si>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</si>
  <si>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</si>
  <si>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</si>
  <si>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</si>
  <si>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</si>
  <si>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</si>
  <si>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</si>
  <si>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</si>
  <si>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</si>
  <si>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</si>
  <si>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</si>
  <si>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</si>
  <si>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</si>
  <si>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</si>
  <si>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</si>
  <si>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</si>
  <si>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</si>
  <si>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</si>
  <si>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</si>
  <si>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</si>
  <si>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</si>
  <si>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</si>
  <si>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</si>
  <si>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</si>
  <si>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</si>
  <si>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</si>
  <si>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</si>
  <si>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</si>
  <si>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</si>
  <si>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</si>
  <si>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</si>
  <si>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</si>
  <si>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</si>
  <si>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</si>
  <si>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</si>
  <si>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</si>
  <si>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</si>
  <si>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</si>
  <si>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</si>
  <si>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</si>
  <si>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</si>
  <si>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</si>
  <si>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</si>
  <si>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</si>
  <si>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</si>
  <si>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</si>
  <si>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</si>
  <si>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</si>
  <si>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</si>
  <si>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</si>
  <si>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</si>
  <si>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</si>
  <si>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</si>
  <si>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</si>
  <si>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</si>
  <si>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</si>
  <si>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</si>
  <si>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</si>
  <si>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</si>
  <si>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</si>
  <si>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</si>
  <si>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</si>
  <si>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</si>
  <si>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</si>
  <si>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</si>
  <si>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</si>
  <si>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</si>
  <si>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</si>
  <si>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</si>
  <si>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</si>
  <si>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</si>
  <si>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</si>
  <si>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</si>
  <si>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</si>
  <si>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</si>
  <si>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</si>
  <si>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</si>
  <si>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</si>
  <si>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</si>
  <si>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</si>
  <si>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</si>
  <si>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</si>
  <si>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</si>
  <si>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</si>
  <si>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</si>
  <si>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</si>
  <si>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</si>
  <si>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</si>
  <si>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</si>
  <si>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</si>
  <si>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</si>
  <si>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</si>
  <si>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</si>
  <si>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</si>
  <si>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</si>
  <si>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</si>
  <si>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</si>
  <si>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</si>
  <si>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</si>
  <si>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</si>
  <si>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</si>
  <si>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</si>
  <si>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</si>
  <si>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</si>
  <si>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</si>
  <si>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</si>
  <si>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</si>
  <si>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</si>
  <si>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</si>
  <si>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</si>
  <si>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</si>
  <si>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</si>
  <si>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</si>
  <si>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</si>
  <si>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</si>
  <si>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</si>
  <si>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</si>
  <si>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</si>
  <si>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</si>
  <si>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</si>
  <si>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</si>
  <si>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</si>
  <si>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</si>
  <si>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</si>
  <si>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</si>
  <si>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</si>
  <si>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</si>
  <si>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</si>
  <si>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</si>
  <si>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</si>
  <si>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</si>
  <si>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</si>
  <si>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</si>
  <si>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</si>
  <si>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</si>
  <si>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</si>
  <si>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</si>
  <si>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</si>
  <si>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</si>
  <si>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</si>
  <si>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</si>
  <si>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</si>
  <si>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</si>
  <si>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</si>
  <si>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</si>
  <si>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</si>
  <si>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</si>
  <si>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</si>
  <si>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</si>
  <si>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</si>
  <si>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</si>
  <si>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</si>
  <si>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</si>
  <si>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</si>
  <si>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</si>
  <si>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</si>
  <si>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</si>
  <si>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</si>
  <si>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</si>
  <si>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</si>
  <si>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</si>
  <si>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</si>
  <si>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</si>
  <si>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</si>
  <si>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</si>
  <si>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</si>
  <si>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</si>
  <si>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</si>
  <si>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</si>
  <si>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</si>
  <si>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</si>
  <si>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</si>
  <si>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</si>
  <si>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</si>
  <si>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</si>
  <si>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</si>
  <si>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</si>
  <si>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</si>
  <si>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</si>
  <si>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</si>
  <si>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</si>
  <si>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</si>
  <si>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</si>
  <si>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</si>
  <si>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</si>
  <si>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</si>
  <si>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</si>
  <si>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</si>
  <si>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</si>
  <si>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</si>
  <si>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</si>
  <si>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</si>
  <si>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</si>
  <si>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</si>
  <si>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</si>
  <si>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</si>
  <si>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</si>
  <si>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</si>
  <si>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</si>
  <si>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</si>
  <si>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</si>
  <si>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</si>
  <si>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</si>
  <si>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</si>
  <si>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</si>
  <si>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</si>
  <si>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</si>
  <si>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</si>
  <si>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</si>
  <si>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</si>
  <si>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</si>
  <si>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</si>
  <si>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</si>
  <si>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</si>
  <si>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</si>
  <si>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</si>
  <si>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</si>
  <si>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</si>
  <si>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</si>
  <si>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</si>
  <si>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</si>
  <si>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</si>
  <si>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</si>
  <si>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</si>
  <si>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</si>
  <si>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</si>
  <si>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</si>
  <si>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</si>
  <si>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</si>
  <si>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</si>
  <si>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</si>
  <si>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</si>
  <si>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</si>
  <si>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</si>
  <si>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</si>
  <si>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</si>
  <si>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</si>
  <si>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</si>
  <si>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</si>
  <si>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</si>
  <si>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</si>
  <si>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</si>
  <si>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</si>
  <si>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</si>
  <si>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</si>
  <si>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</si>
  <si>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</si>
  <si>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</si>
  <si>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</si>
  <si>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</si>
  <si>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</si>
  <si>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</si>
  <si>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</si>
  <si>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</si>
  <si>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</si>
  <si>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</si>
  <si>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</si>
  <si>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</si>
  <si>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</si>
  <si>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</si>
  <si>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</si>
  <si>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</si>
  <si>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</si>
  <si>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</si>
  <si>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</si>
  <si>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</si>
  <si>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</si>
  <si>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</si>
  <si>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</si>
  <si>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</si>
  <si>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</si>
  <si>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</si>
  <si>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</si>
  <si>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</si>
  <si>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</si>
  <si>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</si>
  <si>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</si>
  <si>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</si>
  <si>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</si>
  <si>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</si>
  <si>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</si>
  <si>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</si>
  <si>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</si>
  <si>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</si>
  <si>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</si>
  <si>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</si>
  <si>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</si>
  <si>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</si>
  <si>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</si>
  <si>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</si>
  <si>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</si>
  <si>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</si>
  <si>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</si>
  <si>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</si>
  <si>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</si>
  <si>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</si>
  <si>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</si>
  <si>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</si>
  <si>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</si>
  <si>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</si>
  <si>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</si>
  <si>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</si>
  <si>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</si>
  <si>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</si>
  <si>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</si>
  <si>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</si>
  <si>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</si>
  <si>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</si>
  <si>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</si>
  <si>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</si>
  <si>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</si>
  <si>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</si>
  <si>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</si>
  <si>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</si>
  <si>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</si>
  <si>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</si>
  <si>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</si>
  <si>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</si>
  <si>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</si>
  <si>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</si>
  <si>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</si>
  <si>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</si>
  <si>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</si>
  <si>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</si>
  <si>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</si>
  <si>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</si>
  <si>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</si>
  <si>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</si>
  <si>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</si>
  <si>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</si>
  <si>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</si>
  <si>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</si>
  <si>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</si>
  <si>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</si>
  <si>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</si>
  <si>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</si>
  <si>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</si>
  <si>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</si>
  <si>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</si>
  <si>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</si>
  <si>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</si>
  <si>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</si>
  <si>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</si>
  <si>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</si>
  <si>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</si>
  <si>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</si>
  <si>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</si>
  <si>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</si>
  <si>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</si>
  <si>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</si>
  <si>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</si>
  <si>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</si>
  <si>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</si>
  <si>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</si>
  <si>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</si>
  <si>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</si>
  <si>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</si>
  <si>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</si>
  <si>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</si>
  <si>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</si>
  <si>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</si>
  <si>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</si>
  <si>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</si>
  <si>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</si>
  <si>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</si>
  <si>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</si>
  <si>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</si>
  <si>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</si>
  <si>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</si>
  <si>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</si>
  <si>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</si>
  <si>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</si>
  <si>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</si>
  <si>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</si>
  <si>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</si>
  <si>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</si>
  <si>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</si>
  <si>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</si>
  <si>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</si>
  <si>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</si>
  <si>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</si>
  <si>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</si>
  <si>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</si>
  <si>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</si>
  <si>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</si>
  <si>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</si>
  <si>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</si>
  <si>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</si>
  <si>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</si>
  <si>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</si>
  <si>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</si>
  <si>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</si>
  <si>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</si>
  <si>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</si>
  <si>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</si>
  <si>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</si>
  <si>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</si>
  <si>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</si>
  <si>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</si>
  <si>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</si>
  <si>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</si>
  <si>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</si>
  <si>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</si>
  <si>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</si>
  <si>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</si>
  <si>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</si>
  <si>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</si>
  <si>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</si>
  <si>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</si>
  <si>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</si>
  <si>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</si>
  <si>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</si>
  <si>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</si>
  <si>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</si>
  <si>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</si>
  <si>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</si>
  <si>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</si>
  <si>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</si>
  <si>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</si>
  <si>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</si>
  <si>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</si>
  <si>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</si>
  <si>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</si>
  <si>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</si>
  <si>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</si>
  <si>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</si>
  <si>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</si>
  <si>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</si>
  <si>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</si>
  <si>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</si>
  <si>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</si>
  <si>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</si>
  <si>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</si>
  <si>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</si>
  <si>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</si>
  <si>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</si>
  <si>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</si>
  <si>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</si>
  <si>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</si>
  <si>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</si>
  <si>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</si>
  <si>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</si>
  <si>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</si>
  <si>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</si>
  <si>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</si>
  <si>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</si>
  <si>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</si>
  <si>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</si>
  <si>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</si>
  <si>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</si>
  <si>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</si>
  <si>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</si>
  <si>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</si>
  <si>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</si>
  <si>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</si>
  <si>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</si>
  <si>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</si>
  <si>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</si>
  <si>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</si>
  <si>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</si>
  <si>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</si>
  <si>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</si>
  <si>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</si>
  <si>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</si>
  <si>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</si>
  <si>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</si>
  <si>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</si>
  <si>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</si>
  <si>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</si>
  <si>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</si>
  <si>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</si>
  <si>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</si>
  <si>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</si>
  <si>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</si>
  <si>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</si>
  <si>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</si>
  <si>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</si>
  <si>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</si>
  <si>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</si>
  <si>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</si>
  <si>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</si>
  <si>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</si>
  <si>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</si>
  <si>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</si>
  <si>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</si>
  <si>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</si>
  <si>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</si>
  <si>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</si>
  <si>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</si>
  <si>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</si>
  <si>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</si>
  <si>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</si>
  <si>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</si>
  <si>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</si>
  <si>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</si>
  <si>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</si>
  <si>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</si>
  <si>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</si>
  <si>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</si>
  <si>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</si>
  <si>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</si>
  <si>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</si>
  <si>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</si>
  <si>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</si>
  <si>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</si>
  <si>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</si>
  <si>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</si>
  <si>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</si>
  <si>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</si>
  <si>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</si>
  <si>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</si>
  <si>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</si>
  <si>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</si>
  <si>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</si>
  <si>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</si>
  <si>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</si>
  <si>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</si>
  <si>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</si>
  <si>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</si>
  <si>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</si>
  <si>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</si>
  <si>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</si>
  <si>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</si>
  <si>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</si>
  <si>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</si>
  <si>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</si>
  <si>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</si>
  <si>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</si>
  <si>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</si>
  <si>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</si>
  <si>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</si>
  <si>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</si>
  <si>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</si>
  <si>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</si>
  <si>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</si>
  <si>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</si>
  <si>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</si>
  <si>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</si>
  <si>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</si>
  <si>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</si>
  <si>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</si>
  <si>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</si>
  <si>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</si>
  <si>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</si>
  <si>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</si>
  <si>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</si>
  <si>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</si>
  <si>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</si>
  <si>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</si>
  <si>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</si>
  <si>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</si>
  <si>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</si>
  <si>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</si>
  <si>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</si>
  <si>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</si>
  <si>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</si>
  <si>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</si>
  <si>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</si>
  <si>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</si>
  <si>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</si>
  <si>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</si>
  <si>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</si>
  <si>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</si>
  <si>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</si>
  <si>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</si>
  <si>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</si>
  <si>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</si>
  <si>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</si>
  <si>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</si>
  <si>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</si>
  <si>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</si>
  <si>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</si>
  <si>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</si>
  <si>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</si>
  <si>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</si>
  <si>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</si>
  <si>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</si>
  <si>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</si>
  <si>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</si>
  <si>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</si>
  <si>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</si>
  <si>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</si>
  <si>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</si>
  <si>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</si>
  <si>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</si>
  <si>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</si>
  <si>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</si>
  <si>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</si>
  <si>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</si>
  <si>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</si>
  <si>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</si>
  <si>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</si>
  <si>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</si>
  <si>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</si>
  <si>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</si>
  <si>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</si>
  <si>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</si>
  <si>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</si>
  <si>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</si>
  <si>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</si>
  <si>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</si>
  <si>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</si>
  <si>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</si>
  <si>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</si>
  <si>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</si>
  <si>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</si>
  <si>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</si>
  <si>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</si>
  <si>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</si>
  <si>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</si>
  <si>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</si>
  <si>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</si>
  <si>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</si>
  <si>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</si>
  <si>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</si>
  <si>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</si>
  <si>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</si>
  <si>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</si>
  <si>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</si>
  <si>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</si>
  <si>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</si>
  <si>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</si>
  <si>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</si>
  <si>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</si>
  <si>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</si>
  <si>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</si>
  <si>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</si>
  <si>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</si>
  <si>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</si>
  <si>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</si>
  <si>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</si>
  <si>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</si>
  <si>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</si>
  <si>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</si>
  <si>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</si>
  <si>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</si>
  <si>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</si>
  <si>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</si>
  <si>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</si>
  <si>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</si>
  <si>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</si>
  <si>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</si>
  <si>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</si>
  <si>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</si>
  <si>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</si>
  <si>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</si>
  <si>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</si>
  <si>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</si>
  <si>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</si>
  <si>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</si>
  <si>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</si>
  <si>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</si>
  <si>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</si>
  <si>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</si>
  <si>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</si>
  <si>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</si>
  <si>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</si>
  <si>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</si>
  <si>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</si>
  <si>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</si>
  <si>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</si>
  <si>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</si>
  <si>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</si>
  <si>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</si>
  <si>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</si>
  <si>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</si>
  <si>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</si>
  <si>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</si>
  <si>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</si>
  <si>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</si>
  <si>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</si>
  <si>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</si>
  <si>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</si>
  <si>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</si>
  <si>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</si>
  <si>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</si>
  <si>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</si>
  <si>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</si>
  <si>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</si>
  <si>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</si>
  <si>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</si>
  <si>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</si>
  <si>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</si>
  <si>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</si>
  <si>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</si>
  <si>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</si>
  <si>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</si>
  <si>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</si>
  <si>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</si>
  <si>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</si>
  <si>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</si>
  <si>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</si>
  <si>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</si>
  <si>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</si>
  <si>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</si>
  <si>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</si>
  <si>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</si>
  <si>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</si>
  <si>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</si>
  <si>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</si>
  <si>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</si>
  <si>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</si>
  <si>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</si>
  <si>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</si>
  <si>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</si>
  <si>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</si>
  <si>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</si>
  <si>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</si>
  <si>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</si>
  <si>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</si>
  <si>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</si>
  <si>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</si>
  <si>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</si>
  <si>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</si>
  <si>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</si>
  <si>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</si>
  <si>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</si>
  <si>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</si>
  <si>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</si>
  <si>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</si>
  <si>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</si>
  <si>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</si>
  <si>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</si>
  <si>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</si>
  <si>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</si>
  <si>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</si>
  <si>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</si>
  <si>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</si>
  <si>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</si>
  <si>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</si>
  <si>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</si>
  <si>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</si>
  <si>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</si>
  <si>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</si>
  <si>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</si>
  <si>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</si>
  <si>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</si>
  <si>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</si>
  <si>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</si>
  <si>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</si>
  <si>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</si>
  <si>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</si>
  <si>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</si>
  <si>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</si>
  <si>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</si>
  <si>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</si>
  <si>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</si>
  <si>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</si>
  <si>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</si>
  <si>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</si>
  <si>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</si>
  <si>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</si>
  <si>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</si>
  <si>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</si>
  <si>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</si>
  <si>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</si>
  <si>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</si>
  <si>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</si>
  <si>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</si>
  <si>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</si>
  <si>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</si>
  <si>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</si>
  <si>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</si>
  <si>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</si>
  <si>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</si>
  <si>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</si>
  <si>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</si>
  <si>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</si>
  <si>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</si>
  <si>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</si>
  <si>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</si>
  <si>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</si>
  <si>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</si>
  <si>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</si>
  <si>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</si>
  <si>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</si>
  <si>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</si>
  <si>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</si>
  <si>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</si>
  <si>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</si>
  <si>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</si>
  <si>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</si>
  <si>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</si>
  <si>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</si>
  <si>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</si>
  <si>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</si>
  <si>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</si>
  <si>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</si>
  <si>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</si>
  <si>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</si>
  <si>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</si>
  <si>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</si>
  <si>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</si>
  <si>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</si>
  <si>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</si>
  <si>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</si>
  <si>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</si>
  <si>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</si>
  <si>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</si>
  <si>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</si>
  <si>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</si>
  <si>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</si>
  <si>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</si>
  <si>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</si>
  <si>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</si>
  <si>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</si>
  <si>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</si>
  <si>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</si>
  <si>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</si>
  <si>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</si>
  <si>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</si>
  <si>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</si>
  <si>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</si>
  <si>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</si>
  <si>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</si>
  <si>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</si>
  <si>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</si>
  <si>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</si>
  <si>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</si>
  <si>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</si>
  <si>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</si>
  <si>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</si>
  <si>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</si>
  <si>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</si>
  <si>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</si>
  <si>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</si>
  <si>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</si>
  <si>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</si>
  <si>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</si>
  <si>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</si>
  <si>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</si>
  <si>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</si>
  <si>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</si>
  <si>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</si>
  <si>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</si>
  <si>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</si>
  <si>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</si>
  <si>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</si>
  <si>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</si>
  <si>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</si>
  <si>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</si>
  <si>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</si>
  <si>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</si>
  <si>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</si>
  <si>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</si>
  <si>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</si>
  <si>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</si>
  <si>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</si>
  <si>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</si>
  <si>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</si>
  <si>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</si>
  <si>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</si>
  <si>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</si>
  <si>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</si>
  <si>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</si>
  <si>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</si>
  <si>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</si>
  <si>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</si>
  <si>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</si>
  <si>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</si>
  <si>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</si>
  <si>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</si>
  <si>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</si>
  <si>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</si>
  <si>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</si>
  <si>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</si>
  <si>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</si>
  <si>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</si>
  <si>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</si>
  <si>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</si>
  <si>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</si>
  <si>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</si>
  <si>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</si>
  <si>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</si>
  <si>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</si>
  <si>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</si>
  <si>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</si>
  <si>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</si>
  <si>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</si>
  <si>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</si>
  <si>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</si>
  <si>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</si>
  <si>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</si>
  <si>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</si>
  <si>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</si>
  <si>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</si>
  <si>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</si>
  <si>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</si>
  <si>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</si>
  <si>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</si>
  <si>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</si>
  <si>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</si>
  <si>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</si>
  <si>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</si>
  <si>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</si>
  <si>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</si>
  <si>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</si>
  <si>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</si>
  <si>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</si>
  <si>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</si>
  <si>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</si>
  <si>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</si>
  <si>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</si>
  <si>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</si>
  <si>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</si>
  <si>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</si>
  <si>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</si>
  <si>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</si>
  <si>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</si>
  <si>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</si>
  <si>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</si>
  <si>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</si>
  <si>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</si>
  <si>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</si>
  <si>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</si>
  <si>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</si>
  <si>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</si>
  <si>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</si>
  <si>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</si>
  <si>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</si>
  <si>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</si>
  <si>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</si>
  <si>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</si>
  <si>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</si>
  <si>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</si>
  <si>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</si>
  <si>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</si>
  <si>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</si>
  <si>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</si>
  <si>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</si>
  <si>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</si>
  <si>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</si>
  <si>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</si>
  <si>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</si>
  <si>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</si>
  <si>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</si>
  <si>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</si>
  <si>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</si>
  <si>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</si>
  <si>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</si>
  <si>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</si>
  <si>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</si>
  <si>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</si>
  <si>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</si>
  <si>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</si>
  <si>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</si>
  <si>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</si>
  <si>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</si>
  <si>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</si>
  <si>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</si>
  <si>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</si>
  <si>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</si>
  <si>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</si>
  <si>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</si>
  <si>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</si>
  <si>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</si>
  <si>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</si>
  <si>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</si>
  <si>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</si>
  <si>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</si>
  <si>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</si>
  <si>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</si>
  <si>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</si>
  <si>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</si>
  <si>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</si>
  <si>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</si>
  <si>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</si>
  <si>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</si>
  <si>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</si>
  <si>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</si>
  <si>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</si>
  <si>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</si>
  <si>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</si>
  <si>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</si>
  <si>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</si>
  <si>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</si>
  <si>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</si>
  <si>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</si>
  <si>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</si>
  <si>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</si>
  <si>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</si>
  <si>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</si>
  <si>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</si>
  <si>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</si>
  <si>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</si>
  <si>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</si>
  <si>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</si>
  <si>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</si>
  <si>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</si>
  <si>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</si>
  <si>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</si>
  <si>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</si>
  <si>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</si>
  <si>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</si>
  <si>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</si>
  <si>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</si>
  <si>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</si>
  <si>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</si>
  <si>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</si>
  <si>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</si>
  <si>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</si>
  <si>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</si>
  <si>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</si>
  <si>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</si>
  <si>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</si>
  <si>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</si>
  <si>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</si>
  <si>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</si>
  <si>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</si>
  <si>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</si>
  <si>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</si>
  <si>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</si>
  <si>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</si>
  <si>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</si>
  <si>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</si>
  <si>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</si>
  <si>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</si>
  <si>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</si>
  <si>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</si>
  <si>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</si>
  <si>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</si>
  <si>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</si>
  <si>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</si>
  <si>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</si>
  <si>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</si>
  <si>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</si>
  <si>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</si>
  <si>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</si>
  <si>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</si>
  <si>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</si>
  <si>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</si>
  <si>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</si>
  <si>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</si>
  <si>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</si>
  <si>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</si>
  <si>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</si>
  <si>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</si>
  <si>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</si>
  <si>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</si>
  <si>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</si>
  <si>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</si>
  <si>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</si>
  <si>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</si>
  <si>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</si>
  <si>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</si>
  <si>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</si>
  <si>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</si>
  <si>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</si>
  <si>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</si>
  <si>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</si>
  <si>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</si>
  <si>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</si>
  <si>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</si>
  <si>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</si>
  <si>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</si>
  <si>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</si>
  <si>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</si>
  <si>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</si>
  <si>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</si>
  <si>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</si>
  <si>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</si>
  <si>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</si>
  <si>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</si>
  <si>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</si>
  <si>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</si>
  <si>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</si>
  <si>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</si>
  <si>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</si>
  <si>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</si>
  <si>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</si>
  <si>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</si>
  <si>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</si>
  <si>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</si>
  <si>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</si>
  <si>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</si>
  <si>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</si>
  <si>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</si>
  <si>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</si>
  <si>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</si>
  <si>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</si>
  <si>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</si>
  <si>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</si>
  <si>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</si>
  <si>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</si>
  <si>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</si>
  <si>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</si>
  <si>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</si>
  <si>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</si>
  <si>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</si>
  <si>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</si>
  <si>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</si>
  <si>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</si>
  <si>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</si>
  <si>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</si>
  <si>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</si>
  <si>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</si>
  <si>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</si>
  <si>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</si>
  <si>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</si>
  <si>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</si>
  <si>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</si>
  <si>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</si>
  <si>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</si>
  <si>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</si>
  <si>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</si>
  <si>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</si>
  <si>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</si>
  <si>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</si>
  <si>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</si>
  <si>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</si>
  <si>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</si>
  <si>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</si>
  <si>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</si>
  <si>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</si>
  <si>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</si>
  <si>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</si>
  <si>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</si>
  <si>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</si>
  <si>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</si>
  <si>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</si>
  <si>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</si>
  <si>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</si>
  <si>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</si>
  <si>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</si>
  <si>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</si>
  <si>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</si>
  <si>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</si>
  <si>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</si>
  <si>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</si>
  <si>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</si>
  <si>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</si>
  <si>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</si>
  <si>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</si>
  <si>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</si>
  <si>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</si>
  <si>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</si>
  <si>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</si>
  <si>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</si>
  <si>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</si>
  <si>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</si>
  <si>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</si>
  <si>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</si>
  <si>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</si>
  <si>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</si>
  <si>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</si>
  <si>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</si>
  <si>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</si>
  <si>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</si>
  <si>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</si>
  <si>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</si>
  <si>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</si>
  <si>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</si>
  <si>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</si>
  <si>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</si>
  <si>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</si>
  <si>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</si>
  <si>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</si>
  <si>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</si>
  <si>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</si>
  <si>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</si>
  <si>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</si>
  <si>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</si>
  <si>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</si>
  <si>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</si>
  <si>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</si>
  <si>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</si>
  <si>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</si>
  <si>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</si>
  <si>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</si>
  <si>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</si>
  <si>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</si>
  <si>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</si>
  <si>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</si>
  <si>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</si>
  <si>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</si>
  <si>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</si>
  <si>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</si>
  <si>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</si>
  <si>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</si>
  <si>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</si>
  <si>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</si>
  <si>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</si>
  <si>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</si>
  <si>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</si>
  <si>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</si>
  <si>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</si>
  <si>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</si>
  <si>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</si>
  <si>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</si>
  <si>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</si>
  <si>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</si>
  <si>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</si>
  <si>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</si>
  <si>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</si>
  <si>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</si>
  <si>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</si>
  <si>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</si>
  <si>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</si>
  <si>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</si>
  <si>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</si>
  <si>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</si>
  <si>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</si>
  <si>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</si>
  <si>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</si>
  <si>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</si>
  <si>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</si>
  <si>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</si>
  <si>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</si>
  <si>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</si>
  <si>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</si>
  <si>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</si>
  <si>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</si>
  <si>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</si>
  <si>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</si>
  <si>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</si>
  <si>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</si>
  <si>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</si>
  <si>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</si>
  <si>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</si>
  <si>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</si>
  <si>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</si>
  <si>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</si>
  <si>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</si>
  <si>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</si>
  <si>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</si>
  <si>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</si>
  <si>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</si>
  <si>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</si>
  <si>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</si>
  <si>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</si>
  <si>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</si>
  <si>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</si>
  <si>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</si>
  <si>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</si>
  <si>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</si>
  <si>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</si>
  <si>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</si>
  <si>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</si>
  <si>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</si>
  <si>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</si>
  <si>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</si>
  <si>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</si>
  <si>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</si>
  <si>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</si>
  <si>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</si>
  <si>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</si>
  <si>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</si>
  <si>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</si>
  <si>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</si>
  <si>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</si>
  <si>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</si>
  <si>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</si>
  <si>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</si>
  <si>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</si>
  <si>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</si>
  <si>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</si>
  <si>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</si>
  <si>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</si>
  <si>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</si>
  <si>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</si>
  <si>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</si>
  <si>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</si>
  <si>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</si>
  <si>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</si>
  <si>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</si>
  <si>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</si>
  <si>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</si>
  <si>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</si>
  <si>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</si>
  <si>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</si>
  <si>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</si>
  <si>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</si>
  <si>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</si>
  <si>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</si>
  <si>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</si>
  <si>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</si>
  <si>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</si>
  <si>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</si>
  <si>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</si>
  <si>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</si>
  <si>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</si>
  <si>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</si>
  <si>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</si>
  <si>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</si>
  <si>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</si>
  <si>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</si>
  <si>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</si>
  <si>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</si>
  <si>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</si>
  <si>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</si>
  <si>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</si>
  <si>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</si>
  <si>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</si>
  <si>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</si>
  <si>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</si>
  <si>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</si>
  <si>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</si>
  <si>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</si>
  <si>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</si>
  <si>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</si>
  <si>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</si>
  <si>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</si>
  <si>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</si>
  <si>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</si>
  <si>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</si>
  <si>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</si>
  <si>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</si>
  <si>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</si>
  <si>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</si>
  <si>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</si>
  <si>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</si>
  <si>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</si>
  <si>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</si>
  <si>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</si>
  <si>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</si>
  <si>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</si>
  <si>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</si>
  <si>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</si>
  <si>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</si>
  <si>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</si>
  <si>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</si>
  <si>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</si>
  <si>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</si>
  <si>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</si>
  <si>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</si>
  <si>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</si>
  <si>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</si>
  <si>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</si>
  <si>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</si>
  <si>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</si>
  <si>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</si>
  <si>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</si>
  <si>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</si>
  <si>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</si>
  <si>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</si>
  <si>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</si>
  <si>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</si>
  <si>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</si>
  <si>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</si>
  <si>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</si>
  <si>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</si>
  <si>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</si>
  <si>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</si>
  <si>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</si>
  <si>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</si>
  <si>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</si>
  <si>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</si>
  <si>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</si>
  <si>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</si>
  <si>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</si>
  <si>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</si>
  <si>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</si>
  <si>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</si>
  <si>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</si>
  <si>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</si>
  <si>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</si>
  <si>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</si>
  <si>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</si>
  <si>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</si>
  <si>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</si>
  <si>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</si>
  <si>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</si>
  <si>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</si>
  <si>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</si>
  <si>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</si>
  <si>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</si>
  <si>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</si>
  <si>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</si>
  <si>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</si>
  <si>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</si>
  <si>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</si>
  <si>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</si>
  <si>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</si>
  <si>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</si>
  <si>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</si>
  <si>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</si>
  <si>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</si>
  <si>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</si>
  <si>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</si>
  <si>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</si>
  <si>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</si>
  <si>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</si>
  <si>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</si>
  <si>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</si>
  <si>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</si>
  <si>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</si>
  <si>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</si>
  <si>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</si>
  <si>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</si>
  <si>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</si>
  <si>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</si>
  <si>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</si>
  <si>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</si>
  <si>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</si>
  <si>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</si>
  <si>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</si>
  <si>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</si>
  <si>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</si>
  <si>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</si>
  <si>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</si>
  <si>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</si>
  <si>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</si>
  <si>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</si>
  <si>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</si>
  <si>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</si>
  <si>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</si>
  <si>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</si>
  <si>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</si>
  <si>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</si>
  <si>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</si>
  <si>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</si>
  <si>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</si>
  <si>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</si>
  <si>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</si>
  <si>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</si>
  <si>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</si>
  <si>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</si>
  <si>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</si>
  <si>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</si>
  <si>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</si>
  <si>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</si>
  <si>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</si>
  <si>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</si>
  <si>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</si>
  <si>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</si>
  <si>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</si>
  <si>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</si>
  <si>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</si>
  <si>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</si>
  <si>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</si>
  <si>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</si>
  <si>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</si>
  <si>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</si>
  <si>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</si>
  <si>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</si>
  <si>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</si>
  <si>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</si>
  <si>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</si>
  <si>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</si>
  <si>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</si>
  <si>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</si>
  <si>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</si>
  <si>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</si>
  <si>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</si>
  <si>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</si>
  <si>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</si>
  <si>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</si>
  <si>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</si>
  <si>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</si>
  <si>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</si>
  <si>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</si>
  <si>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</si>
  <si>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</si>
  <si>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</si>
  <si>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</si>
  <si>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</si>
  <si>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</si>
  <si>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</si>
  <si>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</si>
  <si>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</si>
  <si>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</si>
  <si>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</si>
  <si>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</si>
  <si>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</si>
  <si>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</si>
  <si>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</si>
  <si>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</si>
  <si>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</si>
  <si>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</si>
  <si>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</si>
  <si>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</si>
  <si>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</si>
  <si>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</si>
  <si>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</si>
  <si>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</si>
  <si>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</si>
  <si>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</si>
  <si>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</si>
  <si>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</si>
  <si>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</si>
  <si>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</si>
  <si>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</si>
  <si>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</si>
  <si>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</si>
  <si>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</si>
  <si>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</si>
  <si>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</si>
  <si>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</si>
  <si>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</si>
  <si>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</si>
  <si>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</si>
  <si>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</si>
  <si>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</si>
  <si>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</si>
  <si>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</si>
  <si>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</si>
  <si>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</si>
  <si>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</si>
  <si>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</si>
  <si>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</si>
  <si>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</si>
  <si>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</si>
  <si>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</si>
  <si>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</si>
  <si>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</si>
  <si>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</si>
  <si>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</si>
  <si>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</si>
  <si>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</si>
  <si>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</si>
  <si>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</si>
  <si>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</si>
  <si>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</si>
  <si>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</si>
  <si>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</si>
  <si>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</si>
  <si>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</si>
  <si>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</si>
  <si>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</si>
  <si>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</si>
  <si>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</si>
  <si>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</si>
  <si>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</si>
  <si>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</si>
  <si>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</si>
  <si>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</si>
  <si>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</si>
  <si>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</si>
  <si>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</si>
  <si>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</si>
  <si>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</si>
  <si>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</si>
  <si>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</si>
  <si>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</si>
  <si>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</si>
  <si>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</si>
  <si>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</si>
  <si>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</si>
  <si>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</si>
  <si>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</si>
  <si>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</si>
  <si>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</si>
  <si>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</si>
  <si>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</si>
  <si>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</si>
  <si>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</si>
  <si>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</si>
  <si>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</si>
  <si>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</si>
  <si>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</si>
  <si>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</si>
  <si>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</si>
  <si>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</si>
  <si>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</si>
  <si>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</si>
  <si>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</si>
  <si>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</si>
  <si>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</si>
  <si>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</si>
  <si>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</si>
  <si>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</si>
  <si>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</si>
  <si>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</si>
  <si>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</si>
  <si>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</si>
  <si>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</si>
  <si>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</si>
  <si>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</si>
  <si>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</si>
  <si>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</si>
  <si>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</si>
  <si>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</si>
  <si>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</si>
  <si>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</si>
  <si>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</si>
  <si>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</si>
  <si>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</si>
  <si>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</si>
  <si>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</si>
  <si>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</si>
  <si>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</si>
  <si>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</si>
  <si>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</si>
  <si>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</si>
  <si>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</si>
  <si>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</si>
  <si>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</si>
  <si>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</si>
  <si>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</si>
  <si>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</si>
  <si>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</si>
  <si>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</si>
  <si>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</si>
  <si>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</si>
  <si>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</si>
  <si>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</si>
  <si>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</si>
  <si>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</si>
  <si>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</si>
  <si>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</si>
  <si>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</si>
  <si>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</si>
  <si>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</si>
  <si>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</si>
  <si>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</si>
  <si>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</si>
  <si>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</si>
  <si>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</si>
  <si>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</si>
  <si>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</si>
  <si>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</si>
  <si>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</si>
  <si>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</si>
  <si>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</si>
  <si>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</si>
  <si>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</si>
  <si>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</si>
  <si>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</si>
  <si>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</si>
  <si>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</si>
  <si>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</si>
  <si>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</si>
  <si>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</si>
  <si>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</si>
  <si>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</si>
  <si>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</si>
  <si>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</si>
  <si>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</si>
  <si>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</si>
  <si>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</si>
  <si>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</si>
  <si>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</si>
  <si>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</si>
  <si>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</si>
  <si>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</si>
  <si>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</si>
  <si>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</si>
  <si>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</si>
  <si>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</si>
  <si>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</si>
  <si>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</si>
  <si>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</si>
  <si>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</si>
  <si>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</si>
  <si>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</si>
  <si>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</si>
  <si>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</si>
  <si>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</si>
  <si>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</si>
  <si>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</si>
  <si>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</si>
  <si>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</si>
  <si>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</si>
  <si>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</si>
  <si>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</si>
  <si>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</si>
  <si>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</si>
  <si>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</si>
  <si>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</si>
  <si>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</si>
  <si>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</si>
  <si>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</si>
  <si>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</si>
  <si>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</si>
  <si>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</si>
  <si>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</si>
  <si>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</si>
  <si>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</si>
  <si>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</si>
  <si>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</si>
  <si>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</si>
  <si>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</si>
  <si>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</si>
  <si>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</si>
  <si>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</si>
  <si>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</si>
  <si>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</si>
  <si>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</si>
  <si>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</si>
  <si>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</si>
  <si>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</si>
  <si>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</si>
  <si>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</si>
  <si>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</si>
  <si>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</si>
  <si>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</si>
  <si>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</si>
  <si>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</si>
  <si>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</si>
  <si>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</si>
  <si>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</si>
  <si>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</si>
  <si>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</si>
  <si>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</si>
  <si>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</si>
  <si>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</si>
  <si>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</si>
  <si>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</si>
  <si>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</si>
  <si>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</si>
  <si>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</si>
  <si>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</si>
  <si>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</si>
  <si>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</si>
  <si>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</si>
  <si>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</si>
  <si>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</si>
  <si>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</si>
  <si>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</si>
  <si>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</si>
  <si>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</si>
  <si>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</si>
  <si>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</si>
  <si>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</si>
  <si>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</si>
  <si>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</si>
  <si>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</si>
  <si>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</si>
  <si>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</si>
  <si>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</si>
  <si>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</si>
  <si>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</si>
  <si>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</si>
  <si>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</si>
  <si>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</si>
  <si>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</si>
  <si>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</si>
  <si>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</si>
  <si>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</si>
  <si>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</si>
  <si>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</si>
  <si>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</si>
  <si>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</si>
  <si>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</si>
  <si>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</si>
  <si>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</si>
  <si>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</si>
  <si>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</si>
  <si>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</si>
  <si>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</si>
  <si>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</si>
  <si>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</si>
  <si>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</si>
  <si>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</si>
  <si>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</si>
  <si>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</si>
  <si>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</si>
  <si>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</si>
  <si>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</si>
  <si>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</si>
  <si>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</si>
  <si>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</si>
  <si>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</si>
  <si>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</si>
  <si>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</si>
  <si>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</si>
  <si>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</si>
  <si>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</si>
  <si>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</si>
  <si>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</si>
  <si>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</si>
  <si>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</si>
  <si>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</si>
  <si>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</si>
  <si>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</si>
  <si>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</si>
  <si>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</si>
  <si>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</si>
  <si>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</si>
  <si>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</si>
  <si>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</si>
  <si>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</si>
  <si>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</si>
  <si>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</si>
  <si>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</si>
  <si>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</si>
  <si>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</si>
  <si>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</si>
  <si>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</si>
  <si>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</si>
  <si>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</si>
  <si>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</si>
  <si>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</si>
  <si>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</si>
  <si>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</si>
  <si>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</si>
  <si>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</si>
  <si>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</si>
  <si>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</si>
  <si>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</si>
  <si>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</si>
  <si>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</si>
  <si>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</si>
  <si>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</si>
  <si>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</si>
  <si>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</si>
  <si>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</si>
  <si>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</si>
  <si>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</si>
  <si>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</si>
  <si>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</si>
  <si>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</si>
  <si>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</si>
  <si>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</si>
  <si>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</si>
  <si>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</si>
  <si>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</si>
  <si>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</si>
  <si>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</si>
  <si>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</si>
  <si>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</si>
  <si>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</si>
  <si>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</si>
  <si>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</si>
  <si>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</si>
  <si>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</si>
  <si>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</si>
  <si>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</si>
  <si>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</si>
  <si>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</si>
  <si>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</si>
  <si>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</si>
  <si>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</si>
  <si>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</si>
  <si>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</si>
  <si>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</si>
  <si>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</si>
  <si>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</si>
  <si>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</si>
  <si>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</si>
  <si>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</si>
  <si>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</si>
  <si>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</si>
  <si>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</si>
  <si>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</si>
  <si>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</si>
  <si>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</si>
  <si>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</si>
  <si>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</si>
  <si>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</si>
  <si>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</si>
  <si>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</si>
  <si>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</si>
  <si>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</si>
  <si>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</si>
  <si>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</si>
  <si>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</si>
  <si>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</si>
  <si>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</si>
  <si>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</si>
  <si>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</si>
  <si>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</si>
  <si>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</si>
  <si>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</si>
  <si>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</si>
  <si>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</si>
  <si>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</si>
  <si>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</si>
  <si>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</si>
  <si>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</si>
  <si>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</si>
  <si>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</si>
  <si>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</si>
  <si>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</si>
  <si>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</si>
  <si>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</si>
  <si>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</si>
  <si>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</si>
  <si>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</si>
  <si>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</si>
  <si>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</si>
  <si>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</si>
  <si>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</si>
  <si>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</si>
  <si>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</si>
  <si>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</si>
  <si>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</si>
  <si>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</si>
  <si>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</si>
  <si>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</si>
  <si>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</si>
  <si>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</si>
  <si>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</si>
  <si>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</si>
  <si>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</si>
  <si>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</si>
  <si>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</si>
  <si>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</si>
  <si>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</si>
  <si>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</si>
  <si>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</si>
  <si>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</si>
  <si>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</si>
  <si>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</si>
  <si>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</si>
  <si>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</si>
  <si>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</si>
  <si>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</si>
  <si>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</si>
  <si>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</si>
  <si>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</si>
  <si>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</si>
  <si>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</si>
  <si>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</si>
  <si>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</si>
  <si>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</si>
  <si>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</si>
  <si>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</si>
  <si>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</si>
  <si>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</si>
  <si>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</si>
  <si>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</si>
  <si>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</si>
  <si>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</si>
  <si>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</si>
  <si>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</si>
  <si>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</si>
  <si>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</si>
  <si>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</si>
  <si>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</si>
  <si>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</si>
  <si>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</si>
  <si>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</si>
  <si>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</si>
  <si>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</si>
  <si>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</si>
  <si>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</si>
  <si>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</si>
  <si>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</si>
  <si>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</si>
  <si>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</si>
  <si>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</si>
  <si>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</si>
  <si>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</si>
  <si>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</si>
  <si>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</si>
  <si>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</si>
  <si>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</si>
  <si>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</si>
  <si>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</si>
  <si>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</si>
  <si>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</si>
  <si>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</si>
  <si>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</si>
  <si>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</si>
  <si>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</si>
  <si>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</si>
  <si>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</si>
  <si>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</si>
  <si>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</si>
  <si>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</si>
  <si>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</si>
  <si>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</si>
  <si>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</si>
  <si>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</si>
  <si>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</si>
  <si>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</si>
  <si>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</si>
  <si>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</si>
  <si>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</si>
  <si>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</si>
  <si>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</si>
  <si>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</si>
  <si>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</si>
  <si>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</si>
  <si>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</si>
  <si>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</si>
  <si>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</si>
  <si>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</si>
  <si>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</si>
  <si>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</si>
  <si>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</si>
  <si>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</si>
  <si>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</si>
  <si>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</si>
  <si>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</si>
  <si>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</si>
  <si>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</si>
  <si>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</si>
  <si>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</si>
  <si>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</si>
  <si>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</si>
  <si>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</si>
  <si>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</si>
  <si>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</si>
  <si>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</si>
  <si>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</si>
  <si>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</si>
  <si>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</si>
  <si>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</si>
  <si>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</si>
  <si>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</si>
  <si>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</si>
  <si>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</si>
  <si>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</si>
  <si>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</si>
  <si>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</si>
  <si>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</si>
  <si>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</si>
  <si>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</si>
  <si>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</si>
  <si>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</si>
  <si>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</si>
  <si>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</si>
  <si>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</si>
  <si>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</si>
  <si>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</si>
  <si>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</si>
  <si>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</si>
  <si>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</si>
  <si>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</si>
  <si>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</si>
  <si>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</si>
  <si>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</si>
  <si>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</si>
  <si>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</si>
  <si>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</si>
  <si>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</si>
  <si>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</si>
  <si>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</si>
  <si>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</si>
  <si>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</si>
  <si>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</si>
  <si>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</si>
  <si>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</si>
  <si>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</si>
  <si>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</si>
  <si>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</si>
  <si>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</si>
  <si>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</si>
  <si>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</si>
  <si>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</si>
  <si>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</si>
  <si>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</si>
  <si>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</si>
  <si>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</si>
  <si>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</si>
  <si>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</si>
  <si>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</si>
  <si>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</si>
  <si>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</si>
  <si>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</si>
  <si>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</si>
  <si>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</si>
  <si>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</si>
  <si>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</si>
  <si>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</si>
  <si>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</si>
  <si>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</si>
  <si>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</si>
  <si>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</si>
  <si>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</si>
  <si>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</si>
  <si>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</si>
  <si>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</si>
  <si>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</si>
  <si>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</si>
  <si>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</si>
  <si>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</si>
  <si>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</si>
  <si>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</si>
  <si>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</si>
  <si>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</si>
  <si>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</si>
  <si>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</si>
  <si>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</si>
  <si>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</si>
  <si>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</si>
  <si>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</si>
  <si>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</si>
  <si>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</si>
  <si>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</si>
  <si>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</si>
  <si>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</si>
  <si>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</si>
  <si>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</si>
  <si>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</si>
  <si>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</si>
  <si>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</si>
  <si>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</si>
  <si>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</si>
  <si>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</si>
  <si>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</si>
  <si>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</si>
  <si>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</si>
  <si>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</si>
  <si>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</si>
  <si>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</si>
  <si>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</si>
  <si>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</si>
  <si>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</si>
  <si>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</si>
  <si>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</si>
  <si>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</si>
  <si>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</si>
  <si>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</si>
  <si>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</si>
  <si>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</si>
  <si>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</si>
  <si>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</si>
  <si>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</si>
  <si>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</si>
  <si>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</si>
  <si>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</si>
  <si>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</si>
  <si>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</si>
  <si>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</si>
  <si>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</si>
  <si>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</si>
  <si>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</si>
  <si>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</si>
  <si>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</si>
  <si>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</si>
  <si>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</si>
  <si>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</si>
  <si>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</si>
  <si>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</si>
  <si>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</si>
  <si>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</si>
  <si>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</si>
  <si>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</si>
  <si>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</si>
  <si>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</si>
  <si>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</si>
  <si>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</si>
  <si>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</si>
  <si>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</si>
  <si>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</si>
  <si>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</si>
  <si>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</si>
  <si>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</si>
  <si>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</si>
  <si>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</si>
  <si>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</si>
  <si>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</si>
  <si>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</si>
  <si>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</si>
  <si>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</si>
  <si>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</si>
  <si>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</si>
  <si>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</si>
  <si>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</si>
  <si>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</si>
  <si>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</si>
  <si>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</si>
  <si>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</si>
  <si>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</si>
  <si>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</si>
  <si>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</si>
  <si>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</si>
  <si>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</si>
  <si>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</si>
  <si>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</si>
  <si>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</si>
  <si>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</si>
  <si>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</si>
  <si>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</si>
  <si>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</si>
  <si>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</si>
  <si>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</si>
  <si>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</si>
  <si>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</si>
  <si>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</si>
  <si>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</si>
  <si>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</si>
  <si>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</si>
  <si>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</si>
  <si>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</si>
  <si>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</si>
  <si>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</si>
  <si>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</si>
  <si>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</si>
  <si>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</si>
  <si>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</si>
  <si>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</si>
  <si>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</si>
  <si>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</si>
  <si>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</si>
  <si>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</si>
  <si>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</si>
  <si>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</si>
  <si>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</si>
  <si>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</si>
  <si>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</si>
  <si>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</si>
  <si>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</si>
  <si>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</si>
  <si>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</si>
  <si>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</si>
  <si>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髙橋　明美</t>
    <rPh sb="0" eb="2">
      <t>タカハシ</t>
    </rPh>
    <rPh sb="3" eb="5">
      <t>アケミ</t>
    </rPh>
    <phoneticPr fontId="1"/>
  </si>
  <si>
    <t>代表取締役</t>
    <rPh sb="0" eb="5">
      <t>ダイヒョウトリシマリヤク</t>
    </rPh>
    <phoneticPr fontId="1"/>
  </si>
  <si>
    <t>２　法人</t>
  </si>
  <si>
    <t>９　その他法人</t>
  </si>
  <si>
    <t>かぶしきかいしゃ　あすか</t>
    <phoneticPr fontId="1"/>
  </si>
  <si>
    <t>株式会社　明日香</t>
    <rPh sb="0" eb="4">
      <t>カブシキカイシャ</t>
    </rPh>
    <rPh sb="5" eb="8">
      <t>アスカ</t>
    </rPh>
    <phoneticPr fontId="1"/>
  </si>
  <si>
    <t>8450001011134</t>
    <phoneticPr fontId="1"/>
  </si>
  <si>
    <t>北海道旭川市東光7条7丁目2番22号</t>
    <rPh sb="0" eb="3">
      <t>ホッカイドウ</t>
    </rPh>
    <rPh sb="3" eb="5">
      <t>アサヒカワ</t>
    </rPh>
    <rPh sb="5" eb="6">
      <t>シ</t>
    </rPh>
    <rPh sb="6" eb="8">
      <t>トウコウ</t>
    </rPh>
    <rPh sb="9" eb="10">
      <t>ジョウ</t>
    </rPh>
    <rPh sb="11" eb="13">
      <t>チョウメ</t>
    </rPh>
    <rPh sb="14" eb="15">
      <t>バン</t>
    </rPh>
    <rPh sb="17" eb="18">
      <t>ゴウ</t>
    </rPh>
    <phoneticPr fontId="1"/>
  </si>
  <si>
    <t>0166</t>
    <phoneticPr fontId="1"/>
  </si>
  <si>
    <t>32</t>
    <phoneticPr fontId="1"/>
  </si>
  <si>
    <t>1218</t>
    <phoneticPr fontId="1"/>
  </si>
  <si>
    <t>6185</t>
    <phoneticPr fontId="1"/>
  </si>
  <si>
    <t>https://</t>
  </si>
  <si>
    <t>www.kaigo-asuka.net/innfo.html</t>
    <phoneticPr fontId="1"/>
  </si>
  <si>
    <t>住宅型有料老人ホームあすか</t>
    <rPh sb="0" eb="7">
      <t>ジュウタクガタユウリョウロウジン</t>
    </rPh>
    <phoneticPr fontId="1"/>
  </si>
  <si>
    <t>北海道旭川市東旭川南２条3丁目1番16号</t>
    <rPh sb="0" eb="3">
      <t>ホッカイドウ</t>
    </rPh>
    <rPh sb="3" eb="6">
      <t>アサヒカワシ</t>
    </rPh>
    <rPh sb="6" eb="9">
      <t>ヒガシアサヒカワ</t>
    </rPh>
    <rPh sb="9" eb="10">
      <t>ミナミ</t>
    </rPh>
    <rPh sb="11" eb="12">
      <t>ジョウ</t>
    </rPh>
    <rPh sb="13" eb="15">
      <t>チョウメ</t>
    </rPh>
    <rPh sb="16" eb="17">
      <t>バン</t>
    </rPh>
    <rPh sb="19" eb="20">
      <t>ゴウ</t>
    </rPh>
    <phoneticPr fontId="1"/>
  </si>
  <si>
    <t>東旭川</t>
    <rPh sb="0" eb="3">
      <t>ヒガシアサヒカワ</t>
    </rPh>
    <phoneticPr fontId="1"/>
  </si>
  <si>
    <t>①　バスを利用する場合　　　　　　　　　　　　　旭川電気軌道　バス停（東旭川1条2丁目）より徒歩5分　　　　　　　　　　　　　　　　　　　②　JRを利用する場合　　　　　　　　　　　　東旭川駅より徒歩20分</t>
    <rPh sb="5" eb="7">
      <t>リヨウ</t>
    </rPh>
    <rPh sb="9" eb="11">
      <t>バアイ</t>
    </rPh>
    <rPh sb="24" eb="26">
      <t>アサヒカワ</t>
    </rPh>
    <rPh sb="26" eb="30">
      <t>デンキキドウ</t>
    </rPh>
    <rPh sb="33" eb="34">
      <t>テイ</t>
    </rPh>
    <rPh sb="35" eb="38">
      <t>ヒガシアサヒカワ</t>
    </rPh>
    <rPh sb="39" eb="40">
      <t>ジョウ</t>
    </rPh>
    <rPh sb="41" eb="43">
      <t>チョウメ</t>
    </rPh>
    <rPh sb="46" eb="48">
      <t>トホ</t>
    </rPh>
    <rPh sb="49" eb="50">
      <t>フン</t>
    </rPh>
    <rPh sb="74" eb="76">
      <t>リヨウ</t>
    </rPh>
    <rPh sb="78" eb="80">
      <t>バアイ</t>
    </rPh>
    <rPh sb="92" eb="95">
      <t>ヒガシアサヒカワ</t>
    </rPh>
    <rPh sb="95" eb="96">
      <t>エキ</t>
    </rPh>
    <rPh sb="98" eb="100">
      <t>トホ</t>
    </rPh>
    <rPh sb="102" eb="103">
      <t>プン</t>
    </rPh>
    <phoneticPr fontId="1"/>
  </si>
  <si>
    <t>36</t>
    <phoneticPr fontId="1"/>
  </si>
  <si>
    <t>2800</t>
    <phoneticPr fontId="1"/>
  </si>
  <si>
    <t>2802</t>
    <phoneticPr fontId="1"/>
  </si>
  <si>
    <t>t.a.asuka</t>
    <phoneticPr fontId="1"/>
  </si>
  <si>
    <t>sky.plala.or.jp</t>
    <phoneticPr fontId="1"/>
  </si>
  <si>
    <t>宮野　和人</t>
    <rPh sb="0" eb="2">
      <t>ミヤノ</t>
    </rPh>
    <rPh sb="3" eb="5">
      <t>カズヒト</t>
    </rPh>
    <phoneticPr fontId="1"/>
  </si>
  <si>
    <t>施設長</t>
    <rPh sb="0" eb="3">
      <t>シセツチョウ</t>
    </rPh>
    <phoneticPr fontId="1"/>
  </si>
  <si>
    <t>３　住宅型</t>
  </si>
  <si>
    <t>１　事業者が自ら所有する土地</t>
  </si>
  <si>
    <t>３　その他</t>
  </si>
  <si>
    <t>３　木造</t>
  </si>
  <si>
    <t>１　事業者が自ら所有する建物</t>
  </si>
  <si>
    <t>２　相部屋あり</t>
  </si>
  <si>
    <t>１　あり</t>
  </si>
  <si>
    <t>２　なし</t>
  </si>
  <si>
    <t>１　あり（車椅子対応）</t>
  </si>
  <si>
    <t>１　全ての居室あり</t>
  </si>
  <si>
    <t>１　全ての便所あり</t>
  </si>
  <si>
    <t>１　全ての浴室あり</t>
  </si>
  <si>
    <t>１　自ら実施</t>
  </si>
  <si>
    <t>○</t>
  </si>
  <si>
    <t>毎日のバイタルチェック</t>
    <rPh sb="0" eb="2">
      <t>マイニチ</t>
    </rPh>
    <phoneticPr fontId="1"/>
  </si>
  <si>
    <t>豊岡内科整形</t>
    <rPh sb="0" eb="4">
      <t>トヨオカナイカ</t>
    </rPh>
    <rPh sb="4" eb="6">
      <t>セイケイ</t>
    </rPh>
    <phoneticPr fontId="1"/>
  </si>
  <si>
    <t>旭川市豊岡3条6丁目176番地107</t>
    <rPh sb="0" eb="3">
      <t>アサヒカワシ</t>
    </rPh>
    <rPh sb="3" eb="5">
      <t>トヨオカ</t>
    </rPh>
    <rPh sb="6" eb="7">
      <t>ジョウ</t>
    </rPh>
    <rPh sb="8" eb="10">
      <t>チョウメ</t>
    </rPh>
    <rPh sb="13" eb="15">
      <t>バンチ</t>
    </rPh>
    <phoneticPr fontId="1"/>
  </si>
  <si>
    <t>内科・整形</t>
    <rPh sb="0" eb="2">
      <t>ナイカ</t>
    </rPh>
    <rPh sb="3" eb="5">
      <t>セイケイ</t>
    </rPh>
    <phoneticPr fontId="1"/>
  </si>
  <si>
    <t>keiクリニック</t>
    <phoneticPr fontId="1"/>
  </si>
  <si>
    <t>旭川市4条西4丁目2-16</t>
    <rPh sb="0" eb="3">
      <t>アサヒカワシ</t>
    </rPh>
    <rPh sb="4" eb="5">
      <t>ジョウ</t>
    </rPh>
    <rPh sb="5" eb="6">
      <t>ニシ</t>
    </rPh>
    <rPh sb="7" eb="9">
      <t>チョウメ</t>
    </rPh>
    <phoneticPr fontId="1"/>
  </si>
  <si>
    <t>一般内科　　　　　　　　　　　　　　　　　　　　　（消化器内科・呼吸器科・循環器科・腎臓内科・内分泌化・泌尿器科）　　　　　　　　　　　　　　　　　整形外科</t>
    <rPh sb="0" eb="2">
      <t>イッパン</t>
    </rPh>
    <rPh sb="2" eb="4">
      <t>ナイカ</t>
    </rPh>
    <rPh sb="26" eb="31">
      <t>ショウカキナイカ</t>
    </rPh>
    <rPh sb="32" eb="36">
      <t>コキュウキカ</t>
    </rPh>
    <rPh sb="37" eb="41">
      <t>ジュンカンキカ</t>
    </rPh>
    <rPh sb="42" eb="46">
      <t>ジンゾウナイカ</t>
    </rPh>
    <rPh sb="47" eb="51">
      <t>ナイブンピカ</t>
    </rPh>
    <rPh sb="52" eb="56">
      <t>ヒニョウキカ</t>
    </rPh>
    <rPh sb="74" eb="78">
      <t>セイケイゲカ</t>
    </rPh>
    <phoneticPr fontId="1"/>
  </si>
  <si>
    <t>やぶしたフラワー歯科</t>
    <rPh sb="8" eb="10">
      <t>シカ</t>
    </rPh>
    <phoneticPr fontId="1"/>
  </si>
  <si>
    <t>旭川市東旭川北1条6丁目10-25</t>
    <rPh sb="0" eb="3">
      <t>アサヒカワシ</t>
    </rPh>
    <rPh sb="3" eb="6">
      <t>ヒガシアサヒカワ</t>
    </rPh>
    <rPh sb="6" eb="7">
      <t>キタ</t>
    </rPh>
    <rPh sb="8" eb="9">
      <t>ジョウ</t>
    </rPh>
    <rPh sb="10" eb="12">
      <t>チョウメ</t>
    </rPh>
    <phoneticPr fontId="1"/>
  </si>
  <si>
    <t>嚥下・咀嚼運動能力の機能向上対策</t>
    <rPh sb="0" eb="2">
      <t>エンゲ</t>
    </rPh>
    <rPh sb="3" eb="5">
      <t>ソシャク</t>
    </rPh>
    <rPh sb="5" eb="7">
      <t>ウンドウ</t>
    </rPh>
    <rPh sb="7" eb="9">
      <t>ノウリョク</t>
    </rPh>
    <rPh sb="10" eb="12">
      <t>キノウ</t>
    </rPh>
    <rPh sb="12" eb="14">
      <t>コウジョウ</t>
    </rPh>
    <rPh sb="14" eb="16">
      <t>タイサク</t>
    </rPh>
    <phoneticPr fontId="1"/>
  </si>
  <si>
    <t>居室の空きがあれば可能</t>
    <rPh sb="0" eb="2">
      <t>キョシツ</t>
    </rPh>
    <rPh sb="3" eb="4">
      <t>ア</t>
    </rPh>
    <rPh sb="9" eb="11">
      <t>カノウ</t>
    </rPh>
    <phoneticPr fontId="1"/>
  </si>
  <si>
    <t>介護福祉士以上</t>
    <rPh sb="0" eb="5">
      <t>カイゴフクシシ</t>
    </rPh>
    <rPh sb="5" eb="7">
      <t>イジョウ</t>
    </rPh>
    <phoneticPr fontId="1"/>
  </si>
  <si>
    <t>２　建物賃貸借方式</t>
  </si>
  <si>
    <t>３　月払い方式</t>
  </si>
  <si>
    <t>２　日割り計算で減額</t>
  </si>
  <si>
    <t>なし</t>
    <phoneticPr fontId="1"/>
  </si>
  <si>
    <t>要介護　2</t>
    <rPh sb="0" eb="3">
      <t>ヨウカイゴ</t>
    </rPh>
    <phoneticPr fontId="1"/>
  </si>
  <si>
    <t>要介護　5</t>
    <rPh sb="0" eb="3">
      <t>ヨウカイゴ</t>
    </rPh>
    <phoneticPr fontId="1"/>
  </si>
  <si>
    <t>洗面所・クローゼット・介護用ベッド及び居室の使用料として</t>
    <rPh sb="0" eb="3">
      <t>センメンジョ</t>
    </rPh>
    <rPh sb="11" eb="14">
      <t>カイゴヨウ</t>
    </rPh>
    <rPh sb="17" eb="18">
      <t>オヨ</t>
    </rPh>
    <rPh sb="19" eb="21">
      <t>キョシツ</t>
    </rPh>
    <rPh sb="22" eb="25">
      <t>シヨウリョウ</t>
    </rPh>
    <phoneticPr fontId="1"/>
  </si>
  <si>
    <t>日常生活全般を管理し、季節を問わずかかる光熱費、お預かりする洗濯物の洗濯代、お掃除にかかる洗剤代、入浴に使用する石鹸類を含めて算出しております。</t>
    <rPh sb="0" eb="4">
      <t>ニチジョウセイカツ</t>
    </rPh>
    <rPh sb="4" eb="6">
      <t>ゼンパン</t>
    </rPh>
    <rPh sb="7" eb="9">
      <t>カンリ</t>
    </rPh>
    <rPh sb="11" eb="13">
      <t>キセツ</t>
    </rPh>
    <rPh sb="14" eb="15">
      <t>ト</t>
    </rPh>
    <rPh sb="20" eb="23">
      <t>コウネツヒ</t>
    </rPh>
    <rPh sb="25" eb="26">
      <t>アズ</t>
    </rPh>
    <rPh sb="30" eb="33">
      <t>センタクモノ</t>
    </rPh>
    <rPh sb="34" eb="37">
      <t>センタクダイ</t>
    </rPh>
    <rPh sb="39" eb="41">
      <t>ソウジ</t>
    </rPh>
    <rPh sb="45" eb="48">
      <t>センザイダイ</t>
    </rPh>
    <rPh sb="49" eb="51">
      <t>ニュウヨク</t>
    </rPh>
    <rPh sb="52" eb="54">
      <t>シヨウ</t>
    </rPh>
    <rPh sb="56" eb="59">
      <t>セッケンルイ</t>
    </rPh>
    <rPh sb="60" eb="61">
      <t>フク</t>
    </rPh>
    <rPh sb="63" eb="65">
      <t>サンシュツ</t>
    </rPh>
    <phoneticPr fontId="1"/>
  </si>
  <si>
    <t>1日当たりの食事を朝・昼・夕各500円の予算にて提供している為、1日の合計が1,500円となり、1か月では30日と計算し、月45,000円となります。</t>
    <rPh sb="1" eb="2">
      <t>ニチ</t>
    </rPh>
    <rPh sb="2" eb="3">
      <t>ア</t>
    </rPh>
    <rPh sb="6" eb="8">
      <t>ショクジ</t>
    </rPh>
    <rPh sb="9" eb="10">
      <t>アサ</t>
    </rPh>
    <rPh sb="11" eb="12">
      <t>ヒル</t>
    </rPh>
    <rPh sb="13" eb="14">
      <t>ユウ</t>
    </rPh>
    <rPh sb="14" eb="15">
      <t>カク</t>
    </rPh>
    <rPh sb="18" eb="19">
      <t>エン</t>
    </rPh>
    <rPh sb="20" eb="22">
      <t>ヨサン</t>
    </rPh>
    <rPh sb="24" eb="26">
      <t>テイキョウ</t>
    </rPh>
    <rPh sb="30" eb="31">
      <t>タメ</t>
    </rPh>
    <rPh sb="33" eb="34">
      <t>ニチ</t>
    </rPh>
    <rPh sb="35" eb="37">
      <t>ゴウケイ</t>
    </rPh>
    <rPh sb="43" eb="44">
      <t>エン</t>
    </rPh>
    <rPh sb="50" eb="51">
      <t>ゲツ</t>
    </rPh>
    <rPh sb="55" eb="56">
      <t>ヒ</t>
    </rPh>
    <rPh sb="57" eb="59">
      <t>ケイサン</t>
    </rPh>
    <rPh sb="61" eb="62">
      <t>ツキ</t>
    </rPh>
    <rPh sb="68" eb="69">
      <t>エン</t>
    </rPh>
    <phoneticPr fontId="1"/>
  </si>
  <si>
    <t>管理費に含まれている為、あらためては頂いておりません。　　　（暖房費は別途いただきます。）</t>
    <rPh sb="0" eb="3">
      <t>カンリヒ</t>
    </rPh>
    <rPh sb="4" eb="5">
      <t>フク</t>
    </rPh>
    <rPh sb="10" eb="11">
      <t>タメ</t>
    </rPh>
    <rPh sb="18" eb="19">
      <t>イタダ</t>
    </rPh>
    <rPh sb="31" eb="34">
      <t>ダンボウヒ</t>
    </rPh>
    <rPh sb="35" eb="37">
      <t>ベット</t>
    </rPh>
    <phoneticPr fontId="1"/>
  </si>
  <si>
    <t>1，特養に申し込みしていた方が、そちらで空きが出たため。　2，入院していた方が、医的処置を必要になったため。　　　3，入院していた方が家族様のいる地方へ転居されたため。　　</t>
    <rPh sb="2" eb="4">
      <t>トクヨウ</t>
    </rPh>
    <rPh sb="5" eb="6">
      <t>モウ</t>
    </rPh>
    <rPh sb="7" eb="8">
      <t>コ</t>
    </rPh>
    <rPh sb="13" eb="14">
      <t>カタ</t>
    </rPh>
    <rPh sb="20" eb="21">
      <t>ア</t>
    </rPh>
    <rPh sb="23" eb="24">
      <t>デ</t>
    </rPh>
    <rPh sb="31" eb="33">
      <t>ニュウイン</t>
    </rPh>
    <rPh sb="37" eb="38">
      <t>カタ</t>
    </rPh>
    <rPh sb="40" eb="42">
      <t>イテキ</t>
    </rPh>
    <rPh sb="42" eb="44">
      <t>ショチ</t>
    </rPh>
    <rPh sb="45" eb="47">
      <t>ヒツヨウ</t>
    </rPh>
    <rPh sb="59" eb="61">
      <t>ニュウイン</t>
    </rPh>
    <rPh sb="65" eb="66">
      <t>カタ</t>
    </rPh>
    <rPh sb="67" eb="70">
      <t>カゾクサマ</t>
    </rPh>
    <rPh sb="73" eb="75">
      <t>チホウ</t>
    </rPh>
    <rPh sb="76" eb="78">
      <t>テンキョ</t>
    </rPh>
    <phoneticPr fontId="1"/>
  </si>
  <si>
    <t>賠償責任保険　　　　　　　　　1名につき身体財物共通100,000千円　　　　　　　　　　　　　その他特約　被害者治療費等補償特約・来訪者財物損害補償特約　　　　　　　　　　　　　昇降機危険補償特約他</t>
    <rPh sb="0" eb="6">
      <t>バイショウセキニンホケン</t>
    </rPh>
    <rPh sb="16" eb="17">
      <t>メイ</t>
    </rPh>
    <rPh sb="20" eb="22">
      <t>シンタイ</t>
    </rPh>
    <rPh sb="22" eb="24">
      <t>ザイブツ</t>
    </rPh>
    <rPh sb="24" eb="26">
      <t>キョウツウ</t>
    </rPh>
    <rPh sb="33" eb="34">
      <t>セン</t>
    </rPh>
    <rPh sb="34" eb="35">
      <t>エン</t>
    </rPh>
    <rPh sb="50" eb="51">
      <t>タ</t>
    </rPh>
    <rPh sb="51" eb="53">
      <t>トクヤク</t>
    </rPh>
    <rPh sb="54" eb="57">
      <t>ヒガイシャ</t>
    </rPh>
    <rPh sb="57" eb="60">
      <t>チリョウヒ</t>
    </rPh>
    <rPh sb="60" eb="61">
      <t>トウ</t>
    </rPh>
    <rPh sb="61" eb="63">
      <t>ホショウ</t>
    </rPh>
    <rPh sb="63" eb="65">
      <t>トクヤク</t>
    </rPh>
    <rPh sb="66" eb="69">
      <t>ライホウシャ</t>
    </rPh>
    <rPh sb="69" eb="71">
      <t>ザイブツ</t>
    </rPh>
    <rPh sb="71" eb="73">
      <t>ソンガイ</t>
    </rPh>
    <rPh sb="73" eb="75">
      <t>ホショウ</t>
    </rPh>
    <rPh sb="75" eb="77">
      <t>トクヤク</t>
    </rPh>
    <rPh sb="90" eb="93">
      <t>ショウコウキ</t>
    </rPh>
    <rPh sb="93" eb="95">
      <t>キケン</t>
    </rPh>
    <rPh sb="95" eb="97">
      <t>ホショウ</t>
    </rPh>
    <rPh sb="97" eb="99">
      <t>トクヤク</t>
    </rPh>
    <rPh sb="99" eb="100">
      <t>ホカ</t>
    </rPh>
    <phoneticPr fontId="1"/>
  </si>
  <si>
    <t>同上</t>
    <rPh sb="0" eb="2">
      <t>ドウジョウ</t>
    </rPh>
    <phoneticPr fontId="1"/>
  </si>
  <si>
    <t>毎日</t>
    <rPh sb="0" eb="2">
      <t>マイニチ</t>
    </rPh>
    <phoneticPr fontId="1"/>
  </si>
  <si>
    <t>１　入居希望者に公開</t>
  </si>
  <si>
    <t>３　公開していない</t>
  </si>
  <si>
    <t>訪問介護ステーションあすか</t>
    <rPh sb="0" eb="4">
      <t>ホウモンカイゴ</t>
    </rPh>
    <phoneticPr fontId="1"/>
  </si>
  <si>
    <t>旭川市東旭川南２条3丁目1番16号</t>
    <rPh sb="0" eb="6">
      <t>アサヒカワシヒガシアサヒカワ</t>
    </rPh>
    <rPh sb="6" eb="7">
      <t>ミナミ</t>
    </rPh>
    <rPh sb="8" eb="9">
      <t>ジョウ</t>
    </rPh>
    <rPh sb="10" eb="12">
      <t>チョウメ</t>
    </rPh>
    <rPh sb="13" eb="14">
      <t>バン</t>
    </rPh>
    <rPh sb="16" eb="17">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</si>
</sst>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3" fontId="2" fillId="0" borderId="35" xfId="0" applyNumberFormat="1" applyFont="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view="pageBreakPreview" topLeftCell="A584" zoomScaleNormal="100" zoomScaleSheetLayoutView="100" workbookViewId="0">
      <selection activeCell="F577" sqref="F577:P57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9</v>
      </c>
      <c r="J4" s="128"/>
      <c r="K4" s="33" t="s">
        <v>2448</v>
      </c>
      <c r="L4" s="128"/>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2360</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78</v>
      </c>
      <c r="H17" s="35" t="s">
        <v>469</v>
      </c>
      <c r="I17" s="32">
        <v>8347</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2536</v>
      </c>
      <c r="M20" s="35" t="s">
        <v>469</v>
      </c>
      <c r="N20" s="63" t="s">
        <v>2538</v>
      </c>
      <c r="O20" s="133"/>
      <c r="P20" s="134"/>
      <c r="Q20" s="12"/>
    </row>
    <row r="21" spans="1:20" ht="20.100000000000001" customHeight="1">
      <c r="B21" s="135"/>
      <c r="C21" s="136"/>
      <c r="D21" s="136"/>
      <c r="E21" s="137"/>
      <c r="F21" s="100" t="s">
        <v>411</v>
      </c>
      <c r="G21" s="138"/>
      <c r="H21" s="138"/>
      <c r="I21" s="101"/>
      <c r="J21" s="82"/>
      <c r="K21" s="98"/>
      <c r="L21" s="98"/>
      <c r="M21" s="35" t="s">
        <v>465</v>
      </c>
      <c r="N21" s="98"/>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2539</v>
      </c>
      <c r="K23" s="159"/>
      <c r="L23" s="160" t="s">
        <v>2540</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2527</v>
      </c>
      <c r="K24" s="81"/>
      <c r="L24" s="81"/>
      <c r="M24" s="81"/>
      <c r="N24" s="81"/>
      <c r="O24" s="82"/>
      <c r="P24" s="83"/>
    </row>
    <row r="25" spans="1:20" ht="20.100000000000001" customHeight="1">
      <c r="B25" s="131"/>
      <c r="C25" s="118"/>
      <c r="D25" s="118"/>
      <c r="E25" s="119"/>
      <c r="F25" s="193" t="s">
        <v>18</v>
      </c>
      <c r="G25" s="193"/>
      <c r="H25" s="90"/>
      <c r="I25" s="90"/>
      <c r="J25" s="81" t="s">
        <v>2528</v>
      </c>
      <c r="K25" s="81"/>
      <c r="L25" s="81"/>
      <c r="M25" s="81"/>
      <c r="N25" s="81"/>
      <c r="O25" s="82"/>
      <c r="P25" s="83"/>
    </row>
    <row r="26" spans="1:20" ht="20.100000000000001" customHeight="1">
      <c r="B26" s="152" t="s">
        <v>9</v>
      </c>
      <c r="C26" s="90"/>
      <c r="D26" s="90"/>
      <c r="E26" s="90"/>
      <c r="F26" s="165">
        <v>2014</v>
      </c>
      <c r="G26" s="166"/>
      <c r="H26" s="35" t="s">
        <v>466</v>
      </c>
      <c r="I26" s="166">
        <v>7</v>
      </c>
      <c r="J26" s="166"/>
      <c r="K26" s="35" t="s">
        <v>467</v>
      </c>
      <c r="L26" s="166">
        <v>14</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2541</v>
      </c>
      <c r="I31" s="189"/>
      <c r="J31" s="189"/>
      <c r="K31" s="189"/>
      <c r="L31" s="189"/>
      <c r="M31" s="189"/>
      <c r="N31" s="189"/>
      <c r="O31" s="189"/>
      <c r="P31" s="190"/>
      <c r="S31" s="15" t="str">
        <f>IF(H31="","未記入","")</f>
        <v/>
      </c>
    </row>
    <row r="32" spans="1:20" ht="39" customHeight="1">
      <c r="B32" s="131"/>
      <c r="C32" s="118"/>
      <c r="D32" s="118"/>
      <c r="E32" s="119"/>
      <c r="F32" s="156" t="s">
        <v>2541</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78</v>
      </c>
      <c r="H33" s="35" t="s">
        <v>469</v>
      </c>
      <c r="I33" s="32">
        <v>8262</v>
      </c>
      <c r="J33" s="104"/>
      <c r="K33" s="104"/>
      <c r="L33" s="104"/>
      <c r="M33" s="104"/>
      <c r="N33" s="104"/>
      <c r="O33" s="104"/>
      <c r="P33" s="171"/>
      <c r="S33" s="15" t="str">
        <f>IF(OR(G33="",I33=""),"未記入","")</f>
        <v/>
      </c>
    </row>
    <row r="34" spans="2:20" ht="58.5" customHeight="1">
      <c r="B34" s="131"/>
      <c r="C34" s="118"/>
      <c r="D34" s="118"/>
      <c r="E34" s="119"/>
      <c r="F34" s="91" t="s">
        <v>2542</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2543</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2544</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2535</v>
      </c>
      <c r="K43" s="35" t="s">
        <v>469</v>
      </c>
      <c r="L43" s="11" t="s">
        <v>2545</v>
      </c>
      <c r="M43" s="35" t="s">
        <v>469</v>
      </c>
      <c r="N43" s="11" t="s">
        <v>2546</v>
      </c>
      <c r="O43" s="133"/>
      <c r="P43" s="134"/>
      <c r="S43" s="15" t="str">
        <f>IF(OR(J43="",L43="",N43=""),"未記入","")</f>
        <v/>
      </c>
    </row>
    <row r="44" spans="2:20" ht="20.100000000000001" customHeight="1">
      <c r="B44" s="152"/>
      <c r="C44" s="90"/>
      <c r="D44" s="90"/>
      <c r="E44" s="90"/>
      <c r="F44" s="90" t="s">
        <v>15</v>
      </c>
      <c r="G44" s="90"/>
      <c r="H44" s="90"/>
      <c r="I44" s="90"/>
      <c r="J44" s="64" t="s">
        <v>2535</v>
      </c>
      <c r="K44" s="35" t="s">
        <v>469</v>
      </c>
      <c r="L44" s="63" t="s">
        <v>2545</v>
      </c>
      <c r="M44" s="35" t="s">
        <v>469</v>
      </c>
      <c r="N44" s="63" t="s">
        <v>2547</v>
      </c>
      <c r="O44" s="133"/>
      <c r="P44" s="134"/>
    </row>
    <row r="45" spans="2:20" ht="20.100000000000001" customHeight="1">
      <c r="B45" s="152"/>
      <c r="C45" s="90"/>
      <c r="D45" s="90"/>
      <c r="E45" s="90"/>
      <c r="F45" s="100" t="s">
        <v>411</v>
      </c>
      <c r="G45" s="138"/>
      <c r="H45" s="138"/>
      <c r="I45" s="101"/>
      <c r="J45" s="82" t="s">
        <v>2548</v>
      </c>
      <c r="K45" s="98"/>
      <c r="L45" s="98"/>
      <c r="M45" s="35" t="s">
        <v>465</v>
      </c>
      <c r="N45" s="98" t="s">
        <v>2549</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2539</v>
      </c>
      <c r="K47" s="159"/>
      <c r="L47" s="160" t="s">
        <v>2540</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2550</v>
      </c>
      <c r="K48" s="81"/>
      <c r="L48" s="81"/>
      <c r="M48" s="81"/>
      <c r="N48" s="81"/>
      <c r="O48" s="82"/>
      <c r="P48" s="83"/>
    </row>
    <row r="49" spans="1:20" ht="20.100000000000001" customHeight="1">
      <c r="B49" s="152"/>
      <c r="C49" s="90"/>
      <c r="D49" s="90"/>
      <c r="E49" s="90"/>
      <c r="F49" s="90" t="s">
        <v>18</v>
      </c>
      <c r="G49" s="90"/>
      <c r="H49" s="90"/>
      <c r="I49" s="90"/>
      <c r="J49" s="81" t="s">
        <v>2551</v>
      </c>
      <c r="K49" s="81"/>
      <c r="L49" s="81"/>
      <c r="M49" s="81"/>
      <c r="N49" s="81"/>
      <c r="O49" s="82"/>
      <c r="P49" s="83"/>
    </row>
    <row r="50" spans="1:20" ht="20.100000000000001" customHeight="1">
      <c r="B50" s="194" t="s">
        <v>28</v>
      </c>
      <c r="C50" s="195"/>
      <c r="D50" s="195"/>
      <c r="E50" s="195"/>
      <c r="F50" s="195"/>
      <c r="G50" s="195"/>
      <c r="H50" s="195"/>
      <c r="I50" s="195"/>
      <c r="J50" s="165">
        <v>2014</v>
      </c>
      <c r="K50" s="166"/>
      <c r="L50" s="35" t="s">
        <v>466</v>
      </c>
      <c r="M50" s="61">
        <v>8</v>
      </c>
      <c r="N50" s="35" t="s">
        <v>467</v>
      </c>
      <c r="O50" s="61">
        <v>1</v>
      </c>
      <c r="P50" s="37" t="s">
        <v>468</v>
      </c>
      <c r="S50" s="15" t="str">
        <f>IF(OR(J50="",M50="",O50=""),"未記入","")</f>
        <v/>
      </c>
    </row>
    <row r="51" spans="1:20" ht="20.100000000000001" customHeight="1" thickBot="1">
      <c r="B51" s="196" t="s">
        <v>29</v>
      </c>
      <c r="C51" s="197"/>
      <c r="D51" s="197"/>
      <c r="E51" s="197"/>
      <c r="F51" s="197"/>
      <c r="G51" s="197"/>
      <c r="H51" s="197"/>
      <c r="I51" s="197"/>
      <c r="J51" s="198">
        <v>2015</v>
      </c>
      <c r="K51" s="199"/>
      <c r="L51" s="36" t="s">
        <v>466</v>
      </c>
      <c r="M51" s="62">
        <v>3</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2552</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1408.12</v>
      </c>
      <c r="H61" s="147"/>
      <c r="I61" s="147"/>
      <c r="J61" s="147"/>
      <c r="K61" s="215"/>
      <c r="L61" s="214" t="s">
        <v>497</v>
      </c>
      <c r="M61" s="202"/>
      <c r="N61" s="202"/>
      <c r="O61" s="202"/>
      <c r="P61" s="216"/>
    </row>
    <row r="62" spans="1:20" ht="20.100000000000001" customHeight="1">
      <c r="B62" s="152"/>
      <c r="C62" s="90"/>
      <c r="D62" s="75" t="s">
        <v>39</v>
      </c>
      <c r="E62" s="76"/>
      <c r="F62" s="116"/>
      <c r="G62" s="81" t="s">
        <v>2553</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3" t="s">
        <v>2356</v>
      </c>
      <c r="C72" s="434"/>
      <c r="D72" s="75" t="s">
        <v>40</v>
      </c>
      <c r="E72" s="76"/>
      <c r="F72" s="116"/>
      <c r="G72" s="132" t="s">
        <v>41</v>
      </c>
      <c r="H72" s="133"/>
      <c r="I72" s="133"/>
      <c r="J72" s="231"/>
      <c r="K72" s="82">
        <v>620.83000000000004</v>
      </c>
      <c r="L72" s="98"/>
      <c r="M72" s="98"/>
      <c r="N72" s="140" t="s">
        <v>472</v>
      </c>
      <c r="O72" s="140"/>
      <c r="P72" s="200"/>
    </row>
    <row r="73" spans="2:16" ht="20.100000000000001" customHeight="1">
      <c r="B73" s="435"/>
      <c r="C73" s="436"/>
      <c r="D73" s="117"/>
      <c r="E73" s="118"/>
      <c r="F73" s="119"/>
      <c r="G73" s="195" t="s">
        <v>42</v>
      </c>
      <c r="H73" s="195"/>
      <c r="I73" s="195"/>
      <c r="J73" s="195"/>
      <c r="K73" s="82">
        <v>620.83000000000004</v>
      </c>
      <c r="L73" s="98"/>
      <c r="M73" s="98"/>
      <c r="N73" s="140" t="s">
        <v>472</v>
      </c>
      <c r="O73" s="140"/>
      <c r="P73" s="200"/>
    </row>
    <row r="74" spans="2:16" ht="20.100000000000001" customHeight="1">
      <c r="B74" s="435"/>
      <c r="C74" s="436"/>
      <c r="D74" s="90" t="s">
        <v>43</v>
      </c>
      <c r="E74" s="90"/>
      <c r="F74" s="90"/>
      <c r="G74" s="81" t="s">
        <v>2554</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t="s">
        <v>2555</v>
      </c>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t="s">
        <v>2556</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c r="L82" s="98"/>
      <c r="M82" s="98"/>
      <c r="N82" s="98"/>
      <c r="O82" s="98"/>
      <c r="P82" s="99"/>
    </row>
    <row r="83" spans="2:19" ht="20.100000000000001" customHeight="1">
      <c r="B83" s="435"/>
      <c r="C83" s="436"/>
      <c r="D83" s="90"/>
      <c r="E83" s="90"/>
      <c r="F83" s="90"/>
      <c r="G83" s="217"/>
      <c r="H83" s="140" t="s">
        <v>420</v>
      </c>
      <c r="I83" s="140"/>
      <c r="J83" s="141"/>
      <c r="K83" s="82"/>
      <c r="L83" s="98"/>
      <c r="M83" s="98"/>
      <c r="N83" s="98"/>
      <c r="O83" s="98"/>
      <c r="P83" s="99"/>
    </row>
    <row r="84" spans="2:19" ht="20.100000000000001" customHeight="1">
      <c r="B84" s="435"/>
      <c r="C84" s="436"/>
      <c r="D84" s="90"/>
      <c r="E84" s="90"/>
      <c r="F84" s="90"/>
      <c r="G84" s="217"/>
      <c r="H84" s="75" t="s">
        <v>421</v>
      </c>
      <c r="I84" s="76"/>
      <c r="J84" s="116"/>
      <c r="K84" s="82"/>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c r="L86" s="39" t="s">
        <v>466</v>
      </c>
      <c r="M86" s="61"/>
      <c r="N86" s="39" t="s">
        <v>467</v>
      </c>
      <c r="O86" s="61"/>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2557</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v>1</v>
      </c>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v>2</v>
      </c>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11.98</v>
      </c>
      <c r="K95" s="50" t="s">
        <v>472</v>
      </c>
      <c r="L95" s="82">
        <v>20</v>
      </c>
      <c r="M95" s="159"/>
      <c r="N95" s="149" t="s">
        <v>2397</v>
      </c>
      <c r="O95" s="150"/>
      <c r="P95" s="151"/>
      <c r="S95" s="15" t="str">
        <f>IF(OR(F95="",H95="",J95="",L95="",N95=""),IF(OR(F95&lt;&gt;"",H95&lt;&gt;"",J95&lt;&gt;"",L95&lt;&gt;"",N95&lt;&gt;""),"未記入",""),"")</f>
        <v/>
      </c>
    </row>
    <row r="96" spans="2:19" ht="20.100000000000001" customHeight="1">
      <c r="B96" s="152"/>
      <c r="C96" s="90"/>
      <c r="D96" s="90" t="s">
        <v>48</v>
      </c>
      <c r="E96" s="90"/>
      <c r="F96" s="81" t="s">
        <v>2360</v>
      </c>
      <c r="G96" s="81"/>
      <c r="H96" s="81" t="s">
        <v>2360</v>
      </c>
      <c r="I96" s="81"/>
      <c r="J96" s="23">
        <v>21.55</v>
      </c>
      <c r="K96" s="50" t="s">
        <v>472</v>
      </c>
      <c r="L96" s="82">
        <v>1</v>
      </c>
      <c r="M96" s="159"/>
      <c r="N96" s="149" t="s">
        <v>2398</v>
      </c>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6</v>
      </c>
      <c r="H105" s="141" t="s">
        <v>474</v>
      </c>
      <c r="I105" s="244" t="s">
        <v>66</v>
      </c>
      <c r="J105" s="244"/>
      <c r="K105" s="244"/>
      <c r="L105" s="244"/>
      <c r="M105" s="244"/>
      <c r="N105" s="82"/>
      <c r="O105" s="98"/>
      <c r="P105" s="37" t="s">
        <v>474</v>
      </c>
    </row>
    <row r="106" spans="2:19" ht="20.100000000000001" customHeight="1">
      <c r="B106" s="242"/>
      <c r="C106" s="243"/>
      <c r="D106" s="78"/>
      <c r="E106" s="79"/>
      <c r="F106" s="80"/>
      <c r="G106" s="82"/>
      <c r="H106" s="141"/>
      <c r="I106" s="239" t="s">
        <v>67</v>
      </c>
      <c r="J106" s="239"/>
      <c r="K106" s="239"/>
      <c r="L106" s="239"/>
      <c r="M106" s="239"/>
      <c r="N106" s="82">
        <v>6</v>
      </c>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2</v>
      </c>
      <c r="O107" s="98"/>
      <c r="P107" s="37" t="s">
        <v>474</v>
      </c>
    </row>
    <row r="108" spans="2:19" ht="20.100000000000001" customHeight="1">
      <c r="B108" s="242"/>
      <c r="C108" s="243"/>
      <c r="D108" s="117"/>
      <c r="E108" s="118"/>
      <c r="F108" s="119"/>
      <c r="G108" s="241"/>
      <c r="H108" s="119"/>
      <c r="I108" s="90" t="s">
        <v>69</v>
      </c>
      <c r="J108" s="90"/>
      <c r="K108" s="90"/>
      <c r="L108" s="90"/>
      <c r="M108" s="90"/>
      <c r="N108" s="82"/>
      <c r="O108" s="98"/>
      <c r="P108" s="37" t="s">
        <v>474</v>
      </c>
    </row>
    <row r="109" spans="2:19" ht="20.100000000000001" customHeight="1">
      <c r="B109" s="242"/>
      <c r="C109" s="243"/>
      <c r="D109" s="237" t="s">
        <v>65</v>
      </c>
      <c r="E109" s="220"/>
      <c r="F109" s="221"/>
      <c r="G109" s="240">
        <v>1</v>
      </c>
      <c r="H109" s="105" t="s">
        <v>474</v>
      </c>
      <c r="I109" s="90" t="s">
        <v>81</v>
      </c>
      <c r="J109" s="90"/>
      <c r="K109" s="90"/>
      <c r="L109" s="90"/>
      <c r="M109" s="90"/>
      <c r="N109" s="82"/>
      <c r="O109" s="98"/>
      <c r="P109" s="37" t="s">
        <v>474</v>
      </c>
    </row>
    <row r="110" spans="2:19" ht="20.100000000000001" customHeight="1">
      <c r="B110" s="242"/>
      <c r="C110" s="243"/>
      <c r="D110" s="257"/>
      <c r="E110" s="223"/>
      <c r="F110" s="224"/>
      <c r="G110" s="258"/>
      <c r="H110" s="107"/>
      <c r="I110" s="90" t="s">
        <v>82</v>
      </c>
      <c r="J110" s="90"/>
      <c r="K110" s="90"/>
      <c r="L110" s="90"/>
      <c r="M110" s="90"/>
      <c r="N110" s="82">
        <v>1</v>
      </c>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2558</v>
      </c>
      <c r="H113" s="81"/>
      <c r="I113" s="81"/>
      <c r="J113" s="81"/>
      <c r="K113" s="81"/>
      <c r="L113" s="81"/>
      <c r="M113" s="81"/>
      <c r="N113" s="81"/>
      <c r="O113" s="82"/>
      <c r="P113" s="83"/>
    </row>
    <row r="114" spans="2:16" ht="20.100000000000001" customHeight="1">
      <c r="B114" s="242"/>
      <c r="C114" s="243"/>
      <c r="D114" s="237" t="s">
        <v>79</v>
      </c>
      <c r="E114" s="220"/>
      <c r="F114" s="221"/>
      <c r="G114" s="240" t="s">
        <v>2559</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2560</v>
      </c>
      <c r="H116" s="81"/>
      <c r="I116" s="81"/>
      <c r="J116" s="81"/>
      <c r="K116" s="81"/>
      <c r="L116" s="81"/>
      <c r="M116" s="81"/>
      <c r="N116" s="81"/>
      <c r="O116" s="82"/>
      <c r="P116" s="83"/>
    </row>
    <row r="117" spans="2:16" ht="20.100000000000001" customHeight="1">
      <c r="B117" s="219" t="s">
        <v>70</v>
      </c>
      <c r="C117" s="221"/>
      <c r="D117" s="232" t="s">
        <v>72</v>
      </c>
      <c r="E117" s="140"/>
      <c r="F117" s="141"/>
      <c r="G117" s="81" t="s">
        <v>2558</v>
      </c>
      <c r="H117" s="81"/>
      <c r="I117" s="81"/>
      <c r="J117" s="81"/>
      <c r="K117" s="81"/>
      <c r="L117" s="81"/>
      <c r="M117" s="81"/>
      <c r="N117" s="81"/>
      <c r="O117" s="82"/>
      <c r="P117" s="83"/>
    </row>
    <row r="118" spans="2:16" ht="20.100000000000001" customHeight="1">
      <c r="B118" s="222"/>
      <c r="C118" s="224"/>
      <c r="D118" s="78" t="s">
        <v>73</v>
      </c>
      <c r="E118" s="79"/>
      <c r="F118" s="80"/>
      <c r="G118" s="81" t="s">
        <v>2558</v>
      </c>
      <c r="H118" s="81"/>
      <c r="I118" s="81"/>
      <c r="J118" s="81"/>
      <c r="K118" s="81"/>
      <c r="L118" s="81"/>
      <c r="M118" s="81"/>
      <c r="N118" s="81"/>
      <c r="O118" s="82"/>
      <c r="P118" s="83"/>
    </row>
    <row r="119" spans="2:16" ht="20.100000000000001" customHeight="1">
      <c r="B119" s="222"/>
      <c r="C119" s="224"/>
      <c r="D119" s="245" t="s">
        <v>74</v>
      </c>
      <c r="E119" s="246"/>
      <c r="F119" s="247"/>
      <c r="G119" s="81" t="s">
        <v>2558</v>
      </c>
      <c r="H119" s="81"/>
      <c r="I119" s="81"/>
      <c r="J119" s="81"/>
      <c r="K119" s="81"/>
      <c r="L119" s="81"/>
      <c r="M119" s="81"/>
      <c r="N119" s="81"/>
      <c r="O119" s="82"/>
      <c r="P119" s="83"/>
    </row>
    <row r="120" spans="2:16" ht="20.100000000000001" customHeight="1">
      <c r="B120" s="222"/>
      <c r="C120" s="224"/>
      <c r="D120" s="232" t="s">
        <v>75</v>
      </c>
      <c r="E120" s="140"/>
      <c r="F120" s="141"/>
      <c r="G120" s="81" t="s">
        <v>2558</v>
      </c>
      <c r="H120" s="81"/>
      <c r="I120" s="81"/>
      <c r="J120" s="81"/>
      <c r="K120" s="81"/>
      <c r="L120" s="81"/>
      <c r="M120" s="81"/>
      <c r="N120" s="81"/>
      <c r="O120" s="82"/>
      <c r="P120" s="83"/>
    </row>
    <row r="121" spans="2:16" ht="20.100000000000001" customHeight="1">
      <c r="B121" s="222"/>
      <c r="C121" s="224"/>
      <c r="D121" s="232" t="s">
        <v>76</v>
      </c>
      <c r="E121" s="140"/>
      <c r="F121" s="141"/>
      <c r="G121" s="81" t="s">
        <v>2558</v>
      </c>
      <c r="H121" s="81"/>
      <c r="I121" s="81"/>
      <c r="J121" s="81"/>
      <c r="K121" s="81"/>
      <c r="L121" s="81"/>
      <c r="M121" s="81"/>
      <c r="N121" s="81"/>
      <c r="O121" s="82"/>
      <c r="P121" s="83"/>
    </row>
    <row r="122" spans="2:16" ht="20.100000000000001" customHeight="1">
      <c r="B122" s="248"/>
      <c r="C122" s="249"/>
      <c r="D122" s="232" t="s">
        <v>77</v>
      </c>
      <c r="E122" s="140"/>
      <c r="F122" s="141"/>
      <c r="G122" s="81" t="s">
        <v>2558</v>
      </c>
      <c r="H122" s="81"/>
      <c r="I122" s="81"/>
      <c r="J122" s="81"/>
      <c r="K122" s="81"/>
      <c r="L122" s="81"/>
      <c r="M122" s="81"/>
      <c r="N122" s="81"/>
      <c r="O122" s="82"/>
      <c r="P122" s="83"/>
    </row>
    <row r="123" spans="2:16" ht="20.100000000000001" customHeight="1">
      <c r="B123" s="219" t="s">
        <v>412</v>
      </c>
      <c r="C123" s="221"/>
      <c r="D123" s="232" t="s">
        <v>430</v>
      </c>
      <c r="E123" s="140"/>
      <c r="F123" s="141"/>
      <c r="G123" s="81" t="s">
        <v>2561</v>
      </c>
      <c r="H123" s="81"/>
      <c r="I123" s="81"/>
      <c r="J123" s="81"/>
      <c r="K123" s="81"/>
      <c r="L123" s="81"/>
      <c r="M123" s="81"/>
      <c r="N123" s="81"/>
      <c r="O123" s="82"/>
      <c r="P123" s="83"/>
    </row>
    <row r="124" spans="2:16" ht="20.100000000000001" customHeight="1">
      <c r="B124" s="222"/>
      <c r="C124" s="224"/>
      <c r="D124" s="78" t="s">
        <v>431</v>
      </c>
      <c r="E124" s="79"/>
      <c r="F124" s="80"/>
      <c r="G124" s="81" t="s">
        <v>2562</v>
      </c>
      <c r="H124" s="81"/>
      <c r="I124" s="81"/>
      <c r="J124" s="81"/>
      <c r="K124" s="81"/>
      <c r="L124" s="81"/>
      <c r="M124" s="81"/>
      <c r="N124" s="81"/>
      <c r="O124" s="82"/>
      <c r="P124" s="83"/>
    </row>
    <row r="125" spans="2:16" ht="20.100000000000001" customHeight="1">
      <c r="B125" s="222"/>
      <c r="C125" s="224"/>
      <c r="D125" s="245" t="s">
        <v>432</v>
      </c>
      <c r="E125" s="246"/>
      <c r="F125" s="247"/>
      <c r="G125" s="81" t="s">
        <v>2563</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2564</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2564</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2564</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2564</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2564</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2564</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t="s">
        <v>2558</v>
      </c>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t="s">
        <v>2559</v>
      </c>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2565</v>
      </c>
      <c r="G196" s="202" t="s">
        <v>456</v>
      </c>
      <c r="H196" s="202"/>
      <c r="I196" s="202"/>
      <c r="J196" s="202"/>
      <c r="K196" s="202"/>
      <c r="L196" s="202"/>
      <c r="M196" s="202"/>
      <c r="N196" s="202"/>
      <c r="O196" s="202"/>
      <c r="P196" s="216"/>
    </row>
    <row r="197" spans="1:20" ht="20.100000000000001" customHeight="1">
      <c r="B197" s="152"/>
      <c r="C197" s="90"/>
      <c r="D197" s="90"/>
      <c r="E197" s="90"/>
      <c r="F197" s="14" t="s">
        <v>2565</v>
      </c>
      <c r="G197" s="140" t="s">
        <v>457</v>
      </c>
      <c r="H197" s="140"/>
      <c r="I197" s="140"/>
      <c r="J197" s="140"/>
      <c r="K197" s="140"/>
      <c r="L197" s="140"/>
      <c r="M197" s="140"/>
      <c r="N197" s="140"/>
      <c r="O197" s="140"/>
      <c r="P197" s="200"/>
    </row>
    <row r="198" spans="1:20" ht="20.100000000000001" customHeight="1">
      <c r="B198" s="152"/>
      <c r="C198" s="90"/>
      <c r="D198" s="90"/>
      <c r="E198" s="90"/>
      <c r="F198" s="14" t="s">
        <v>2565</v>
      </c>
      <c r="G198" s="140" t="s">
        <v>458</v>
      </c>
      <c r="H198" s="140"/>
      <c r="I198" s="140"/>
      <c r="J198" s="140"/>
      <c r="K198" s="140"/>
      <c r="L198" s="140"/>
      <c r="M198" s="140"/>
      <c r="N198" s="140"/>
      <c r="O198" s="140"/>
      <c r="P198" s="200"/>
    </row>
    <row r="199" spans="1:20" ht="79.5" customHeight="1">
      <c r="B199" s="152"/>
      <c r="C199" s="90"/>
      <c r="D199" s="90"/>
      <c r="E199" s="90"/>
      <c r="F199" s="14" t="s">
        <v>2565</v>
      </c>
      <c r="G199" s="140" t="s">
        <v>433</v>
      </c>
      <c r="H199" s="140"/>
      <c r="I199" s="141"/>
      <c r="J199" s="87" t="s">
        <v>2566</v>
      </c>
      <c r="K199" s="102"/>
      <c r="L199" s="102"/>
      <c r="M199" s="102"/>
      <c r="N199" s="102"/>
      <c r="O199" s="102"/>
      <c r="P199" s="103"/>
    </row>
    <row r="200" spans="1:20" ht="39.950000000000003" customHeight="1">
      <c r="B200" s="291" t="s">
        <v>101</v>
      </c>
      <c r="C200" s="292"/>
      <c r="D200" s="104">
        <v>1</v>
      </c>
      <c r="E200" s="105"/>
      <c r="F200" s="90" t="s">
        <v>5</v>
      </c>
      <c r="G200" s="90"/>
      <c r="H200" s="90"/>
      <c r="I200" s="91" t="s">
        <v>2567</v>
      </c>
      <c r="J200" s="92"/>
      <c r="K200" s="92"/>
      <c r="L200" s="92"/>
      <c r="M200" s="92"/>
      <c r="N200" s="92"/>
      <c r="O200" s="93"/>
      <c r="P200" s="94"/>
    </row>
    <row r="201" spans="1:20" ht="39.950000000000003" customHeight="1">
      <c r="B201" s="293"/>
      <c r="C201" s="294"/>
      <c r="D201" s="106"/>
      <c r="E201" s="107"/>
      <c r="F201" s="90" t="s">
        <v>103</v>
      </c>
      <c r="G201" s="90"/>
      <c r="H201" s="90"/>
      <c r="I201" s="91" t="s">
        <v>2568</v>
      </c>
      <c r="J201" s="92"/>
      <c r="K201" s="92"/>
      <c r="L201" s="92"/>
      <c r="M201" s="92"/>
      <c r="N201" s="92"/>
      <c r="O201" s="93"/>
      <c r="P201" s="94"/>
    </row>
    <row r="202" spans="1:20" ht="79.5" customHeight="1">
      <c r="B202" s="293"/>
      <c r="C202" s="294"/>
      <c r="D202" s="106"/>
      <c r="E202" s="107"/>
      <c r="F202" s="90" t="s">
        <v>104</v>
      </c>
      <c r="G202" s="90"/>
      <c r="H202" s="90"/>
      <c r="I202" s="91" t="s">
        <v>2569</v>
      </c>
      <c r="J202" s="92"/>
      <c r="K202" s="92"/>
      <c r="L202" s="92"/>
      <c r="M202" s="92"/>
      <c r="N202" s="92"/>
      <c r="O202" s="93"/>
      <c r="P202" s="94"/>
    </row>
    <row r="203" spans="1:20" ht="79.5" customHeight="1">
      <c r="B203" s="293"/>
      <c r="C203" s="294"/>
      <c r="D203" s="106"/>
      <c r="E203" s="107"/>
      <c r="F203" s="90" t="s">
        <v>414</v>
      </c>
      <c r="G203" s="90"/>
      <c r="H203" s="90"/>
      <c r="I203" s="91" t="s">
        <v>2569</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2558</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2558</v>
      </c>
      <c r="N205" s="98"/>
      <c r="O205" s="98"/>
      <c r="P205" s="99"/>
      <c r="T205" s="69"/>
    </row>
    <row r="206" spans="1:20" ht="39.950000000000003" customHeight="1">
      <c r="B206" s="293"/>
      <c r="C206" s="294"/>
      <c r="D206" s="104">
        <v>2</v>
      </c>
      <c r="E206" s="105"/>
      <c r="F206" s="90" t="s">
        <v>5</v>
      </c>
      <c r="G206" s="90"/>
      <c r="H206" s="90"/>
      <c r="I206" s="87" t="s">
        <v>2570</v>
      </c>
      <c r="J206" s="88"/>
      <c r="K206" s="88"/>
      <c r="L206" s="88"/>
      <c r="M206" s="88"/>
      <c r="N206" s="88"/>
      <c r="O206" s="88"/>
      <c r="P206" s="89"/>
    </row>
    <row r="207" spans="1:20" ht="39.950000000000003" customHeight="1">
      <c r="B207" s="293"/>
      <c r="C207" s="294"/>
      <c r="D207" s="106"/>
      <c r="E207" s="107"/>
      <c r="F207" s="90" t="s">
        <v>103</v>
      </c>
      <c r="G207" s="90"/>
      <c r="H207" s="90"/>
      <c r="I207" s="91" t="s">
        <v>2571</v>
      </c>
      <c r="J207" s="92"/>
      <c r="K207" s="92"/>
      <c r="L207" s="92"/>
      <c r="M207" s="92"/>
      <c r="N207" s="92"/>
      <c r="O207" s="93"/>
      <c r="P207" s="94"/>
    </row>
    <row r="208" spans="1:20" ht="79.5" customHeight="1">
      <c r="B208" s="293"/>
      <c r="C208" s="294"/>
      <c r="D208" s="106"/>
      <c r="E208" s="107"/>
      <c r="F208" s="90" t="s">
        <v>104</v>
      </c>
      <c r="G208" s="90"/>
      <c r="H208" s="90"/>
      <c r="I208" s="91" t="s">
        <v>2572</v>
      </c>
      <c r="J208" s="92"/>
      <c r="K208" s="92"/>
      <c r="L208" s="92"/>
      <c r="M208" s="92"/>
      <c r="N208" s="92"/>
      <c r="O208" s="93"/>
      <c r="P208" s="94"/>
    </row>
    <row r="209" spans="1:20" ht="79.5" customHeight="1">
      <c r="B209" s="293"/>
      <c r="C209" s="294"/>
      <c r="D209" s="106"/>
      <c r="E209" s="107"/>
      <c r="F209" s="90" t="s">
        <v>414</v>
      </c>
      <c r="G209" s="90"/>
      <c r="H209" s="90"/>
      <c r="I209" s="91" t="s">
        <v>2572</v>
      </c>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t="s">
        <v>2558</v>
      </c>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t="s">
        <v>2558</v>
      </c>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4" t="s">
        <v>2522</v>
      </c>
      <c r="E230" s="292"/>
      <c r="F230" s="82" t="s">
        <v>2558</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5"/>
      <c r="E232" s="294"/>
      <c r="F232" s="71"/>
      <c r="G232" s="120" t="s">
        <v>2491</v>
      </c>
      <c r="H232" s="121"/>
      <c r="I232" s="84" t="s">
        <v>2567</v>
      </c>
      <c r="J232" s="84"/>
      <c r="K232" s="84"/>
      <c r="L232" s="84"/>
      <c r="M232" s="84"/>
      <c r="N232" s="84"/>
      <c r="O232" s="85"/>
      <c r="P232" s="86"/>
      <c r="S232" s="15" t="str">
        <f>IF($F$230=MST!$I$6,IF(I232="","未記入",""),"")</f>
        <v/>
      </c>
      <c r="T232" s="69"/>
    </row>
    <row r="233" spans="1:20" customFormat="1" ht="39.950000000000003" customHeight="1">
      <c r="A233" s="2"/>
      <c r="B233" s="488"/>
      <c r="C233" s="487"/>
      <c r="D233" s="486"/>
      <c r="E233" s="487"/>
      <c r="F233" s="70"/>
      <c r="G233" s="120" t="s">
        <v>2492</v>
      </c>
      <c r="H233" s="121"/>
      <c r="I233" s="84" t="s">
        <v>2568</v>
      </c>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t="s">
        <v>2573</v>
      </c>
      <c r="J234" s="92"/>
      <c r="K234" s="92"/>
      <c r="L234" s="92"/>
      <c r="M234" s="92"/>
      <c r="N234" s="92"/>
      <c r="O234" s="93"/>
      <c r="P234" s="94"/>
    </row>
    <row r="235" spans="1:20" ht="39.950000000000003" customHeight="1">
      <c r="B235" s="293"/>
      <c r="C235" s="294"/>
      <c r="D235" s="288"/>
      <c r="E235" s="107"/>
      <c r="F235" s="90" t="s">
        <v>103</v>
      </c>
      <c r="G235" s="90"/>
      <c r="H235" s="90"/>
      <c r="I235" s="91" t="s">
        <v>2574</v>
      </c>
      <c r="J235" s="92"/>
      <c r="K235" s="92"/>
      <c r="L235" s="92"/>
      <c r="M235" s="92"/>
      <c r="N235" s="92"/>
      <c r="O235" s="93"/>
      <c r="P235" s="94"/>
    </row>
    <row r="236" spans="1:20" ht="39.950000000000003" customHeight="1">
      <c r="B236" s="293"/>
      <c r="C236" s="294"/>
      <c r="D236" s="288"/>
      <c r="E236" s="107"/>
      <c r="F236" s="193" t="s">
        <v>105</v>
      </c>
      <c r="G236" s="193"/>
      <c r="H236" s="193"/>
      <c r="I236" s="91" t="s">
        <v>2575</v>
      </c>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t="s">
        <v>2559</v>
      </c>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t="s">
        <v>2559</v>
      </c>
      <c r="G249" s="98"/>
      <c r="H249" s="98"/>
      <c r="I249" s="98"/>
      <c r="J249" s="98"/>
      <c r="K249" s="98"/>
      <c r="L249" s="98"/>
      <c r="M249" s="98"/>
      <c r="N249" s="98"/>
      <c r="O249" s="98"/>
      <c r="P249" s="99"/>
    </row>
    <row r="250" spans="2:16" ht="20.100000000000001" customHeight="1">
      <c r="B250" s="306" t="s">
        <v>115</v>
      </c>
      <c r="C250" s="298"/>
      <c r="D250" s="297" t="s">
        <v>116</v>
      </c>
      <c r="E250" s="297"/>
      <c r="F250" s="82" t="s">
        <v>2559</v>
      </c>
      <c r="G250" s="98"/>
      <c r="H250" s="98"/>
      <c r="I250" s="98"/>
      <c r="J250" s="98"/>
      <c r="K250" s="98"/>
      <c r="L250" s="98"/>
      <c r="M250" s="98"/>
      <c r="N250" s="98"/>
      <c r="O250" s="98"/>
      <c r="P250" s="99"/>
    </row>
    <row r="251" spans="2:16" ht="20.100000000000001" customHeight="1">
      <c r="B251" s="306"/>
      <c r="C251" s="298"/>
      <c r="D251" s="297" t="s">
        <v>117</v>
      </c>
      <c r="E251" s="297"/>
      <c r="F251" s="82" t="s">
        <v>2559</v>
      </c>
      <c r="G251" s="98"/>
      <c r="H251" s="98"/>
      <c r="I251" s="98"/>
      <c r="J251" s="98"/>
      <c r="K251" s="98"/>
      <c r="L251" s="98"/>
      <c r="M251" s="98"/>
      <c r="N251" s="98"/>
      <c r="O251" s="98"/>
      <c r="P251" s="99"/>
    </row>
    <row r="252" spans="2:16" ht="20.100000000000001" customHeight="1">
      <c r="B252" s="306"/>
      <c r="C252" s="298"/>
      <c r="D252" s="297" t="s">
        <v>118</v>
      </c>
      <c r="E252" s="297"/>
      <c r="F252" s="82" t="s">
        <v>2559</v>
      </c>
      <c r="G252" s="98"/>
      <c r="H252" s="98"/>
      <c r="I252" s="98"/>
      <c r="J252" s="98"/>
      <c r="K252" s="98"/>
      <c r="L252" s="98"/>
      <c r="M252" s="98"/>
      <c r="N252" s="98"/>
      <c r="O252" s="98"/>
      <c r="P252" s="99"/>
    </row>
    <row r="253" spans="2:16" ht="20.100000000000001" customHeight="1">
      <c r="B253" s="306"/>
      <c r="C253" s="298"/>
      <c r="D253" s="297" t="s">
        <v>119</v>
      </c>
      <c r="E253" s="297"/>
      <c r="F253" s="82" t="s">
        <v>2559</v>
      </c>
      <c r="G253" s="98"/>
      <c r="H253" s="98"/>
      <c r="I253" s="98"/>
      <c r="J253" s="98"/>
      <c r="K253" s="98"/>
      <c r="L253" s="98"/>
      <c r="M253" s="98"/>
      <c r="N253" s="98"/>
      <c r="O253" s="98"/>
      <c r="P253" s="99"/>
    </row>
    <row r="254" spans="2:16" ht="20.100000000000001" customHeight="1">
      <c r="B254" s="306"/>
      <c r="C254" s="298"/>
      <c r="D254" s="297" t="s">
        <v>120</v>
      </c>
      <c r="E254" s="297"/>
      <c r="F254" s="82" t="s">
        <v>2559</v>
      </c>
      <c r="G254" s="98"/>
      <c r="H254" s="98"/>
      <c r="I254" s="98"/>
      <c r="J254" s="98"/>
      <c r="K254" s="98"/>
      <c r="L254" s="98"/>
      <c r="M254" s="98"/>
      <c r="N254" s="98"/>
      <c r="O254" s="98"/>
      <c r="P254" s="99"/>
    </row>
    <row r="255" spans="2:16" ht="20.100000000000001" customHeight="1">
      <c r="B255" s="306"/>
      <c r="C255" s="298"/>
      <c r="D255" s="298" t="s">
        <v>121</v>
      </c>
      <c r="E255" s="298"/>
      <c r="F255" s="82" t="s">
        <v>2559</v>
      </c>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2559</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2558</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2558</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c r="K265" s="102"/>
      <c r="L265" s="102"/>
      <c r="M265" s="102"/>
      <c r="N265" s="102"/>
      <c r="O265" s="102"/>
      <c r="P265" s="103"/>
    </row>
    <row r="266" spans="2:20" ht="20.100000000000001" customHeight="1">
      <c r="B266" s="248"/>
      <c r="C266" s="252"/>
      <c r="D266" s="252"/>
      <c r="E266" s="249"/>
      <c r="F266" s="232" t="s">
        <v>132</v>
      </c>
      <c r="G266" s="140"/>
      <c r="H266" s="140"/>
      <c r="I266" s="141"/>
      <c r="J266" s="82"/>
      <c r="K266" s="98"/>
      <c r="L266" s="98"/>
      <c r="M266" s="98"/>
      <c r="N266" s="140" t="s">
        <v>476</v>
      </c>
      <c r="O266" s="140"/>
      <c r="P266" s="200"/>
    </row>
    <row r="267" spans="2:20" ht="20.100000000000001" customHeight="1">
      <c r="B267" s="319" t="s">
        <v>125</v>
      </c>
      <c r="C267" s="246"/>
      <c r="D267" s="246"/>
      <c r="E267" s="247"/>
      <c r="F267" s="82"/>
      <c r="G267" s="98"/>
      <c r="H267" s="98"/>
      <c r="I267" s="98"/>
      <c r="J267" s="98"/>
      <c r="K267" s="98"/>
      <c r="L267" s="98"/>
      <c r="M267" s="98"/>
      <c r="N267" s="140" t="s">
        <v>476</v>
      </c>
      <c r="O267" s="140"/>
      <c r="P267" s="200"/>
    </row>
    <row r="268" spans="2:20" ht="20.100000000000001" customHeight="1">
      <c r="B268" s="152" t="s">
        <v>126</v>
      </c>
      <c r="C268" s="90"/>
      <c r="D268" s="90"/>
      <c r="E268" s="90"/>
      <c r="F268" s="82" t="s">
        <v>2558</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2576</v>
      </c>
      <c r="K270" s="102"/>
      <c r="L270" s="102"/>
      <c r="M270" s="102"/>
      <c r="N270" s="102"/>
      <c r="O270" s="102"/>
      <c r="P270" s="103"/>
    </row>
    <row r="271" spans="2:20" ht="20.100000000000001" customHeight="1">
      <c r="B271" s="152" t="s">
        <v>127</v>
      </c>
      <c r="C271" s="90"/>
      <c r="D271" s="90"/>
      <c r="E271" s="90"/>
      <c r="F271" s="82"/>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f>IF(OR($H$283&lt;&gt;"",$K$283&lt;&gt;""),SUM($H$283,$K$283),"")</f>
        <v>13</v>
      </c>
      <c r="F283" s="244"/>
      <c r="G283" s="244"/>
      <c r="H283" s="82">
        <v>7</v>
      </c>
      <c r="I283" s="98"/>
      <c r="J283" s="159"/>
      <c r="K283" s="81">
        <v>6</v>
      </c>
      <c r="L283" s="81"/>
      <c r="M283" s="81"/>
      <c r="N283" s="81"/>
      <c r="O283" s="82"/>
      <c r="P283" s="83"/>
    </row>
    <row r="284" spans="1:20" ht="20.100000000000001" customHeight="1">
      <c r="B284" s="44"/>
      <c r="C284" s="90" t="s">
        <v>138</v>
      </c>
      <c r="D284" s="90"/>
      <c r="E284" s="244">
        <f>IF(OR($H$284&lt;&gt;"",$K$284&lt;&gt;""),SUM($H$284,$K$284),"")</f>
        <v>13</v>
      </c>
      <c r="F284" s="244"/>
      <c r="G284" s="244"/>
      <c r="H284" s="82">
        <v>7</v>
      </c>
      <c r="I284" s="98"/>
      <c r="J284" s="159"/>
      <c r="K284" s="81">
        <v>6</v>
      </c>
      <c r="L284" s="81"/>
      <c r="M284" s="81"/>
      <c r="N284" s="81"/>
      <c r="O284" s="82"/>
      <c r="P284" s="83"/>
    </row>
    <row r="285" spans="1:20" ht="20.100000000000001"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f>IF(OR($H$289&lt;&gt;"",$K$289&lt;&gt;""),SUM($H$289,$K$289),"")</f>
        <v>7</v>
      </c>
      <c r="F289" s="244"/>
      <c r="G289" s="244"/>
      <c r="H289" s="82"/>
      <c r="I289" s="98"/>
      <c r="J289" s="159"/>
      <c r="K289" s="81">
        <v>7</v>
      </c>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9</v>
      </c>
      <c r="H302" s="138"/>
      <c r="I302" s="101"/>
      <c r="J302" s="81">
        <v>5</v>
      </c>
      <c r="K302" s="81"/>
      <c r="L302" s="81"/>
      <c r="M302" s="81">
        <v>4</v>
      </c>
      <c r="N302" s="81"/>
      <c r="O302" s="82"/>
      <c r="P302" s="83"/>
    </row>
    <row r="303" spans="2:20" ht="20.100000000000001" customHeight="1">
      <c r="B303" s="152" t="s">
        <v>158</v>
      </c>
      <c r="C303" s="90"/>
      <c r="D303" s="90"/>
      <c r="E303" s="90"/>
      <c r="F303" s="90"/>
      <c r="G303" s="100">
        <f>IF(OR($J$303&lt;&gt;"",$M$303&lt;&gt;""),SUM($J$303,$M$303),"")</f>
        <v>1</v>
      </c>
      <c r="H303" s="138"/>
      <c r="I303" s="101"/>
      <c r="J303" s="81"/>
      <c r="K303" s="81"/>
      <c r="L303" s="81"/>
      <c r="M303" s="81">
        <v>1</v>
      </c>
      <c r="N303" s="81"/>
      <c r="O303" s="82"/>
      <c r="P303" s="83"/>
    </row>
    <row r="304" spans="2:20" ht="20.100000000000001" customHeight="1">
      <c r="B304" s="152" t="s">
        <v>390</v>
      </c>
      <c r="C304" s="90"/>
      <c r="D304" s="90"/>
      <c r="E304" s="90"/>
      <c r="F304" s="90"/>
      <c r="G304" s="100">
        <f>IF(OR($J$304&lt;&gt;"",$M$304&lt;&gt;""),SUM($J$304,$M$304),"")</f>
        <v>3</v>
      </c>
      <c r="H304" s="138"/>
      <c r="I304" s="101"/>
      <c r="J304" s="81">
        <v>2</v>
      </c>
      <c r="K304" s="81"/>
      <c r="L304" s="81"/>
      <c r="M304" s="81">
        <v>1</v>
      </c>
      <c r="N304" s="81"/>
      <c r="O304" s="82"/>
      <c r="P304" s="83"/>
    </row>
    <row r="305" spans="1:20" ht="20.100000000000001" customHeight="1" thickBot="1">
      <c r="B305" s="181" t="s">
        <v>159</v>
      </c>
      <c r="C305" s="182"/>
      <c r="D305" s="182"/>
      <c r="E305" s="182"/>
      <c r="F305" s="182"/>
      <c r="G305" s="325">
        <f>IF(OR($J$305&lt;&gt;"",$M$305&lt;&gt;""),SUM($J$305,$M$305),"")</f>
        <v>1</v>
      </c>
      <c r="H305" s="326"/>
      <c r="I305" s="327"/>
      <c r="J305" s="328">
        <v>1</v>
      </c>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16</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2558</v>
      </c>
      <c r="M338" s="147"/>
      <c r="N338" s="147"/>
      <c r="O338" s="147"/>
      <c r="P338" s="148"/>
    </row>
    <row r="339" spans="2:20" ht="20.100000000000001" customHeight="1">
      <c r="B339" s="135"/>
      <c r="C339" s="136"/>
      <c r="D339" s="136"/>
      <c r="E339" s="136"/>
      <c r="F339" s="137"/>
      <c r="G339" s="237" t="s">
        <v>441</v>
      </c>
      <c r="H339" s="221"/>
      <c r="I339" s="82" t="s">
        <v>2558</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2577</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c r="J344" s="28"/>
      <c r="K344" s="28"/>
      <c r="L344" s="28"/>
      <c r="M344" s="28"/>
      <c r="N344" s="28"/>
      <c r="O344" s="28"/>
      <c r="P344" s="28"/>
      <c r="Q344" s="12"/>
    </row>
    <row r="345" spans="2:20" ht="20.100000000000001" customHeight="1">
      <c r="B345" s="219" t="s">
        <v>181</v>
      </c>
      <c r="C345" s="220"/>
      <c r="D345" s="220"/>
      <c r="E345" s="220"/>
      <c r="F345" s="221"/>
      <c r="G345" s="28"/>
      <c r="H345" s="28"/>
      <c r="I345" s="28">
        <v>2</v>
      </c>
      <c r="J345" s="28">
        <v>1</v>
      </c>
      <c r="K345" s="28"/>
      <c r="L345" s="28"/>
      <c r="M345" s="28"/>
      <c r="N345" s="28"/>
      <c r="O345" s="28"/>
      <c r="P345" s="28"/>
      <c r="Q345" s="12"/>
    </row>
    <row r="346" spans="2:20" ht="20.100000000000001" customHeight="1">
      <c r="B346" s="348" t="s">
        <v>182</v>
      </c>
      <c r="C346" s="349"/>
      <c r="D346" s="232" t="s">
        <v>183</v>
      </c>
      <c r="E346" s="140"/>
      <c r="F346" s="141"/>
      <c r="G346" s="28"/>
      <c r="H346" s="28"/>
      <c r="I346" s="28"/>
      <c r="J346" s="28"/>
      <c r="K346" s="28"/>
      <c r="L346" s="28"/>
      <c r="M346" s="28"/>
      <c r="N346" s="28"/>
      <c r="O346" s="28"/>
      <c r="P346" s="28"/>
      <c r="Q346" s="12"/>
    </row>
    <row r="347" spans="2:20" ht="20.100000000000001" customHeight="1">
      <c r="B347" s="350"/>
      <c r="C347" s="351"/>
      <c r="D347" s="237" t="s">
        <v>184</v>
      </c>
      <c r="E347" s="220"/>
      <c r="F347" s="221"/>
      <c r="G347" s="346"/>
      <c r="H347" s="346"/>
      <c r="I347" s="346">
        <v>3</v>
      </c>
      <c r="J347" s="346">
        <v>2</v>
      </c>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c r="J349" s="346">
        <v>2</v>
      </c>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v>2</v>
      </c>
      <c r="J351" s="346">
        <v>2</v>
      </c>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v>2</v>
      </c>
      <c r="J353" s="28"/>
      <c r="K353" s="28"/>
      <c r="L353" s="28"/>
      <c r="M353" s="28"/>
      <c r="N353" s="28"/>
      <c r="O353" s="28"/>
      <c r="P353" s="28"/>
      <c r="Q353" s="12"/>
    </row>
    <row r="354" spans="1:20" ht="20.100000000000001" customHeight="1" thickBot="1">
      <c r="B354" s="181" t="s">
        <v>188</v>
      </c>
      <c r="C354" s="182"/>
      <c r="D354" s="182"/>
      <c r="E354" s="182"/>
      <c r="F354" s="182"/>
      <c r="G354" s="182"/>
      <c r="H354" s="267" t="s">
        <v>2558</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2578</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2579</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t="s">
        <v>2565</v>
      </c>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2559</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2559</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2580</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2581</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2581</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2582</v>
      </c>
      <c r="J375" s="81"/>
      <c r="K375" s="81"/>
      <c r="L375" s="81"/>
      <c r="M375" s="82" t="s">
        <v>2583</v>
      </c>
      <c r="N375" s="98"/>
      <c r="O375" s="98"/>
      <c r="P375" s="99"/>
    </row>
    <row r="376" spans="2:20" ht="20.100000000000001" customHeight="1">
      <c r="B376" s="152"/>
      <c r="C376" s="90"/>
      <c r="D376" s="90"/>
      <c r="E376" s="232" t="s">
        <v>210</v>
      </c>
      <c r="F376" s="140"/>
      <c r="G376" s="140"/>
      <c r="H376" s="141"/>
      <c r="I376" s="82">
        <v>92</v>
      </c>
      <c r="J376" s="98"/>
      <c r="K376" s="98"/>
      <c r="L376" s="55" t="s">
        <v>480</v>
      </c>
      <c r="M376" s="82">
        <v>76</v>
      </c>
      <c r="N376" s="98"/>
      <c r="O376" s="98"/>
      <c r="P376" s="40" t="s">
        <v>480</v>
      </c>
    </row>
    <row r="377" spans="2:20" ht="20.100000000000001" customHeight="1">
      <c r="B377" s="152" t="s">
        <v>45</v>
      </c>
      <c r="C377" s="90"/>
      <c r="D377" s="90"/>
      <c r="E377" s="232" t="s">
        <v>211</v>
      </c>
      <c r="F377" s="140"/>
      <c r="G377" s="140"/>
      <c r="H377" s="141"/>
      <c r="I377" s="82">
        <v>11.98</v>
      </c>
      <c r="J377" s="98"/>
      <c r="K377" s="98"/>
      <c r="L377" s="55" t="s">
        <v>472</v>
      </c>
      <c r="M377" s="82">
        <v>11.98</v>
      </c>
      <c r="N377" s="98"/>
      <c r="O377" s="98"/>
      <c r="P377" s="40" t="s">
        <v>472</v>
      </c>
    </row>
    <row r="378" spans="2:20" ht="20.100000000000001" customHeight="1">
      <c r="B378" s="152"/>
      <c r="C378" s="90"/>
      <c r="D378" s="90"/>
      <c r="E378" s="232" t="s">
        <v>212</v>
      </c>
      <c r="F378" s="140"/>
      <c r="G378" s="140"/>
      <c r="H378" s="141"/>
      <c r="I378" s="81" t="s">
        <v>2360</v>
      </c>
      <c r="J378" s="81"/>
      <c r="K378" s="81"/>
      <c r="L378" s="81"/>
      <c r="M378" s="83" t="s">
        <v>2360</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v>0</v>
      </c>
      <c r="J381" s="98"/>
      <c r="K381" s="98"/>
      <c r="L381" s="50" t="s">
        <v>481</v>
      </c>
      <c r="M381" s="82">
        <v>0</v>
      </c>
      <c r="N381" s="98"/>
      <c r="O381" s="98"/>
      <c r="P381" s="37" t="s">
        <v>481</v>
      </c>
    </row>
    <row r="382" spans="2:20" ht="20.100000000000001" customHeight="1">
      <c r="B382" s="248"/>
      <c r="C382" s="252"/>
      <c r="D382" s="249"/>
      <c r="E382" s="232" t="s">
        <v>215</v>
      </c>
      <c r="F382" s="140"/>
      <c r="G382" s="140"/>
      <c r="H382" s="141"/>
      <c r="I382" s="82">
        <v>0</v>
      </c>
      <c r="J382" s="98"/>
      <c r="K382" s="98"/>
      <c r="L382" s="50" t="s">
        <v>481</v>
      </c>
      <c r="M382" s="82">
        <v>0</v>
      </c>
      <c r="N382" s="98"/>
      <c r="O382" s="98"/>
      <c r="P382" s="37" t="s">
        <v>481</v>
      </c>
    </row>
    <row r="383" spans="2:20" ht="20.100000000000001" customHeight="1">
      <c r="B383" s="130" t="s">
        <v>204</v>
      </c>
      <c r="C383" s="76"/>
      <c r="D383" s="76"/>
      <c r="E383" s="76"/>
      <c r="F383" s="76"/>
      <c r="G383" s="76"/>
      <c r="H383" s="116"/>
      <c r="I383" s="599">
        <v>96000</v>
      </c>
      <c r="J383" s="98"/>
      <c r="K383" s="98"/>
      <c r="L383" s="50" t="s">
        <v>481</v>
      </c>
      <c r="M383" s="599">
        <v>96000</v>
      </c>
      <c r="N383" s="98"/>
      <c r="O383" s="98"/>
      <c r="P383" s="37" t="s">
        <v>481</v>
      </c>
    </row>
    <row r="384" spans="2:20" ht="20.100000000000001" customHeight="1">
      <c r="B384" s="373"/>
      <c r="C384" s="232" t="s">
        <v>205</v>
      </c>
      <c r="D384" s="140"/>
      <c r="E384" s="140"/>
      <c r="F384" s="140"/>
      <c r="G384" s="140"/>
      <c r="H384" s="141"/>
      <c r="I384" s="599">
        <v>27000</v>
      </c>
      <c r="J384" s="98"/>
      <c r="K384" s="98"/>
      <c r="L384" s="50" t="s">
        <v>481</v>
      </c>
      <c r="M384" s="599">
        <v>27000</v>
      </c>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599">
        <v>45000</v>
      </c>
      <c r="J386" s="98"/>
      <c r="K386" s="98"/>
      <c r="L386" s="50" t="s">
        <v>481</v>
      </c>
      <c r="M386" s="599">
        <v>45000</v>
      </c>
      <c r="N386" s="98"/>
      <c r="O386" s="98"/>
      <c r="P386" s="37" t="s">
        <v>481</v>
      </c>
    </row>
    <row r="387" spans="2:20" ht="20.100000000000001" customHeight="1">
      <c r="B387" s="152"/>
      <c r="C387" s="374"/>
      <c r="D387" s="374"/>
      <c r="E387" s="232" t="s">
        <v>217</v>
      </c>
      <c r="F387" s="140"/>
      <c r="G387" s="140"/>
      <c r="H387" s="141"/>
      <c r="I387" s="599">
        <v>24000</v>
      </c>
      <c r="J387" s="98"/>
      <c r="K387" s="98"/>
      <c r="L387" s="50" t="s">
        <v>481</v>
      </c>
      <c r="M387" s="599">
        <v>24000</v>
      </c>
      <c r="N387" s="98"/>
      <c r="O387" s="98"/>
      <c r="P387" s="37" t="s">
        <v>481</v>
      </c>
    </row>
    <row r="388" spans="2:20" ht="20.100000000000001" customHeight="1">
      <c r="B388" s="152"/>
      <c r="C388" s="374"/>
      <c r="D388" s="374"/>
      <c r="E388" s="232" t="s">
        <v>218</v>
      </c>
      <c r="F388" s="140"/>
      <c r="G388" s="140"/>
      <c r="H388" s="141"/>
      <c r="I388" s="82"/>
      <c r="J388" s="98"/>
      <c r="K388" s="98"/>
      <c r="L388" s="50" t="s">
        <v>481</v>
      </c>
      <c r="M388" s="82"/>
      <c r="N388" s="98"/>
      <c r="O388" s="98"/>
      <c r="P388" s="37" t="s">
        <v>481</v>
      </c>
    </row>
    <row r="389" spans="2:20" ht="20.100000000000001" customHeight="1">
      <c r="B389" s="152"/>
      <c r="C389" s="374"/>
      <c r="D389" s="374"/>
      <c r="E389" s="232" t="s">
        <v>219</v>
      </c>
      <c r="F389" s="140"/>
      <c r="G389" s="140"/>
      <c r="H389" s="141"/>
      <c r="I389" s="82"/>
      <c r="J389" s="98"/>
      <c r="K389" s="98"/>
      <c r="L389" s="50" t="s">
        <v>481</v>
      </c>
      <c r="M389" s="82"/>
      <c r="N389" s="98"/>
      <c r="O389" s="98"/>
      <c r="P389" s="37" t="s">
        <v>481</v>
      </c>
    </row>
    <row r="390" spans="2:20" ht="20.100000000000001" customHeight="1">
      <c r="B390" s="152"/>
      <c r="C390" s="374"/>
      <c r="D390" s="374"/>
      <c r="E390" s="232" t="s">
        <v>71</v>
      </c>
      <c r="F390" s="140"/>
      <c r="G390" s="140"/>
      <c r="H390" s="141"/>
      <c r="I390" s="82"/>
      <c r="J390" s="98"/>
      <c r="K390" s="98"/>
      <c r="L390" s="50" t="s">
        <v>481</v>
      </c>
      <c r="M390" s="82"/>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2584</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6"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2585</v>
      </c>
      <c r="H400" s="88"/>
      <c r="I400" s="88"/>
      <c r="J400" s="88"/>
      <c r="K400" s="88"/>
      <c r="L400" s="88"/>
      <c r="M400" s="88"/>
      <c r="N400" s="88"/>
      <c r="O400" s="88"/>
      <c r="P400" s="89"/>
    </row>
    <row r="401" spans="2:20" ht="120" customHeight="1">
      <c r="B401" s="139" t="s">
        <v>216</v>
      </c>
      <c r="C401" s="140"/>
      <c r="D401" s="140"/>
      <c r="E401" s="140"/>
      <c r="F401" s="141"/>
      <c r="G401" s="87" t="s">
        <v>2586</v>
      </c>
      <c r="H401" s="88"/>
      <c r="I401" s="88"/>
      <c r="J401" s="88"/>
      <c r="K401" s="88"/>
      <c r="L401" s="88"/>
      <c r="M401" s="88"/>
      <c r="N401" s="88"/>
      <c r="O401" s="88"/>
      <c r="P401" s="89"/>
    </row>
    <row r="402" spans="2:20" ht="120" customHeight="1">
      <c r="B402" s="139" t="s">
        <v>219</v>
      </c>
      <c r="C402" s="140"/>
      <c r="D402" s="140"/>
      <c r="E402" s="140"/>
      <c r="F402" s="141"/>
      <c r="G402" s="87" t="s">
        <v>2587</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7</v>
      </c>
      <c r="I430" s="147"/>
      <c r="J430" s="147"/>
      <c r="K430" s="147"/>
      <c r="L430" s="147"/>
      <c r="M430" s="147"/>
      <c r="N430" s="147"/>
      <c r="O430" s="147"/>
      <c r="P430" s="49" t="s">
        <v>477</v>
      </c>
    </row>
    <row r="431" spans="1:20" ht="20.100000000000001" customHeight="1">
      <c r="B431" s="131"/>
      <c r="C431" s="119"/>
      <c r="D431" s="90" t="s">
        <v>245</v>
      </c>
      <c r="E431" s="90"/>
      <c r="F431" s="90"/>
      <c r="G431" s="90"/>
      <c r="H431" s="82">
        <v>15</v>
      </c>
      <c r="I431" s="98"/>
      <c r="J431" s="98"/>
      <c r="K431" s="98"/>
      <c r="L431" s="98"/>
      <c r="M431" s="98"/>
      <c r="N431" s="98"/>
      <c r="O431" s="98"/>
      <c r="P431" s="37" t="s">
        <v>479</v>
      </c>
    </row>
    <row r="432" spans="1:20" ht="20.100000000000001" customHeight="1">
      <c r="B432" s="152" t="s">
        <v>241</v>
      </c>
      <c r="C432" s="90"/>
      <c r="D432" s="90" t="s">
        <v>246</v>
      </c>
      <c r="E432" s="90"/>
      <c r="F432" s="90"/>
      <c r="G432" s="90"/>
      <c r="H432" s="82">
        <v>1</v>
      </c>
      <c r="I432" s="98"/>
      <c r="J432" s="98"/>
      <c r="K432" s="98"/>
      <c r="L432" s="98"/>
      <c r="M432" s="98"/>
      <c r="N432" s="98"/>
      <c r="O432" s="98"/>
      <c r="P432" s="37" t="s">
        <v>479</v>
      </c>
    </row>
    <row r="433" spans="2:16" ht="20.100000000000001" customHeight="1">
      <c r="B433" s="152"/>
      <c r="C433" s="90"/>
      <c r="D433" s="90" t="s">
        <v>247</v>
      </c>
      <c r="E433" s="90"/>
      <c r="F433" s="90"/>
      <c r="G433" s="90"/>
      <c r="H433" s="82">
        <v>0</v>
      </c>
      <c r="I433" s="98"/>
      <c r="J433" s="98"/>
      <c r="K433" s="98"/>
      <c r="L433" s="98"/>
      <c r="M433" s="98"/>
      <c r="N433" s="98"/>
      <c r="O433" s="98"/>
      <c r="P433" s="37" t="s">
        <v>479</v>
      </c>
    </row>
    <row r="434" spans="2:16" ht="20.100000000000001" customHeight="1">
      <c r="B434" s="152"/>
      <c r="C434" s="90"/>
      <c r="D434" s="90" t="s">
        <v>248</v>
      </c>
      <c r="E434" s="90"/>
      <c r="F434" s="90"/>
      <c r="G434" s="90"/>
      <c r="H434" s="82">
        <v>8</v>
      </c>
      <c r="I434" s="98"/>
      <c r="J434" s="98"/>
      <c r="K434" s="98"/>
      <c r="L434" s="98"/>
      <c r="M434" s="98"/>
      <c r="N434" s="98"/>
      <c r="O434" s="98"/>
      <c r="P434" s="37" t="s">
        <v>479</v>
      </c>
    </row>
    <row r="435" spans="2:16" ht="20.100000000000001" customHeight="1">
      <c r="B435" s="152"/>
      <c r="C435" s="90"/>
      <c r="D435" s="90" t="s">
        <v>249</v>
      </c>
      <c r="E435" s="90"/>
      <c r="F435" s="90"/>
      <c r="G435" s="90"/>
      <c r="H435" s="82">
        <v>13</v>
      </c>
      <c r="I435" s="98"/>
      <c r="J435" s="98"/>
      <c r="K435" s="98"/>
      <c r="L435" s="98"/>
      <c r="M435" s="98"/>
      <c r="N435" s="98"/>
      <c r="O435" s="98"/>
      <c r="P435" s="37" t="s">
        <v>479</v>
      </c>
    </row>
    <row r="436" spans="2:16" ht="20.100000000000001" customHeight="1">
      <c r="B436" s="396" t="s">
        <v>242</v>
      </c>
      <c r="C436" s="397"/>
      <c r="D436" s="90" t="s">
        <v>250</v>
      </c>
      <c r="E436" s="90"/>
      <c r="F436" s="90"/>
      <c r="G436" s="90"/>
      <c r="H436" s="82">
        <v>0</v>
      </c>
      <c r="I436" s="98"/>
      <c r="J436" s="98"/>
      <c r="K436" s="98"/>
      <c r="L436" s="98"/>
      <c r="M436" s="98"/>
      <c r="N436" s="98"/>
      <c r="O436" s="98"/>
      <c r="P436" s="37" t="s">
        <v>479</v>
      </c>
    </row>
    <row r="437" spans="2:16" ht="20.100000000000001" customHeight="1">
      <c r="B437" s="398"/>
      <c r="C437" s="399"/>
      <c r="D437" s="90" t="s">
        <v>251</v>
      </c>
      <c r="E437" s="90"/>
      <c r="F437" s="90"/>
      <c r="G437" s="90"/>
      <c r="H437" s="82">
        <v>1</v>
      </c>
      <c r="I437" s="98"/>
      <c r="J437" s="98"/>
      <c r="K437" s="98"/>
      <c r="L437" s="98"/>
      <c r="M437" s="98"/>
      <c r="N437" s="98"/>
      <c r="O437" s="98"/>
      <c r="P437" s="37" t="s">
        <v>479</v>
      </c>
    </row>
    <row r="438" spans="2:16" ht="20.100000000000001" customHeight="1">
      <c r="B438" s="398"/>
      <c r="C438" s="399"/>
      <c r="D438" s="90" t="s">
        <v>252</v>
      </c>
      <c r="E438" s="90"/>
      <c r="F438" s="90"/>
      <c r="G438" s="90"/>
      <c r="H438" s="82">
        <v>0</v>
      </c>
      <c r="I438" s="98"/>
      <c r="J438" s="98"/>
      <c r="K438" s="98"/>
      <c r="L438" s="98"/>
      <c r="M438" s="98"/>
      <c r="N438" s="98"/>
      <c r="O438" s="98"/>
      <c r="P438" s="37" t="s">
        <v>479</v>
      </c>
    </row>
    <row r="439" spans="2:16" ht="20.100000000000001" customHeight="1">
      <c r="B439" s="398"/>
      <c r="C439" s="399"/>
      <c r="D439" s="90" t="s">
        <v>253</v>
      </c>
      <c r="E439" s="90"/>
      <c r="F439" s="90"/>
      <c r="G439" s="90"/>
      <c r="H439" s="82">
        <v>5</v>
      </c>
      <c r="I439" s="98"/>
      <c r="J439" s="98"/>
      <c r="K439" s="98"/>
      <c r="L439" s="98"/>
      <c r="M439" s="98"/>
      <c r="N439" s="98"/>
      <c r="O439" s="98"/>
      <c r="P439" s="37" t="s">
        <v>479</v>
      </c>
    </row>
    <row r="440" spans="2:16" ht="20.100000000000001" customHeight="1">
      <c r="B440" s="398"/>
      <c r="C440" s="399"/>
      <c r="D440" s="90" t="s">
        <v>254</v>
      </c>
      <c r="E440" s="90"/>
      <c r="F440" s="90"/>
      <c r="G440" s="90"/>
      <c r="H440" s="82">
        <v>4</v>
      </c>
      <c r="I440" s="98"/>
      <c r="J440" s="98"/>
      <c r="K440" s="98"/>
      <c r="L440" s="98"/>
      <c r="M440" s="98"/>
      <c r="N440" s="98"/>
      <c r="O440" s="98"/>
      <c r="P440" s="37" t="s">
        <v>479</v>
      </c>
    </row>
    <row r="441" spans="2:16" ht="20.100000000000001" customHeight="1">
      <c r="B441" s="398"/>
      <c r="C441" s="399"/>
      <c r="D441" s="90" t="s">
        <v>255</v>
      </c>
      <c r="E441" s="90"/>
      <c r="F441" s="90"/>
      <c r="G441" s="90"/>
      <c r="H441" s="82">
        <v>5</v>
      </c>
      <c r="I441" s="98"/>
      <c r="J441" s="98"/>
      <c r="K441" s="98"/>
      <c r="L441" s="98"/>
      <c r="M441" s="98"/>
      <c r="N441" s="98"/>
      <c r="O441" s="98"/>
      <c r="P441" s="37" t="s">
        <v>479</v>
      </c>
    </row>
    <row r="442" spans="2:16" ht="20.100000000000001" customHeight="1">
      <c r="B442" s="398"/>
      <c r="C442" s="399"/>
      <c r="D442" s="90" t="s">
        <v>256</v>
      </c>
      <c r="E442" s="90"/>
      <c r="F442" s="90"/>
      <c r="G442" s="90"/>
      <c r="H442" s="82">
        <v>5</v>
      </c>
      <c r="I442" s="98"/>
      <c r="J442" s="98"/>
      <c r="K442" s="98"/>
      <c r="L442" s="98"/>
      <c r="M442" s="98"/>
      <c r="N442" s="98"/>
      <c r="O442" s="98"/>
      <c r="P442" s="37" t="s">
        <v>479</v>
      </c>
    </row>
    <row r="443" spans="2:16" ht="20.100000000000001" customHeight="1">
      <c r="B443" s="400"/>
      <c r="C443" s="401"/>
      <c r="D443" s="90" t="s">
        <v>257</v>
      </c>
      <c r="E443" s="90"/>
      <c r="F443" s="90"/>
      <c r="G443" s="90"/>
      <c r="H443" s="82">
        <v>2</v>
      </c>
      <c r="I443" s="98"/>
      <c r="J443" s="98"/>
      <c r="K443" s="98"/>
      <c r="L443" s="98"/>
      <c r="M443" s="98"/>
      <c r="N443" s="98"/>
      <c r="O443" s="98"/>
      <c r="P443" s="37" t="s">
        <v>479</v>
      </c>
    </row>
    <row r="444" spans="2:16" ht="20.100000000000001" customHeight="1">
      <c r="B444" s="152" t="s">
        <v>243</v>
      </c>
      <c r="C444" s="90"/>
      <c r="D444" s="90" t="s">
        <v>258</v>
      </c>
      <c r="E444" s="90"/>
      <c r="F444" s="90"/>
      <c r="G444" s="90"/>
      <c r="H444" s="82">
        <v>2</v>
      </c>
      <c r="I444" s="98"/>
      <c r="J444" s="98"/>
      <c r="K444" s="98"/>
      <c r="L444" s="98"/>
      <c r="M444" s="98"/>
      <c r="N444" s="98"/>
      <c r="O444" s="98"/>
      <c r="P444" s="37" t="s">
        <v>479</v>
      </c>
    </row>
    <row r="445" spans="2:16" ht="20.100000000000001" customHeight="1">
      <c r="B445" s="152"/>
      <c r="C445" s="90"/>
      <c r="D445" s="90" t="s">
        <v>259</v>
      </c>
      <c r="E445" s="90"/>
      <c r="F445" s="90"/>
      <c r="G445" s="90"/>
      <c r="H445" s="82">
        <v>5</v>
      </c>
      <c r="I445" s="98"/>
      <c r="J445" s="98"/>
      <c r="K445" s="98"/>
      <c r="L445" s="98"/>
      <c r="M445" s="98"/>
      <c r="N445" s="98"/>
      <c r="O445" s="98"/>
      <c r="P445" s="37" t="s">
        <v>479</v>
      </c>
    </row>
    <row r="446" spans="2:16" ht="20.100000000000001" customHeight="1">
      <c r="B446" s="152"/>
      <c r="C446" s="90"/>
      <c r="D446" s="90" t="s">
        <v>260</v>
      </c>
      <c r="E446" s="90"/>
      <c r="F446" s="90"/>
      <c r="G446" s="90"/>
      <c r="H446" s="82">
        <v>10</v>
      </c>
      <c r="I446" s="98"/>
      <c r="J446" s="98"/>
      <c r="K446" s="98"/>
      <c r="L446" s="98"/>
      <c r="M446" s="98"/>
      <c r="N446" s="98"/>
      <c r="O446" s="98"/>
      <c r="P446" s="37" t="s">
        <v>479</v>
      </c>
    </row>
    <row r="447" spans="2:16" ht="20.100000000000001" customHeight="1">
      <c r="B447" s="152"/>
      <c r="C447" s="90"/>
      <c r="D447" s="90" t="s">
        <v>261</v>
      </c>
      <c r="E447" s="90"/>
      <c r="F447" s="90"/>
      <c r="G447" s="90"/>
      <c r="H447" s="82">
        <v>4</v>
      </c>
      <c r="I447" s="98"/>
      <c r="J447" s="98"/>
      <c r="K447" s="98"/>
      <c r="L447" s="98"/>
      <c r="M447" s="98"/>
      <c r="N447" s="98"/>
      <c r="O447" s="98"/>
      <c r="P447" s="37" t="s">
        <v>479</v>
      </c>
    </row>
    <row r="448" spans="2:16" ht="20.100000000000001" customHeight="1">
      <c r="B448" s="152"/>
      <c r="C448" s="90"/>
      <c r="D448" s="90" t="s">
        <v>262</v>
      </c>
      <c r="E448" s="90"/>
      <c r="F448" s="90"/>
      <c r="G448" s="90"/>
      <c r="H448" s="82">
        <v>1</v>
      </c>
      <c r="I448" s="98"/>
      <c r="J448" s="98"/>
      <c r="K448" s="98"/>
      <c r="L448" s="98"/>
      <c r="M448" s="98"/>
      <c r="N448" s="98"/>
      <c r="O448" s="98"/>
      <c r="P448" s="37" t="s">
        <v>479</v>
      </c>
    </row>
    <row r="449" spans="2:20" ht="20.100000000000001" customHeight="1" thickBot="1">
      <c r="B449" s="181"/>
      <c r="C449" s="182"/>
      <c r="D449" s="182" t="s">
        <v>263</v>
      </c>
      <c r="E449" s="182"/>
      <c r="F449" s="182"/>
      <c r="G449" s="182"/>
      <c r="H449" s="267"/>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85.05</v>
      </c>
      <c r="I452" s="147"/>
      <c r="J452" s="147"/>
      <c r="K452" s="147"/>
      <c r="L452" s="147"/>
      <c r="M452" s="147"/>
      <c r="N452" s="147"/>
      <c r="O452" s="147"/>
      <c r="P452" s="49" t="s">
        <v>485</v>
      </c>
    </row>
    <row r="453" spans="2:20" ht="20.100000000000001" customHeight="1">
      <c r="B453" s="152" t="s">
        <v>266</v>
      </c>
      <c r="C453" s="90"/>
      <c r="D453" s="90"/>
      <c r="E453" s="90"/>
      <c r="F453" s="90"/>
      <c r="G453" s="90"/>
      <c r="H453" s="82">
        <v>22</v>
      </c>
      <c r="I453" s="98"/>
      <c r="J453" s="98"/>
      <c r="K453" s="98"/>
      <c r="L453" s="98"/>
      <c r="M453" s="98"/>
      <c r="N453" s="98"/>
      <c r="O453" s="98"/>
      <c r="P453" s="37" t="s">
        <v>477</v>
      </c>
    </row>
    <row r="454" spans="2:20" ht="20.100000000000001" customHeight="1">
      <c r="B454" s="152" t="s">
        <v>267</v>
      </c>
      <c r="C454" s="90"/>
      <c r="D454" s="90"/>
      <c r="E454" s="90"/>
      <c r="F454" s="90"/>
      <c r="G454" s="90"/>
      <c r="H454" s="82">
        <v>100</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c r="I459" s="147"/>
      <c r="J459" s="147"/>
      <c r="K459" s="147"/>
      <c r="L459" s="147"/>
      <c r="M459" s="147"/>
      <c r="N459" s="147"/>
      <c r="O459" s="147"/>
      <c r="P459" s="49" t="s">
        <v>479</v>
      </c>
    </row>
    <row r="460" spans="2:20" ht="20.100000000000001" customHeight="1">
      <c r="B460" s="414"/>
      <c r="C460" s="415"/>
      <c r="D460" s="415"/>
      <c r="E460" s="90" t="s">
        <v>276</v>
      </c>
      <c r="F460" s="90"/>
      <c r="G460" s="90"/>
      <c r="H460" s="82">
        <v>2</v>
      </c>
      <c r="I460" s="98"/>
      <c r="J460" s="98"/>
      <c r="K460" s="98"/>
      <c r="L460" s="98"/>
      <c r="M460" s="98"/>
      <c r="N460" s="98"/>
      <c r="O460" s="98"/>
      <c r="P460" s="37" t="s">
        <v>479</v>
      </c>
    </row>
    <row r="461" spans="2:20" ht="20.100000000000001" customHeight="1">
      <c r="B461" s="414"/>
      <c r="C461" s="415"/>
      <c r="D461" s="415"/>
      <c r="E461" s="90" t="s">
        <v>277</v>
      </c>
      <c r="F461" s="90"/>
      <c r="G461" s="90"/>
      <c r="H461" s="82">
        <v>3</v>
      </c>
      <c r="I461" s="98"/>
      <c r="J461" s="98"/>
      <c r="K461" s="98"/>
      <c r="L461" s="98"/>
      <c r="M461" s="98"/>
      <c r="N461" s="98"/>
      <c r="O461" s="98"/>
      <c r="P461" s="37" t="s">
        <v>479</v>
      </c>
    </row>
    <row r="462" spans="2:20" ht="20.100000000000001" customHeight="1">
      <c r="B462" s="414"/>
      <c r="C462" s="415"/>
      <c r="D462" s="415"/>
      <c r="E462" s="90" t="s">
        <v>415</v>
      </c>
      <c r="F462" s="90"/>
      <c r="G462" s="90"/>
      <c r="H462" s="82">
        <v>2</v>
      </c>
      <c r="I462" s="98"/>
      <c r="J462" s="98"/>
      <c r="K462" s="98"/>
      <c r="L462" s="98"/>
      <c r="M462" s="98"/>
      <c r="N462" s="98"/>
      <c r="O462" s="98"/>
      <c r="P462" s="37" t="s">
        <v>479</v>
      </c>
    </row>
    <row r="463" spans="2:20" ht="20.100000000000001" customHeight="1">
      <c r="B463" s="414"/>
      <c r="C463" s="415"/>
      <c r="D463" s="415"/>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t="s">
        <v>2588</v>
      </c>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0"/>
      <c r="E474" s="140"/>
      <c r="F474" s="140"/>
      <c r="G474" s="141"/>
      <c r="H474" s="87" t="s">
        <v>2532</v>
      </c>
      <c r="I474" s="88"/>
      <c r="J474" s="88"/>
      <c r="K474" s="88"/>
      <c r="L474" s="88"/>
      <c r="M474" s="88"/>
      <c r="N474" s="88"/>
      <c r="O474" s="88"/>
      <c r="P474" s="89"/>
    </row>
    <row r="475" spans="1:20" ht="20.100000000000001" customHeight="1">
      <c r="B475" s="408"/>
      <c r="C475" s="232" t="s">
        <v>14</v>
      </c>
      <c r="D475" s="140"/>
      <c r="E475" s="140"/>
      <c r="F475" s="140"/>
      <c r="G475" s="141"/>
      <c r="H475" s="228" t="s">
        <v>2535</v>
      </c>
      <c r="I475" s="229"/>
      <c r="J475" s="35" t="s">
        <v>469</v>
      </c>
      <c r="K475" s="229" t="s">
        <v>2536</v>
      </c>
      <c r="L475" s="229"/>
      <c r="M475" s="35" t="s">
        <v>469</v>
      </c>
      <c r="N475" s="229" t="s">
        <v>2537</v>
      </c>
      <c r="O475" s="229"/>
      <c r="P475" s="230"/>
    </row>
    <row r="476" spans="1:20" ht="20.100000000000001" customHeight="1">
      <c r="B476" s="408"/>
      <c r="C476" s="78" t="s">
        <v>280</v>
      </c>
      <c r="D476" s="79"/>
      <c r="E476" s="80"/>
      <c r="F476" s="245" t="s">
        <v>281</v>
      </c>
      <c r="G476" s="247"/>
      <c r="H476" s="23">
        <v>9</v>
      </c>
      <c r="I476" s="35" t="s">
        <v>486</v>
      </c>
      <c r="J476" s="24">
        <v>0</v>
      </c>
      <c r="K476" s="35" t="s">
        <v>487</v>
      </c>
      <c r="L476" s="56" t="s">
        <v>435</v>
      </c>
      <c r="M476" s="24">
        <v>18</v>
      </c>
      <c r="N476" s="35" t="s">
        <v>486</v>
      </c>
      <c r="O476" s="24">
        <v>0</v>
      </c>
      <c r="P476" s="37" t="s">
        <v>487</v>
      </c>
    </row>
    <row r="477" spans="1:20" ht="20.100000000000001" customHeight="1">
      <c r="B477" s="408"/>
      <c r="C477" s="78"/>
      <c r="D477" s="79"/>
      <c r="E477" s="80"/>
      <c r="F477" s="245" t="s">
        <v>282</v>
      </c>
      <c r="G477" s="247"/>
      <c r="H477" s="23"/>
      <c r="I477" s="35" t="s">
        <v>486</v>
      </c>
      <c r="J477" s="24"/>
      <c r="K477" s="35" t="s">
        <v>487</v>
      </c>
      <c r="L477" s="56" t="s">
        <v>435</v>
      </c>
      <c r="M477" s="24"/>
      <c r="N477" s="35" t="s">
        <v>486</v>
      </c>
      <c r="O477" s="24"/>
      <c r="P477" s="37" t="s">
        <v>487</v>
      </c>
    </row>
    <row r="478" spans="1:20" ht="20.100000000000001" customHeight="1">
      <c r="B478" s="408"/>
      <c r="C478" s="78"/>
      <c r="D478" s="79"/>
      <c r="E478" s="80"/>
      <c r="F478" s="245" t="s">
        <v>283</v>
      </c>
      <c r="G478" s="247"/>
      <c r="H478" s="23"/>
      <c r="I478" s="35" t="s">
        <v>486</v>
      </c>
      <c r="J478" s="24"/>
      <c r="K478" s="35" t="s">
        <v>487</v>
      </c>
      <c r="L478" s="56" t="s">
        <v>435</v>
      </c>
      <c r="M478" s="24"/>
      <c r="N478" s="35" t="s">
        <v>486</v>
      </c>
      <c r="O478" s="24"/>
      <c r="P478" s="37" t="s">
        <v>487</v>
      </c>
    </row>
    <row r="479" spans="1:20" ht="39.950000000000003" customHeight="1">
      <c r="B479" s="408"/>
      <c r="C479" s="232" t="s">
        <v>284</v>
      </c>
      <c r="D479" s="140"/>
      <c r="E479" s="140"/>
      <c r="F479" s="140"/>
      <c r="G479" s="141"/>
      <c r="H479" s="87"/>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t="s">
        <v>2541</v>
      </c>
      <c r="I481" s="88"/>
      <c r="J481" s="88"/>
      <c r="K481" s="88"/>
      <c r="L481" s="88"/>
      <c r="M481" s="88"/>
      <c r="N481" s="88"/>
      <c r="O481" s="88"/>
      <c r="P481" s="89"/>
    </row>
    <row r="482" spans="2:16" ht="20.100000000000001" customHeight="1">
      <c r="B482" s="419"/>
      <c r="C482" s="232" t="s">
        <v>14</v>
      </c>
      <c r="D482" s="140"/>
      <c r="E482" s="140"/>
      <c r="F482" s="140"/>
      <c r="G482" s="141"/>
      <c r="H482" s="228" t="s">
        <v>2535</v>
      </c>
      <c r="I482" s="229"/>
      <c r="J482" s="35" t="s">
        <v>469</v>
      </c>
      <c r="K482" s="229" t="s">
        <v>2545</v>
      </c>
      <c r="L482" s="229"/>
      <c r="M482" s="35" t="s">
        <v>469</v>
      </c>
      <c r="N482" s="229" t="s">
        <v>2546</v>
      </c>
      <c r="O482" s="229"/>
      <c r="P482" s="230"/>
    </row>
    <row r="483" spans="2:16" ht="20.100000000000001" customHeight="1">
      <c r="B483" s="419"/>
      <c r="C483" s="237" t="s">
        <v>280</v>
      </c>
      <c r="D483" s="220"/>
      <c r="E483" s="221"/>
      <c r="F483" s="245" t="s">
        <v>281</v>
      </c>
      <c r="G483" s="247"/>
      <c r="H483" s="23">
        <v>9</v>
      </c>
      <c r="I483" s="35" t="s">
        <v>486</v>
      </c>
      <c r="J483" s="24">
        <v>0</v>
      </c>
      <c r="K483" s="35" t="s">
        <v>487</v>
      </c>
      <c r="L483" s="56" t="s">
        <v>435</v>
      </c>
      <c r="M483" s="24">
        <v>18</v>
      </c>
      <c r="N483" s="35" t="s">
        <v>486</v>
      </c>
      <c r="O483" s="24">
        <v>0</v>
      </c>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19"/>
      <c r="C486" s="75" t="s">
        <v>284</v>
      </c>
      <c r="D486" s="76"/>
      <c r="E486" s="76"/>
      <c r="F486" s="76"/>
      <c r="G486" s="116"/>
      <c r="H486" s="87"/>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c r="I488" s="88"/>
      <c r="J488" s="88"/>
      <c r="K488" s="88"/>
      <c r="L488" s="88"/>
      <c r="M488" s="88"/>
      <c r="N488" s="88"/>
      <c r="O488" s="88"/>
      <c r="P488" s="89"/>
    </row>
    <row r="489" spans="2:16" ht="20.100000000000001" customHeight="1">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2558</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2589</v>
      </c>
      <c r="M512" s="92"/>
      <c r="N512" s="92"/>
      <c r="O512" s="93"/>
      <c r="P512" s="94"/>
    </row>
    <row r="513" spans="2:20" ht="20.100000000000001" customHeight="1">
      <c r="B513" s="219" t="s">
        <v>287</v>
      </c>
      <c r="C513" s="220"/>
      <c r="D513" s="220"/>
      <c r="E513" s="220"/>
      <c r="F513" s="220"/>
      <c r="G513" s="221"/>
      <c r="H513" s="82" t="s">
        <v>2558</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2590</v>
      </c>
      <c r="M515" s="92"/>
      <c r="N515" s="92"/>
      <c r="O515" s="93"/>
      <c r="P515" s="94"/>
    </row>
    <row r="516" spans="2:20" ht="20.100000000000001" customHeight="1" thickBot="1">
      <c r="B516" s="457" t="s">
        <v>288</v>
      </c>
      <c r="C516" s="458"/>
      <c r="D516" s="458"/>
      <c r="E516" s="458"/>
      <c r="F516" s="458"/>
      <c r="G516" s="458"/>
      <c r="H516" s="267" t="s">
        <v>2558</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2558</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89" t="s">
        <v>2591</v>
      </c>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t="s">
        <v>2559</v>
      </c>
      <c r="K522" s="81"/>
      <c r="L522" s="81"/>
      <c r="M522" s="81"/>
      <c r="N522" s="81"/>
      <c r="O522" s="82"/>
      <c r="P522" s="83"/>
      <c r="S522" s="15" t="str">
        <f>IF($F$519=MST!$I$6,IF(J522="","未記入",""),"")</f>
        <v/>
      </c>
    </row>
    <row r="523" spans="2:20" ht="20.100000000000001" customHeight="1">
      <c r="B523" s="219" t="s">
        <v>2514</v>
      </c>
      <c r="C523" s="220"/>
      <c r="D523" s="220"/>
      <c r="E523" s="221"/>
      <c r="F523" s="82" t="s">
        <v>2559</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2592</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2592</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2593</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2593</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2593</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2558</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12</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2558</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2558</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2558</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2558</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2558</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2558</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2558</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2558</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t="s">
        <v>2558</v>
      </c>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2558</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2558</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2558</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2558</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2558</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2559</v>
      </c>
      <c r="M560" s="98"/>
      <c r="N560" s="98"/>
      <c r="O560" s="98"/>
      <c r="P560" s="99"/>
      <c r="Q560" s="2"/>
      <c r="R560" s="2"/>
      <c r="S560" s="15" t="str">
        <f t="shared" si="4"/>
        <v/>
      </c>
      <c r="T560" s="69"/>
      <c r="U560" s="2"/>
      <c r="V560" s="2"/>
    </row>
    <row r="561" spans="2:20" ht="20.100000000000001" customHeight="1">
      <c r="B561" s="306" t="s">
        <v>296</v>
      </c>
      <c r="C561" s="90"/>
      <c r="D561" s="90"/>
      <c r="E561" s="90"/>
      <c r="F561" s="82" t="s">
        <v>2559</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2558</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2559</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t="s">
        <v>2559</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t="s">
        <v>2581</v>
      </c>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39" zoomScaleNormal="85" zoomScaleSheetLayoutView="100" workbookViewId="0">
      <selection activeCell="R48" sqref="R4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2359</v>
      </c>
      <c r="I4" s="499"/>
      <c r="J4" s="491" t="s">
        <v>2594</v>
      </c>
      <c r="K4" s="492"/>
      <c r="L4" s="492"/>
      <c r="M4" s="491" t="s">
        <v>2595</v>
      </c>
      <c r="N4" s="492"/>
      <c r="O4" s="492"/>
      <c r="P4" s="492"/>
      <c r="Q4" s="492"/>
      <c r="R4" s="65" t="s">
        <v>2565</v>
      </c>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406</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t="s">
        <v>2359</v>
      </c>
      <c r="I48" s="499"/>
      <c r="J48" s="491" t="s">
        <v>2594</v>
      </c>
      <c r="K48" s="492"/>
      <c r="L48" s="492"/>
      <c r="M48" s="491" t="s">
        <v>2595</v>
      </c>
      <c r="N48" s="492"/>
      <c r="O48" s="492"/>
      <c r="P48" s="492"/>
      <c r="Q48" s="492"/>
      <c r="R48" s="65" t="s">
        <v>2565</v>
      </c>
      <c r="S48" s="25"/>
    </row>
    <row r="49" spans="2:19" ht="50.1" customHeight="1">
      <c r="B49" s="516"/>
      <c r="C49" s="500" t="s">
        <v>409</v>
      </c>
      <c r="D49" s="500"/>
      <c r="E49" s="500"/>
      <c r="F49" s="500"/>
      <c r="G49" s="500"/>
      <c r="H49" s="498"/>
      <c r="I49" s="499"/>
      <c r="J49" s="491"/>
      <c r="K49" s="492"/>
      <c r="L49" s="492"/>
      <c r="M49" s="491"/>
      <c r="N49" s="492"/>
      <c r="O49" s="492"/>
      <c r="P49" s="492"/>
      <c r="Q49" s="492"/>
      <c r="R49" s="65"/>
      <c r="S49" s="25"/>
    </row>
    <row r="50" spans="2:19" ht="50.1" customHeight="1" thickBot="1">
      <c r="B50" s="534"/>
      <c r="C50" s="493" t="s">
        <v>410</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tabSelected="1"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2559</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2524</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asuka2025a</cp:lastModifiedBy>
  <cp:lastPrinted>2025-09-16T04:02:46Z</cp:lastPrinted>
  <dcterms:created xsi:type="dcterms:W3CDTF">2020-12-23T05:28:24Z</dcterms:created>
  <dcterms:modified xsi:type="dcterms:W3CDTF">2025-09-16T04:03:30Z</dcterms:modified>
</cp:coreProperties>
</file>