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1_{5ECF8DE8-A7D6-48AC-9DE8-4F3D0EC22AD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<sst xmlns="http://schemas.openxmlformats.org/spreadsheetml/2006/main" count="3013" uniqueCount="2580">
  <si>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</si>
  <si>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</si>
  <si>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</si>
  <si>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</si>
  <si>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</si>
  <si>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</si>
  <si>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</si>
  <si>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</si>
  <si>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</si>
  <si>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</si>
  <si>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</si>
  <si>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</si>
  <si>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</si>
  <si>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</si>
  <si>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</si>
  <si>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</si>
  <si>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</si>
  <si>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</si>
  <si>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</si>
  <si>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</si>
  <si>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</si>
  <si>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</si>
  <si>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</si>
  <si>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</si>
  <si>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</si>
  <si>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</si>
  <si>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</si>
  <si>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</si>
  <si>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</si>
  <si>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</si>
  <si>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</si>
  <si>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</si>
  <si>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</si>
  <si>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</si>
  <si>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</si>
  <si>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</si>
  <si>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</si>
  <si>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</si>
  <si>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</si>
  <si>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</si>
  <si>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</si>
  <si>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</si>
  <si>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</si>
  <si>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</si>
  <si>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</si>
  <si>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</si>
  <si>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</si>
  <si>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</si>
  <si>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</si>
  <si>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</si>
  <si>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</si>
  <si>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</si>
  <si>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</si>
  <si>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</si>
  <si>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</si>
  <si>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</si>
  <si>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</si>
  <si>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</si>
  <si>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</si>
  <si>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</si>
  <si>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</si>
  <si>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</si>
  <si>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</si>
  <si>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</si>
  <si>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</si>
  <si>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</si>
  <si>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</si>
  <si>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</si>
  <si>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</si>
  <si>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</si>
  <si>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</si>
  <si>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</si>
  <si>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</si>
  <si>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</si>
  <si>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</si>
  <si>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</si>
  <si>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</si>
  <si>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</si>
  <si>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</si>
  <si>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</si>
  <si>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</si>
  <si>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</si>
  <si>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</si>
  <si>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</si>
  <si>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</si>
  <si>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</si>
  <si>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</si>
  <si>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</si>
  <si>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</si>
  <si>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</si>
  <si>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</si>
  <si>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</si>
  <si>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</si>
  <si>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</si>
  <si>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</si>
  <si>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</si>
  <si>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</si>
  <si>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</si>
  <si>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</si>
  <si>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</si>
  <si>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</si>
  <si>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</si>
  <si>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</si>
  <si>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</si>
  <si>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</si>
  <si>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</si>
  <si>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</si>
  <si>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</si>
  <si>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</si>
  <si>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</si>
  <si>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</si>
  <si>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</si>
  <si>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</si>
  <si>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</si>
  <si>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</si>
  <si>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</si>
  <si>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</si>
  <si>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</si>
  <si>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</si>
  <si>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</si>
  <si>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</si>
  <si>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</si>
  <si>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</si>
  <si>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</si>
  <si>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</si>
  <si>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</si>
  <si>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</si>
  <si>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</si>
  <si>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</si>
  <si>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</si>
  <si>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</si>
  <si>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</si>
  <si>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</si>
  <si>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</si>
  <si>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</si>
  <si>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</si>
  <si>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</si>
  <si>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</si>
  <si>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</si>
  <si>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</si>
  <si>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</si>
  <si>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</si>
  <si>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</si>
  <si>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</si>
  <si>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</si>
  <si>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</si>
  <si>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</si>
  <si>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</si>
  <si>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</si>
  <si>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</si>
  <si>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</si>
  <si>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</si>
  <si>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</si>
  <si>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</si>
  <si>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</si>
  <si>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</si>
  <si>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</si>
  <si>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</si>
  <si>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</si>
  <si>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</si>
  <si>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</si>
  <si>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</si>
  <si>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</si>
  <si>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</si>
  <si>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</si>
  <si>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</si>
  <si>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</si>
  <si>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</si>
  <si>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</si>
  <si>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</si>
  <si>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</si>
  <si>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</si>
  <si>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</si>
  <si>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</si>
  <si>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</si>
  <si>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</si>
  <si>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</si>
  <si>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</si>
  <si>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</si>
  <si>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</si>
  <si>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</si>
  <si>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</si>
  <si>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</si>
  <si>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</si>
  <si>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</si>
  <si>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</si>
  <si>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</si>
  <si>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</si>
  <si>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</si>
  <si>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</si>
  <si>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</si>
  <si>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</si>
  <si>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</si>
  <si>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</si>
  <si>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</si>
  <si>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</si>
  <si>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</si>
  <si>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</si>
  <si>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</si>
  <si>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</si>
  <si>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</si>
  <si>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</si>
  <si>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</si>
  <si>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</si>
  <si>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</si>
  <si>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</si>
  <si>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</si>
  <si>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</si>
  <si>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</si>
  <si>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</si>
  <si>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</si>
  <si>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</si>
  <si>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</si>
  <si>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</si>
  <si>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</si>
  <si>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</si>
  <si>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</si>
  <si>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</si>
  <si>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</si>
  <si>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</si>
  <si>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</si>
  <si>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</si>
  <si>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</si>
  <si>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</si>
  <si>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</si>
  <si>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</si>
  <si>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</si>
  <si>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</si>
  <si>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</si>
  <si>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</si>
  <si>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</si>
  <si>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</si>
  <si>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</si>
  <si>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</si>
  <si>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</si>
  <si>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</si>
  <si>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</si>
  <si>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</si>
  <si>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</si>
  <si>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</si>
  <si>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</si>
  <si>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</si>
  <si>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</si>
  <si>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</si>
  <si>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</si>
  <si>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</si>
  <si>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</si>
  <si>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</si>
  <si>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</si>
  <si>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</si>
  <si>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</si>
  <si>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</si>
  <si>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</si>
  <si>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</si>
  <si>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</si>
  <si>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</si>
  <si>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</si>
  <si>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</si>
  <si>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</si>
  <si>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</si>
  <si>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</si>
  <si>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</si>
  <si>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</si>
  <si>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</si>
  <si>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</si>
  <si>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</si>
  <si>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</si>
  <si>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</si>
  <si>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</si>
  <si>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</si>
  <si>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</si>
  <si>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</si>
  <si>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</si>
  <si>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</si>
  <si>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</si>
  <si>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</si>
  <si>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</si>
  <si>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</si>
  <si>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</si>
  <si>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</si>
  <si>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</si>
  <si>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</si>
  <si>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</si>
  <si>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</si>
  <si>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</si>
  <si>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</si>
  <si>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</si>
  <si>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</si>
  <si>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</si>
  <si>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</si>
  <si>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</si>
  <si>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</si>
  <si>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</si>
  <si>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</si>
  <si>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</si>
  <si>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</si>
  <si>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</si>
  <si>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</si>
  <si>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</si>
  <si>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</si>
  <si>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</si>
  <si>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</si>
  <si>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</si>
  <si>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</si>
  <si>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</si>
  <si>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</si>
  <si>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</si>
  <si>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</si>
  <si>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</si>
  <si>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</si>
  <si>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</si>
  <si>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</si>
  <si>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</si>
  <si>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</si>
  <si>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</si>
  <si>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</si>
  <si>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</si>
  <si>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</si>
  <si>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</si>
  <si>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</si>
  <si>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</si>
  <si>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</si>
  <si>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</si>
  <si>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</si>
  <si>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</si>
  <si>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</si>
  <si>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</si>
  <si>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</si>
  <si>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</si>
  <si>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</si>
  <si>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</si>
  <si>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</si>
  <si>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</si>
  <si>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</si>
  <si>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</si>
  <si>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</si>
  <si>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</si>
  <si>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</si>
  <si>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</si>
  <si>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</si>
  <si>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</si>
  <si>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</si>
  <si>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</si>
  <si>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</si>
  <si>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</si>
  <si>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</si>
  <si>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</si>
  <si>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</si>
  <si>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</si>
  <si>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</si>
  <si>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</si>
  <si>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</si>
  <si>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</si>
  <si>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</si>
  <si>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</si>
  <si>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</si>
  <si>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</si>
  <si>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</si>
  <si>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</si>
  <si>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</si>
  <si>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</si>
  <si>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</si>
  <si>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</si>
  <si>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</si>
  <si>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</si>
  <si>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</si>
  <si>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</si>
  <si>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</si>
  <si>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</si>
  <si>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</si>
  <si>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</si>
  <si>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</si>
  <si>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</si>
  <si>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</si>
  <si>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</si>
  <si>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</si>
  <si>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</si>
  <si>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</si>
  <si>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</si>
  <si>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</si>
  <si>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</si>
  <si>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</si>
  <si>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</si>
  <si>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</si>
  <si>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</si>
  <si>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</si>
  <si>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</si>
  <si>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</si>
  <si>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</si>
  <si>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</si>
  <si>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</si>
  <si>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</si>
  <si>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</si>
  <si>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</si>
  <si>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</si>
  <si>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</si>
  <si>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</si>
  <si>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</si>
  <si>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</si>
  <si>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</si>
  <si>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</si>
  <si>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</si>
  <si>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</si>
  <si>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</si>
  <si>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</si>
  <si>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</si>
  <si>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</si>
  <si>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</si>
  <si>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</si>
  <si>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</si>
  <si>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</si>
  <si>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</si>
  <si>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</si>
  <si>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</si>
  <si>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</si>
  <si>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</si>
  <si>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</si>
  <si>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</si>
  <si>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</si>
  <si>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</si>
  <si>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</si>
  <si>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</si>
  <si>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</si>
  <si>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</si>
  <si>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</si>
  <si>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</si>
  <si>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</si>
  <si>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</si>
  <si>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</si>
  <si>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</si>
  <si>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</si>
  <si>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</si>
  <si>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</si>
  <si>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</si>
  <si>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</si>
  <si>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</si>
  <si>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</si>
  <si>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</si>
  <si>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</si>
  <si>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</si>
  <si>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</si>
  <si>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</si>
  <si>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</si>
  <si>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</si>
  <si>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</si>
  <si>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</si>
  <si>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</si>
  <si>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</si>
  <si>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</si>
  <si>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</si>
  <si>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</si>
  <si>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</si>
  <si>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</si>
  <si>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</si>
  <si>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</si>
  <si>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</si>
  <si>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</si>
  <si>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</si>
  <si>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</si>
  <si>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</si>
  <si>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</si>
  <si>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</si>
  <si>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</si>
  <si>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</si>
  <si>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</si>
  <si>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</si>
  <si>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</si>
  <si>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</si>
  <si>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</si>
  <si>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</si>
  <si>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</si>
  <si>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</si>
  <si>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</si>
  <si>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</si>
  <si>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</si>
  <si>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</si>
  <si>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</si>
  <si>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</si>
  <si>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</si>
  <si>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</si>
  <si>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</si>
  <si>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</si>
  <si>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</si>
  <si>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</si>
  <si>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</si>
  <si>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</si>
  <si>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</si>
  <si>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</si>
  <si>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</si>
  <si>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</si>
  <si>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</si>
  <si>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</si>
  <si>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</si>
  <si>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</si>
  <si>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</si>
  <si>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</si>
  <si>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</si>
  <si>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</si>
  <si>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</si>
  <si>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</si>
  <si>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</si>
  <si>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</si>
  <si>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</si>
  <si>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</si>
  <si>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</si>
  <si>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</si>
  <si>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</si>
  <si>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</si>
  <si>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</si>
  <si>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</si>
  <si>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</si>
  <si>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</si>
  <si>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</si>
  <si>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</si>
  <si>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</si>
  <si>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</si>
  <si>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</si>
  <si>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</si>
  <si>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</si>
  <si>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</si>
  <si>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</si>
  <si>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</si>
  <si>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</si>
  <si>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</si>
  <si>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</si>
  <si>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</si>
  <si>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</si>
  <si>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</si>
  <si>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</si>
  <si>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</si>
  <si>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</si>
  <si>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</si>
  <si>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</si>
  <si>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</si>
  <si>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</si>
  <si>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</si>
  <si>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</si>
  <si>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</si>
  <si>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</si>
  <si>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</si>
  <si>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</si>
  <si>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</si>
  <si>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</si>
  <si>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</si>
  <si>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</si>
  <si>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</si>
  <si>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</si>
  <si>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</si>
  <si>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</si>
  <si>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</si>
  <si>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</si>
  <si>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</si>
  <si>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</si>
  <si>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</si>
  <si>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</si>
  <si>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</si>
  <si>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</si>
  <si>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</si>
  <si>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</si>
  <si>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</si>
  <si>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</si>
  <si>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</si>
  <si>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</si>
  <si>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</si>
  <si>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</si>
  <si>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</si>
  <si>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</si>
  <si>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</si>
  <si>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</si>
  <si>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</si>
  <si>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</si>
  <si>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</si>
  <si>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</si>
  <si>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</si>
  <si>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</si>
  <si>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</si>
  <si>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</si>
  <si>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</si>
  <si>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</si>
  <si>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</si>
  <si>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</si>
  <si>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</si>
  <si>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</si>
  <si>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</si>
  <si>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</si>
  <si>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</si>
  <si>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</si>
  <si>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</si>
  <si>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</si>
  <si>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</si>
  <si>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</si>
  <si>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</si>
  <si>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</si>
  <si>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</si>
  <si>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</si>
  <si>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</si>
  <si>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</si>
  <si>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</si>
  <si>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</si>
  <si>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</si>
  <si>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</si>
  <si>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</si>
  <si>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</si>
  <si>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</si>
  <si>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</si>
  <si>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</si>
  <si>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</si>
  <si>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</si>
  <si>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</si>
  <si>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</si>
  <si>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</si>
  <si>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</si>
  <si>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</si>
  <si>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</si>
  <si>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</si>
  <si>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</si>
  <si>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</si>
  <si>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</si>
  <si>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</si>
  <si>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</si>
  <si>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</si>
  <si>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</si>
  <si>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</si>
  <si>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</si>
  <si>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</si>
  <si>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</si>
  <si>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</si>
  <si>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</si>
  <si>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</si>
  <si>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</si>
  <si>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</si>
  <si>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</si>
  <si>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</si>
  <si>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</si>
  <si>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</si>
  <si>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</si>
  <si>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</si>
  <si>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</si>
  <si>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</si>
  <si>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</si>
  <si>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</si>
  <si>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</si>
  <si>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</si>
  <si>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</si>
  <si>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</si>
  <si>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</si>
  <si>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</si>
  <si>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</si>
  <si>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</si>
  <si>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</si>
  <si>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</si>
  <si>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</si>
  <si>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</si>
  <si>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</si>
  <si>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</si>
  <si>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</si>
  <si>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</si>
  <si>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</si>
  <si>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</si>
  <si>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</si>
  <si>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</si>
  <si>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</si>
  <si>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</si>
  <si>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</si>
  <si>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</si>
  <si>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</si>
  <si>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</si>
  <si>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</si>
  <si>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</si>
  <si>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</si>
  <si>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</si>
  <si>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</si>
  <si>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</si>
  <si>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</si>
  <si>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</si>
  <si>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</si>
  <si>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</si>
  <si>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</si>
  <si>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</si>
  <si>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</si>
  <si>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</si>
  <si>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</si>
  <si>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</si>
  <si>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</si>
  <si>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</si>
  <si>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</si>
  <si>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</si>
  <si>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</si>
  <si>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</si>
  <si>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</si>
  <si>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</si>
  <si>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</si>
  <si>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</si>
  <si>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</si>
  <si>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</si>
  <si>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</si>
  <si>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</si>
  <si>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</si>
  <si>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</si>
  <si>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</si>
  <si>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</si>
  <si>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</si>
  <si>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</si>
  <si>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</si>
  <si>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</si>
  <si>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</si>
  <si>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</si>
  <si>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</si>
  <si>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</si>
  <si>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</si>
  <si>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</si>
  <si>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</si>
  <si>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</si>
  <si>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</si>
  <si>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</si>
  <si>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</si>
  <si>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</si>
  <si>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</si>
  <si>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</si>
  <si>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</si>
  <si>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</si>
  <si>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</si>
  <si>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</si>
  <si>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</si>
  <si>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</si>
  <si>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</si>
  <si>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</si>
  <si>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</si>
  <si>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</si>
  <si>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</si>
  <si>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</si>
  <si>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</si>
  <si>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</si>
  <si>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</si>
  <si>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</si>
  <si>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</si>
  <si>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</si>
  <si>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</si>
  <si>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</si>
  <si>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</si>
  <si>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</si>
  <si>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</si>
  <si>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</si>
  <si>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</si>
  <si>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</si>
  <si>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</si>
  <si>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</si>
  <si>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</si>
  <si>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</si>
  <si>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</si>
  <si>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</si>
  <si>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</si>
  <si>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</si>
  <si>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</si>
  <si>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</si>
  <si>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</si>
  <si>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</si>
  <si>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</si>
  <si>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</si>
  <si>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</si>
  <si>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</si>
  <si>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</si>
  <si>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</si>
  <si>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</si>
  <si>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</si>
  <si>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</si>
  <si>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</si>
  <si>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</si>
  <si>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</si>
  <si>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</si>
  <si>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</si>
  <si>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</si>
  <si>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</si>
  <si>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</si>
  <si>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</si>
  <si>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</si>
  <si>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</si>
  <si>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</si>
  <si>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</si>
  <si>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</si>
  <si>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</si>
  <si>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</si>
  <si>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</si>
  <si>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</si>
  <si>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</si>
  <si>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</si>
  <si>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</si>
  <si>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</si>
  <si>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</si>
  <si>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</si>
  <si>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</si>
  <si>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</si>
  <si>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</si>
  <si>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</si>
  <si>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</si>
  <si>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</si>
  <si>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</si>
  <si>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</si>
  <si>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</si>
  <si>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</si>
  <si>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</si>
  <si>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</si>
  <si>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</si>
  <si>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</si>
  <si>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</si>
  <si>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</si>
  <si>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</si>
  <si>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</si>
  <si>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</si>
  <si>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</si>
  <si>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</si>
  <si>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</si>
  <si>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</si>
  <si>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</si>
  <si>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</si>
  <si>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</si>
  <si>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</si>
  <si>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</si>
  <si>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</si>
  <si>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</si>
  <si>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</si>
  <si>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</si>
  <si>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</si>
  <si>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</si>
  <si>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</si>
  <si>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</si>
  <si>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</si>
  <si>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</si>
  <si>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</si>
  <si>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</si>
  <si>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</si>
  <si>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</si>
  <si>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</si>
  <si>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</si>
  <si>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</si>
  <si>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</si>
  <si>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</si>
  <si>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</si>
  <si>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</si>
  <si>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</si>
  <si>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</si>
  <si>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</si>
  <si>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</si>
  <si>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</si>
  <si>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</si>
  <si>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</si>
  <si>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</si>
  <si>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</si>
  <si>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</si>
  <si>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</si>
  <si>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</si>
  <si>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</si>
  <si>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</si>
  <si>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</si>
  <si>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</si>
  <si>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</si>
  <si>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</si>
  <si>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</si>
  <si>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</si>
  <si>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</si>
  <si>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</si>
  <si>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</si>
  <si>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</si>
  <si>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</si>
  <si>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</si>
  <si>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</si>
  <si>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</si>
  <si>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</si>
  <si>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</si>
  <si>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</si>
  <si>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</si>
  <si>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</si>
  <si>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</si>
  <si>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</si>
  <si>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</si>
  <si>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</si>
  <si>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</si>
  <si>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</si>
  <si>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</si>
  <si>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</si>
  <si>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</si>
  <si>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</si>
  <si>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</si>
  <si>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</si>
  <si>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</si>
  <si>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</si>
  <si>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</si>
  <si>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</si>
  <si>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</si>
  <si>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</si>
  <si>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</si>
  <si>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</si>
  <si>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</si>
  <si>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</si>
  <si>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</si>
  <si>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</si>
  <si>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</si>
  <si>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</si>
  <si>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</si>
  <si>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</si>
  <si>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</si>
  <si>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</si>
  <si>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</si>
  <si>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</si>
  <si>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</si>
  <si>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</si>
  <si>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</si>
  <si>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</si>
  <si>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</si>
  <si>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</si>
  <si>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</si>
  <si>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</si>
  <si>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</si>
  <si>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</si>
  <si>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</si>
  <si>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</si>
  <si>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</si>
  <si>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</si>
  <si>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</si>
  <si>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</si>
  <si>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</si>
  <si>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</si>
  <si>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</si>
  <si>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</si>
  <si>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</si>
  <si>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</si>
  <si>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</si>
  <si>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</si>
  <si>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</si>
  <si>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</si>
  <si>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</si>
  <si>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</si>
  <si>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</si>
  <si>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</si>
  <si>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</si>
  <si>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</si>
  <si>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</si>
  <si>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</si>
  <si>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</si>
  <si>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</si>
  <si>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</si>
  <si>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</si>
  <si>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</si>
  <si>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</si>
  <si>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</si>
  <si>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</si>
  <si>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</si>
  <si>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</si>
  <si>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</si>
  <si>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</si>
  <si>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</si>
  <si>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</si>
  <si>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</si>
  <si>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</si>
  <si>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</si>
  <si>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</si>
  <si>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</si>
  <si>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</si>
  <si>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</si>
  <si>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</si>
  <si>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</si>
  <si>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</si>
  <si>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</si>
  <si>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</si>
  <si>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</si>
  <si>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</si>
  <si>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</si>
  <si>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</si>
  <si>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</si>
  <si>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</si>
  <si>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</si>
  <si>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</si>
  <si>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</si>
  <si>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</si>
  <si>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</si>
  <si>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</si>
  <si>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</si>
  <si>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</si>
  <si>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</si>
  <si>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</si>
  <si>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</si>
  <si>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</si>
  <si>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</si>
  <si>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</si>
  <si>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</si>
  <si>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</si>
  <si>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</si>
  <si>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</si>
  <si>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</si>
  <si>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</si>
  <si>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</si>
  <si>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</si>
  <si>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</si>
  <si>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</si>
  <si>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</si>
  <si>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</si>
  <si>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</si>
  <si>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</si>
  <si>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</si>
  <si>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</si>
  <si>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</si>
  <si>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</si>
  <si>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</si>
  <si>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</si>
  <si>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</si>
  <si>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</si>
  <si>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</si>
  <si>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</si>
  <si>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</si>
  <si>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</si>
  <si>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</si>
  <si>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</si>
  <si>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</si>
  <si>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</si>
  <si>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</si>
  <si>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</si>
  <si>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</si>
  <si>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</si>
  <si>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</si>
  <si>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</si>
  <si>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</si>
  <si>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</si>
  <si>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</si>
  <si>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</si>
  <si>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</si>
  <si>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</si>
  <si>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</si>
  <si>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</si>
  <si>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</si>
  <si>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</si>
  <si>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</si>
  <si>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</si>
  <si>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</si>
  <si>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</si>
  <si>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</si>
  <si>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</si>
  <si>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</si>
  <si>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</si>
  <si>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</si>
  <si>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</si>
  <si>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</si>
  <si>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</si>
  <si>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</si>
  <si>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</si>
  <si>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</si>
  <si>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</si>
  <si>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</si>
  <si>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</si>
  <si>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</si>
  <si>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</si>
  <si>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</si>
  <si>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</si>
  <si>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</si>
  <si>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</si>
  <si>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</si>
  <si>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</si>
  <si>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</si>
  <si>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</si>
  <si>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</si>
  <si>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</si>
  <si>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</si>
  <si>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</si>
  <si>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</si>
  <si>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</si>
  <si>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</si>
  <si>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</si>
  <si>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</si>
  <si>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</si>
  <si>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</si>
  <si>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</si>
  <si>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</si>
  <si>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</si>
  <si>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</si>
  <si>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</si>
  <si>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</si>
  <si>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</si>
  <si>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</si>
  <si>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</si>
  <si>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</si>
  <si>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</si>
  <si>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</si>
  <si>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</si>
  <si>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</si>
  <si>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</si>
  <si>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</si>
  <si>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</si>
  <si>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</si>
  <si>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</si>
  <si>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</si>
  <si>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</si>
  <si>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</si>
  <si>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</si>
  <si>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</si>
  <si>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</si>
  <si>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</si>
  <si>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</si>
  <si>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</si>
  <si>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</si>
  <si>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</si>
  <si>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</si>
  <si>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</si>
  <si>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</si>
  <si>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</si>
  <si>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</si>
  <si>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</si>
  <si>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</si>
  <si>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</si>
  <si>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</si>
  <si>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</si>
  <si>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</si>
  <si>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</si>
  <si>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</si>
  <si>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</si>
  <si>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</si>
  <si>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</si>
  <si>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</si>
  <si>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</si>
  <si>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</si>
  <si>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</si>
  <si>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</si>
  <si>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</si>
  <si>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</si>
  <si>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</si>
  <si>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</si>
  <si>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</si>
  <si>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</si>
  <si>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</si>
  <si>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</si>
  <si>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</si>
  <si>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</si>
  <si>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</si>
  <si>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</si>
  <si>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</si>
  <si>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</si>
  <si>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</si>
  <si>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</si>
  <si>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</si>
  <si>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</si>
  <si>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</si>
  <si>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</si>
  <si>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</si>
  <si>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</si>
  <si>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</si>
  <si>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</si>
  <si>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</si>
  <si>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</si>
  <si>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</si>
  <si>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</si>
  <si>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</si>
  <si>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</si>
  <si>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</si>
  <si>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</si>
  <si>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</si>
  <si>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</si>
  <si>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</si>
  <si>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</si>
  <si>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</si>
  <si>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</si>
  <si>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</si>
  <si>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</si>
  <si>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</si>
  <si>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</si>
  <si>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</si>
  <si>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</si>
  <si>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</si>
  <si>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</si>
  <si>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</si>
  <si>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</si>
  <si>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</si>
  <si>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</si>
  <si>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</si>
  <si>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</si>
  <si>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</si>
  <si>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</si>
  <si>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</si>
  <si>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</si>
  <si>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</si>
  <si>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</si>
  <si>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</si>
  <si>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</si>
  <si>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</si>
  <si>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</si>
  <si>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</si>
  <si>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</si>
  <si>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</si>
  <si>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</si>
  <si>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</si>
  <si>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</si>
  <si>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</si>
  <si>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</si>
  <si>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</si>
  <si>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</si>
  <si>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</si>
  <si>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</si>
  <si>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</si>
  <si>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</si>
  <si>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</si>
  <si>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</si>
  <si>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</si>
  <si>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</si>
  <si>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</si>
  <si>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</si>
  <si>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</si>
  <si>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</si>
  <si>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</si>
  <si>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</si>
  <si>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</si>
  <si>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</si>
  <si>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</si>
  <si>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</si>
  <si>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</si>
  <si>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</si>
  <si>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</si>
  <si>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</si>
  <si>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</si>
  <si>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</si>
  <si>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</si>
  <si>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</si>
  <si>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</si>
  <si>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</si>
  <si>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</si>
  <si>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</si>
  <si>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</si>
  <si>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</si>
  <si>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</si>
  <si>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</si>
  <si>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</si>
  <si>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</si>
  <si>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</si>
  <si>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</si>
  <si>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</si>
  <si>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</si>
  <si>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</si>
  <si>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</si>
  <si>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</si>
  <si>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</si>
  <si>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</si>
  <si>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</si>
  <si>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</si>
  <si>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</si>
  <si>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</si>
  <si>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</si>
  <si>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</si>
  <si>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</si>
  <si>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</si>
  <si>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</si>
  <si>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</si>
  <si>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</si>
  <si>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</si>
  <si>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</si>
  <si>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</si>
  <si>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</si>
  <si>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</si>
  <si>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</si>
  <si>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</si>
  <si>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</si>
  <si>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</si>
  <si>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</si>
  <si>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</si>
  <si>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</si>
  <si>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</si>
  <si>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</si>
  <si>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</si>
  <si>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</si>
  <si>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</si>
  <si>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</si>
  <si>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</si>
  <si>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</si>
  <si>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</si>
  <si>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</si>
  <si>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</si>
  <si>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</si>
  <si>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</si>
  <si>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</si>
  <si>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</si>
  <si>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</si>
  <si>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</si>
  <si>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</si>
  <si>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</si>
  <si>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</si>
  <si>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</si>
  <si>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</si>
  <si>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</si>
  <si>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</si>
  <si>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</si>
  <si>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</si>
  <si>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</si>
  <si>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</si>
  <si>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</si>
  <si>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</si>
  <si>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</si>
  <si>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</si>
  <si>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</si>
  <si>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</si>
  <si>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</si>
  <si>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</si>
  <si>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</si>
  <si>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</si>
  <si>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</si>
  <si>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</si>
  <si>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</si>
  <si>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</si>
  <si>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</si>
  <si>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</si>
  <si>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</si>
  <si>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</si>
  <si>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</si>
  <si>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</si>
  <si>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</si>
  <si>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</si>
  <si>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</si>
  <si>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</si>
  <si>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</si>
  <si>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</si>
  <si>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</si>
  <si>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</si>
  <si>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</si>
  <si>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</si>
  <si>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</si>
  <si>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</si>
  <si>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</si>
  <si>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</si>
  <si>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</si>
  <si>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</si>
  <si>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</si>
  <si>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</si>
  <si>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</si>
  <si>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</si>
  <si>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</si>
  <si>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</si>
  <si>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</si>
  <si>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</si>
  <si>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</si>
  <si>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</si>
  <si>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</si>
  <si>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</si>
  <si>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</si>
  <si>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</si>
  <si>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</si>
  <si>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</si>
  <si>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</si>
  <si>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</si>
  <si>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</si>
  <si>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</si>
  <si>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</si>
  <si>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</si>
  <si>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</si>
  <si>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</si>
  <si>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</si>
  <si>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</si>
  <si>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</si>
  <si>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</si>
  <si>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</si>
  <si>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</si>
  <si>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</si>
  <si>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</si>
  <si>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</si>
  <si>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</si>
  <si>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</si>
  <si>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</si>
  <si>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</si>
  <si>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</si>
  <si>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</si>
  <si>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</si>
  <si>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</si>
  <si>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</si>
  <si>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</si>
  <si>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</si>
  <si>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</si>
  <si>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</si>
  <si>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</si>
  <si>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</si>
  <si>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</si>
  <si>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</si>
  <si>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</si>
  <si>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</si>
  <si>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</si>
  <si>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</si>
  <si>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</si>
  <si>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</si>
  <si>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</si>
  <si>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</si>
  <si>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</si>
  <si>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</si>
  <si>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</si>
  <si>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</si>
  <si>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</si>
  <si>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</si>
  <si>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</si>
  <si>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</si>
  <si>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</si>
  <si>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</si>
  <si>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</si>
  <si>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</si>
  <si>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</si>
  <si>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</si>
  <si>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</si>
  <si>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</si>
  <si>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</si>
  <si>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</si>
  <si>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</si>
  <si>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</si>
  <si>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</si>
  <si>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</si>
  <si>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</si>
  <si>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</si>
  <si>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</si>
  <si>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</si>
  <si>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</si>
  <si>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</si>
  <si>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</si>
  <si>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</si>
  <si>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</si>
  <si>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</si>
  <si>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</si>
  <si>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</si>
  <si>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</si>
  <si>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</si>
  <si>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</si>
  <si>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</si>
  <si>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</si>
  <si>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</si>
  <si>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</si>
  <si>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</si>
  <si>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</si>
  <si>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</si>
  <si>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</si>
  <si>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</si>
  <si>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</si>
  <si>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</si>
  <si>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</si>
  <si>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</si>
  <si>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</si>
  <si>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</si>
  <si>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</si>
  <si>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</si>
  <si>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</si>
  <si>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</si>
  <si>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</si>
  <si>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</si>
  <si>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</si>
  <si>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</si>
  <si>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</si>
  <si>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</si>
  <si>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</si>
  <si>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</si>
  <si>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</si>
  <si>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</si>
  <si>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</si>
  <si>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</si>
  <si>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</si>
  <si>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</si>
  <si>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</si>
  <si>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</si>
  <si>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</si>
  <si>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</si>
  <si>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</si>
  <si>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</si>
  <si>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</si>
  <si>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</si>
  <si>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</si>
  <si>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</si>
  <si>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</si>
  <si>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</si>
  <si>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</si>
  <si>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</si>
  <si>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</si>
  <si>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</si>
  <si>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</si>
  <si>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</si>
  <si>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</si>
  <si>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</si>
  <si>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</si>
  <si>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</si>
  <si>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</si>
  <si>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</si>
  <si>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</si>
  <si>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</si>
  <si>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</si>
  <si>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</si>
  <si>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</si>
  <si>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</si>
  <si>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</si>
  <si>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</si>
  <si>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</si>
  <si>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</si>
  <si>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</si>
  <si>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</si>
  <si>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</si>
  <si>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</si>
  <si>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</si>
  <si>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</si>
  <si>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</si>
  <si>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</si>
  <si>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</si>
  <si>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</si>
  <si>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</si>
  <si>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</si>
  <si>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</si>
  <si>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</si>
  <si>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</si>
  <si>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</si>
  <si>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</si>
  <si>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</si>
  <si>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</si>
  <si>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</si>
  <si>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</si>
  <si>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</si>
  <si>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</si>
  <si>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</si>
  <si>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</si>
  <si>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</si>
  <si>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</si>
  <si>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</si>
  <si>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</si>
  <si>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</si>
  <si>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</si>
  <si>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</si>
  <si>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</si>
  <si>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</si>
  <si>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</si>
  <si>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</si>
  <si>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</si>
  <si>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</si>
  <si>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</si>
  <si>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</si>
  <si>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</si>
  <si>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</si>
  <si>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</si>
  <si>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</si>
  <si>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</si>
  <si>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</si>
  <si>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</si>
  <si>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</si>
  <si>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</si>
  <si>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</si>
  <si>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</si>
  <si>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</si>
  <si>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</si>
  <si>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</si>
  <si>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</si>
  <si>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</si>
  <si>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</si>
  <si>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</si>
  <si>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</si>
  <si>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</si>
  <si>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</si>
  <si>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</si>
  <si>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</si>
  <si>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</si>
  <si>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</si>
  <si>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</si>
  <si>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</si>
  <si>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</si>
  <si>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</si>
  <si>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</si>
  <si>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</si>
  <si>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</si>
  <si>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</si>
  <si>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</si>
  <si>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</si>
  <si>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</si>
  <si>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</si>
  <si>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</si>
  <si>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</si>
  <si>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</si>
  <si>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</si>
  <si>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</si>
  <si>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</si>
  <si>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</si>
  <si>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</si>
  <si>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</si>
  <si>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</si>
  <si>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</si>
  <si>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</si>
  <si>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</si>
  <si>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</si>
  <si>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</si>
  <si>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</si>
  <si>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</si>
  <si>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</si>
  <si>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</si>
  <si>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</si>
  <si>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</si>
  <si>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</si>
  <si>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</si>
  <si>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</si>
  <si>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</si>
  <si>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</si>
  <si>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</si>
  <si>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</si>
  <si>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</si>
  <si>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</si>
  <si>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</si>
  <si>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</si>
  <si>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</si>
  <si>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</si>
  <si>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</si>
  <si>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</si>
  <si>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</si>
  <si>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</si>
  <si>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</si>
  <si>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</si>
  <si>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</si>
  <si>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</si>
  <si>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</si>
  <si>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</si>
  <si>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</si>
  <si>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</si>
  <si>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</si>
  <si>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</si>
  <si>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</si>
  <si>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</si>
  <si>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</si>
  <si>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</si>
  <si>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</si>
  <si>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</si>
  <si>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</si>
  <si>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</si>
  <si>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</si>
  <si>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</si>
  <si>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</si>
  <si>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</si>
  <si>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</si>
  <si>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</si>
  <si>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</si>
  <si>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</si>
  <si>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</si>
  <si>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</si>
  <si>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</si>
  <si>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</si>
  <si>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</si>
  <si>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</si>
  <si>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</si>
  <si>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</si>
  <si>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</si>
  <si>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</si>
  <si>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</si>
  <si>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</si>
  <si>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</si>
  <si>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</si>
  <si>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</si>
  <si>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</si>
  <si>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</si>
  <si>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</si>
  <si>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</si>
  <si>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</si>
  <si>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</si>
  <si>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</si>
  <si>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</si>
  <si>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</si>
  <si>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</si>
  <si>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</si>
  <si>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</si>
  <si>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</si>
  <si>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</si>
  <si>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</si>
  <si>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</si>
  <si>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</si>
  <si>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</si>
  <si>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</si>
  <si>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</si>
  <si>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</si>
  <si>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</si>
  <si>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</si>
  <si>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</si>
  <si>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</si>
  <si>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</si>
  <si>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</si>
  <si>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</si>
  <si>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</si>
  <si>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</si>
  <si>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</si>
  <si>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</si>
  <si>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</si>
  <si>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</si>
  <si>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</si>
  <si>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</si>
  <si>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</si>
  <si>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</si>
  <si>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</si>
  <si>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</si>
  <si>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</si>
  <si>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</si>
  <si>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</si>
  <si>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</si>
  <si>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</si>
  <si>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</si>
  <si>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</si>
  <si>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</si>
  <si>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</si>
  <si>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</si>
  <si>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</si>
  <si>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</si>
  <si>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</si>
  <si>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</si>
  <si>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</si>
  <si>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</si>
  <si>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</si>
  <si>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</si>
  <si>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</si>
  <si>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</si>
  <si>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</si>
  <si>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</si>
  <si>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</si>
  <si>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</si>
  <si>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</si>
  <si>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</si>
  <si>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</si>
  <si>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</si>
  <si>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</si>
  <si>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</si>
  <si>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</si>
  <si>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</si>
  <si>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</si>
  <si>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</si>
  <si>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</si>
  <si>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</si>
  <si>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</si>
  <si>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</si>
  <si>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</si>
  <si>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</si>
  <si>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</si>
  <si>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</si>
  <si>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</si>
  <si>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</si>
  <si>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</si>
  <si>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</si>
  <si>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</si>
  <si>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</si>
  <si>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</si>
  <si>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</si>
  <si>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</si>
  <si>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</si>
  <si>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</si>
  <si>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</si>
  <si>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</si>
  <si>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</si>
  <si>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</si>
  <si>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</si>
  <si>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</si>
  <si>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</si>
  <si>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</si>
  <si>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</si>
  <si>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</si>
  <si>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</si>
  <si>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</si>
  <si>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</si>
  <si>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</si>
  <si>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</si>
  <si>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</si>
  <si>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</si>
  <si>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</si>
  <si>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</si>
  <si>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</si>
  <si>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</si>
  <si>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</si>
  <si>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</si>
  <si>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</si>
  <si>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</si>
  <si>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</si>
  <si>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</si>
  <si>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</si>
  <si>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</si>
  <si>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</si>
  <si>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</si>
  <si>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</si>
  <si>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</si>
  <si>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</si>
  <si>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</si>
  <si>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</si>
  <si>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</si>
  <si>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</si>
  <si>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</si>
  <si>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</si>
  <si>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</si>
  <si>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</si>
  <si>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</si>
  <si>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</si>
  <si>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</si>
  <si>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</si>
  <si>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</si>
  <si>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</si>
  <si>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</si>
  <si>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</si>
  <si>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</si>
  <si>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</si>
  <si>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</si>
  <si>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</si>
  <si>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</si>
  <si>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</si>
  <si>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</si>
  <si>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</si>
  <si>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</si>
  <si>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</si>
  <si>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</si>
  <si>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</si>
  <si>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</si>
  <si>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</si>
  <si>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</si>
  <si>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</si>
  <si>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</si>
  <si>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</si>
  <si>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</si>
  <si>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</si>
  <si>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</si>
  <si>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</si>
  <si>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</si>
  <si>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</si>
  <si>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</si>
  <si>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</si>
  <si>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</si>
  <si>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</si>
  <si>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</si>
  <si>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</si>
  <si>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</si>
  <si>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</si>
  <si>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</si>
  <si>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</si>
  <si>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</si>
  <si>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</si>
  <si>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</si>
  <si>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</si>
  <si>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</si>
  <si>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</si>
  <si>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</si>
  <si>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</si>
  <si>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</si>
  <si>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</si>
  <si>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</si>
  <si>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</si>
  <si>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</si>
  <si>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</si>
  <si>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</si>
  <si>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</si>
  <si>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</si>
  <si>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</si>
  <si>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</si>
  <si>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</si>
  <si>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</si>
  <si>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</si>
  <si>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</si>
  <si>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</si>
  <si>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</si>
  <si>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</si>
  <si>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</si>
  <si>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</si>
  <si>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</si>
  <si>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</si>
  <si>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</si>
  <si>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</si>
  <si>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</si>
  <si>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</si>
  <si>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</si>
  <si>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</si>
  <si>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</si>
  <si>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</si>
  <si>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</si>
  <si>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</si>
  <si>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</si>
  <si>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</si>
  <si>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</si>
  <si>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</si>
  <si>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</si>
  <si>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</si>
  <si>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</si>
  <si>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</si>
  <si>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</si>
  <si>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</si>
  <si>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</si>
  <si>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</si>
  <si>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</si>
  <si>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</si>
  <si>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</si>
  <si>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</si>
  <si>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</si>
  <si>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</si>
  <si>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</si>
  <si>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</si>
  <si>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</si>
  <si>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</si>
  <si>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</si>
  <si>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</si>
  <si>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</si>
  <si>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</si>
  <si>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</si>
  <si>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</si>
  <si>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</si>
  <si>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</si>
  <si>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</si>
  <si>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</si>
  <si>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</si>
  <si>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</si>
  <si>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</si>
  <si>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</si>
  <si>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</si>
  <si>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</si>
  <si>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</si>
  <si>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</si>
  <si>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</si>
  <si>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</si>
  <si>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</si>
  <si>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</si>
  <si>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</si>
  <si>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</si>
  <si>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</si>
  <si>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</si>
  <si>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</si>
  <si>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</si>
  <si>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</si>
  <si>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</si>
  <si>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</si>
  <si>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</si>
  <si>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</si>
  <si>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</si>
  <si>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</si>
  <si>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</si>
  <si>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</si>
  <si>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</si>
  <si>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</si>
  <si>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</si>
  <si>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</si>
  <si>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</si>
  <si>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</si>
  <si>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</si>
  <si>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</si>
  <si>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</si>
  <si>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</si>
  <si>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</si>
  <si>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</si>
  <si>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</si>
  <si>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</si>
  <si>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</si>
  <si>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</si>
  <si>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</si>
  <si>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</si>
  <si>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</si>
  <si>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</si>
  <si>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</si>
  <si>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</si>
  <si>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</si>
  <si>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</si>
  <si>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</si>
  <si>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</si>
  <si>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</si>
  <si>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</si>
  <si>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</si>
  <si>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</si>
  <si>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</si>
  <si>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</si>
  <si>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</si>
  <si>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</si>
  <si>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</si>
  <si>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</si>
  <si>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</si>
  <si>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</si>
  <si>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</si>
  <si>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</si>
  <si>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</si>
  <si>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</si>
  <si>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</si>
  <si>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</si>
  <si>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</si>
  <si>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</si>
  <si>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</si>
  <si>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</si>
  <si>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</si>
  <si>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</si>
  <si>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</si>
  <si>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</si>
  <si>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</si>
  <si>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</si>
  <si>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</si>
  <si>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</si>
  <si>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</si>
  <si>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</si>
  <si>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</si>
  <si>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</si>
  <si>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</si>
  <si>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</si>
  <si>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</si>
  <si>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</si>
  <si>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</si>
  <si>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</si>
  <si>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</si>
  <si>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</si>
  <si>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</si>
  <si>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</si>
  <si>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</si>
  <si>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</si>
  <si>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</si>
  <si>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</si>
  <si>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</si>
  <si>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</si>
  <si>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</si>
  <si>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</si>
  <si>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</si>
  <si>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</si>
  <si>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</si>
  <si>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</si>
  <si>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</si>
  <si>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</si>
  <si>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</si>
  <si>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</si>
  <si>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</si>
  <si>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</si>
  <si>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</si>
  <si>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</si>
  <si>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</si>
  <si>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</si>
  <si>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</si>
  <si>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</si>
  <si>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</si>
  <si>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</si>
  <si>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</si>
  <si>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</si>
  <si>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</si>
  <si>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</si>
  <si>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</si>
  <si>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</si>
  <si>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</si>
  <si>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</si>
  <si>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</si>
  <si>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</si>
  <si>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</si>
  <si>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</si>
  <si>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</si>
  <si>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</si>
  <si>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</si>
  <si>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</si>
  <si>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</si>
  <si>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</si>
  <si>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</si>
  <si>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</si>
  <si>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</si>
  <si>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</si>
  <si>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</si>
  <si>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</si>
  <si>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</si>
  <si>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</si>
  <si>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</si>
  <si>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</si>
  <si>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</si>
  <si>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</si>
  <si>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</si>
  <si>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</si>
  <si>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</si>
  <si>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</si>
  <si>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</si>
  <si>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</si>
  <si>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</si>
  <si>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</si>
  <si>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</si>
  <si>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</si>
  <si>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</si>
  <si>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</si>
  <si>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</si>
  <si>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</si>
  <si>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</si>
  <si>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</si>
  <si>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</si>
  <si>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</si>
  <si>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</si>
  <si>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</si>
  <si>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</si>
  <si>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</si>
  <si>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</si>
  <si>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</si>
  <si>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</si>
  <si>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</si>
  <si>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</si>
  <si>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</si>
  <si>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</si>
  <si>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</si>
  <si>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</si>
  <si>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</si>
  <si>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</si>
  <si>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</si>
  <si>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</si>
  <si>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</si>
  <si>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</si>
  <si>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</si>
  <si>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</si>
  <si>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</si>
  <si>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</si>
  <si>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</si>
  <si>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</si>
  <si>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</si>
  <si>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</si>
  <si>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</si>
  <si>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</si>
  <si>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</si>
  <si>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</si>
  <si>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</si>
  <si>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</si>
  <si>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</si>
  <si>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</si>
  <si>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</si>
  <si>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</si>
  <si>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</si>
  <si>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</si>
  <si>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</si>
  <si>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</si>
  <si>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</si>
  <si>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</si>
  <si>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</si>
  <si>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</si>
  <si>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</si>
  <si>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</si>
  <si>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</si>
  <si>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</si>
  <si>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</si>
  <si>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</si>
  <si>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</si>
  <si>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</si>
  <si>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</si>
  <si>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</si>
  <si>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</si>
  <si>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</si>
  <si>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</si>
  <si>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</si>
  <si>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</si>
  <si>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</si>
  <si>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</si>
  <si>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</si>
  <si>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</si>
  <si>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</si>
  <si>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</si>
  <si>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</si>
  <si>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</si>
  <si>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</si>
  <si>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</si>
  <si>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</si>
  <si>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</si>
  <si>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</si>
  <si>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</si>
  <si>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</si>
  <si>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</si>
  <si>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</si>
  <si>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</si>
  <si>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</si>
  <si>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</si>
  <si>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</si>
  <si>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</si>
  <si>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</si>
  <si>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</si>
  <si>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</si>
  <si>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</si>
  <si>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</si>
  <si>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</si>
  <si>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</si>
  <si>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</si>
  <si>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</si>
  <si>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</si>
  <si>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</si>
  <si>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</si>
  <si>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</si>
  <si>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</si>
  <si>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</si>
  <si>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</si>
  <si>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</si>
  <si>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</si>
  <si>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</si>
  <si>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</si>
  <si>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</si>
  <si>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</si>
  <si>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</si>
  <si>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</si>
  <si>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</si>
  <si>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</si>
  <si>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</si>
  <si>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</si>
  <si>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</si>
  <si>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</si>
  <si>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</si>
  <si>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</si>
  <si>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</si>
  <si>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</si>
  <si>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</si>
  <si>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</si>
  <si>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</si>
  <si>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</si>
  <si>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</si>
  <si>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</si>
  <si>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</si>
  <si>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</si>
  <si>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</si>
  <si>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</si>
  <si>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</si>
  <si>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</si>
  <si>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</si>
  <si>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</si>
  <si>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</si>
  <si>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</si>
  <si>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</si>
  <si>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</si>
  <si>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</si>
  <si>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</si>
  <si>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</si>
  <si>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</si>
  <si>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</si>
  <si>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</si>
  <si>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</si>
  <si>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</si>
  <si>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</si>
  <si>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</si>
  <si>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</si>
  <si>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</si>
  <si>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</si>
  <si>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</si>
  <si>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</si>
  <si>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</si>
  <si>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</si>
  <si>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</si>
  <si>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</si>
  <si>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</si>
  <si>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</si>
  <si>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</si>
  <si>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</si>
  <si>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</si>
  <si>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</si>
  <si>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</si>
  <si>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</si>
  <si>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</si>
  <si>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</si>
  <si>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</si>
  <si>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</si>
  <si>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</si>
  <si>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</si>
  <si>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</si>
  <si>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</si>
  <si>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</si>
  <si>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</si>
  <si>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</si>
  <si>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</si>
  <si>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</si>
  <si>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</si>
  <si>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</si>
  <si>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</si>
  <si>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</si>
  <si>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</si>
  <si>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</si>
  <si>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</si>
  <si>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</si>
  <si>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</si>
  <si>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</si>
  <si>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</si>
  <si>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</si>
  <si>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</si>
  <si>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</si>
  <si>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</si>
  <si>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</si>
  <si>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</si>
  <si>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</si>
  <si>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</si>
  <si>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</si>
  <si>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</si>
  <si>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</si>
  <si>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</si>
  <si>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</si>
  <si>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</si>
  <si>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</si>
  <si>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</si>
  <si>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</si>
  <si>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</si>
  <si>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</si>
  <si>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</si>
  <si>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</si>
  <si>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</si>
  <si>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</si>
  <si>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</si>
  <si>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</si>
  <si>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</si>
  <si>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</si>
  <si>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</si>
  <si>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</si>
  <si>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</si>
  <si>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</si>
  <si>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</si>
  <si>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</si>
  <si>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</si>
  <si>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</si>
  <si>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</si>
  <si>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</si>
  <si>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</si>
  <si>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</si>
  <si>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</si>
  <si>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</si>
  <si>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</si>
  <si>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</si>
  <si>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</si>
  <si>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</si>
  <si>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</si>
  <si>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</si>
  <si>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</si>
  <si>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</si>
  <si>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</si>
  <si>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</si>
  <si>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</si>
  <si>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</si>
  <si>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</si>
  <si>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</si>
  <si>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</si>
  <si>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</si>
  <si>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</si>
  <si>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</si>
  <si>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</si>
  <si>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</si>
  <si>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</si>
  <si>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</si>
  <si>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</si>
  <si>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</si>
  <si>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</si>
  <si>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</si>
  <si>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</si>
  <si>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</si>
  <si>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</si>
  <si>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</si>
  <si>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</si>
  <si>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</si>
  <si>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</si>
  <si>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</si>
  <si>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</si>
  <si>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</si>
  <si>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</si>
  <si>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</si>
  <si>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</si>
  <si>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</si>
  <si>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</si>
  <si>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</si>
  <si>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</si>
  <si>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</si>
  <si>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</si>
  <si>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</si>
  <si>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</si>
  <si>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</si>
  <si>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</si>
  <si>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</si>
  <si>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</si>
  <si>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</si>
  <si>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</si>
  <si>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</si>
  <si>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</si>
  <si>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</si>
  <si>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</si>
  <si>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</si>
  <si>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</si>
  <si>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</si>
  <si>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</si>
  <si>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</si>
  <si>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</si>
  <si>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</si>
  <si>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</si>
  <si>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</si>
  <si>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</si>
  <si>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</si>
  <si>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</si>
  <si>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</si>
  <si>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</si>
  <si>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</si>
  <si>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</si>
  <si>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</si>
  <si>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</si>
  <si>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</si>
  <si>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</si>
  <si>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</si>
  <si>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</si>
  <si>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</si>
  <si>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</si>
  <si>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</si>
  <si>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</si>
  <si>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</si>
  <si>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</si>
  <si>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</si>
  <si>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</si>
  <si>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</si>
  <si>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</si>
  <si>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</si>
  <si>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</si>
  <si>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</si>
  <si>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</si>
  <si>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</si>
  <si>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</si>
  <si>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</si>
  <si>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</si>
  <si>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</si>
  <si>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</si>
  <si>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</si>
  <si>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</si>
  <si>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</si>
  <si>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</si>
  <si>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</si>
  <si>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</si>
  <si>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</si>
  <si>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</si>
  <si>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</si>
  <si>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</si>
  <si>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</si>
  <si>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</si>
  <si>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</si>
  <si>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</si>
  <si>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</si>
  <si>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</si>
  <si>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</si>
  <si>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</si>
  <si>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</si>
  <si>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</si>
  <si>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</si>
  <si>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</si>
  <si>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</si>
  <si>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</si>
  <si>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</si>
  <si>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</si>
  <si>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</si>
  <si>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</si>
  <si>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</si>
  <si>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</si>
  <si>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</si>
  <si>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</si>
  <si>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</si>
  <si>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</si>
  <si>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</si>
  <si>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</si>
  <si>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</si>
  <si>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</si>
  <si>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</si>
  <si>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</si>
  <si>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</si>
  <si>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</si>
  <si>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</si>
  <si>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</si>
  <si>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</si>
  <si>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</si>
  <si>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</si>
  <si>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</si>
  <si>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</si>
  <si>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</si>
  <si>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</si>
  <si>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</si>
  <si>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</si>
  <si>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</si>
  <si>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</si>
  <si>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</si>
  <si>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</si>
  <si>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</si>
  <si>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</si>
  <si>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</si>
  <si>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</si>
  <si>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</si>
  <si>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</si>
  <si>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</si>
  <si>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</si>
  <si>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</si>
  <si>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</si>
  <si>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</si>
  <si>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</si>
  <si>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</si>
  <si>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</si>
  <si>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</si>
  <si>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</si>
  <si>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</si>
  <si>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</si>
  <si>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</si>
  <si>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</si>
  <si>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</si>
  <si>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</si>
  <si>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</si>
  <si>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</si>
  <si>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</si>
  <si>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</si>
  <si>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</si>
  <si>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</si>
  <si>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</si>
  <si>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</si>
  <si>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</si>
  <si>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</si>
  <si>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</si>
  <si>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</si>
  <si>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</si>
  <si>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</si>
  <si>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</si>
  <si>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</si>
  <si>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</si>
  <si>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</si>
  <si>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</si>
  <si>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</si>
  <si>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</si>
  <si>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</si>
  <si>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</si>
  <si>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</si>
  <si>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</si>
  <si>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</si>
  <si>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</si>
  <si>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</si>
  <si>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</si>
  <si>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</si>
  <si>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</si>
  <si>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</si>
  <si>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</si>
  <si>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</si>
  <si>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</si>
  <si>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</si>
  <si>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</si>
  <si>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</si>
  <si>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</si>
  <si>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</si>
  <si>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</si>
  <si>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</si>
  <si>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</si>
  <si>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</si>
  <si>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</si>
  <si>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</si>
  <si>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</si>
  <si>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</si>
  <si>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</si>
  <si>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</si>
  <si>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</si>
  <si>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</si>
  <si>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</si>
  <si>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</si>
  <si>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</si>
  <si>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</si>
  <si>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</si>
  <si>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</si>
  <si>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</si>
  <si>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</si>
  <si>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</si>
  <si>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旭川市南5条通21丁目2番地の142</t>
    <rPh sb="0" eb="3">
      <t>アサヒカワシ</t>
    </rPh>
    <rPh sb="3" eb="4">
      <t>ミナミ</t>
    </rPh>
    <rPh sb="5" eb="7">
      <t>ジョウドオ</t>
    </rPh>
    <rPh sb="9" eb="11">
      <t>チョウメ</t>
    </rPh>
    <rPh sb="12" eb="14">
      <t>バンチ</t>
    </rPh>
    <phoneticPr fontId="1"/>
  </si>
  <si>
    <t>0166</t>
    <phoneticPr fontId="1"/>
  </si>
  <si>
    <t>西村　達一郎</t>
    <rPh sb="0" eb="2">
      <t>ニシムラ</t>
    </rPh>
    <rPh sb="3" eb="6">
      <t>タツイチロウ</t>
    </rPh>
    <phoneticPr fontId="1"/>
  </si>
  <si>
    <t>代表取締役</t>
    <rPh sb="0" eb="5">
      <t>ダイヒョウトリシマリヤク</t>
    </rPh>
    <phoneticPr fontId="1"/>
  </si>
  <si>
    <t>株式会社マイセルフ</t>
    <rPh sb="0" eb="4">
      <t>カブシキガイシャ</t>
    </rPh>
    <phoneticPr fontId="1"/>
  </si>
  <si>
    <t>かぶしきがいしゃまいせるふ</t>
    <phoneticPr fontId="1"/>
  </si>
  <si>
    <t>１　あり</t>
  </si>
  <si>
    <t>２　なし</t>
  </si>
  <si>
    <t>１　あり（車椅子対応）</t>
  </si>
  <si>
    <t>１　全ての居室あり</t>
  </si>
  <si>
    <t>１　全ての便所あり</t>
  </si>
  <si>
    <t>１　全ての浴室あり</t>
  </si>
  <si>
    <t>旭川</t>
    <rPh sb="0" eb="2">
      <t>アサヒカワ</t>
    </rPh>
    <phoneticPr fontId="1"/>
  </si>
  <si>
    <t>旭川駅バス停5番乗り場より71番　医大・緑が丘線(緑東大橋経由)乗車　「南5条通20丁目」バス停にて下車、徒歩2分</t>
    <rPh sb="0" eb="3">
      <t>アサヒカワエキ</t>
    </rPh>
    <rPh sb="5" eb="6">
      <t>テイ</t>
    </rPh>
    <rPh sb="7" eb="9">
      <t>バンノ</t>
    </rPh>
    <rPh sb="10" eb="11">
      <t>バ</t>
    </rPh>
    <rPh sb="15" eb="16">
      <t>バン</t>
    </rPh>
    <rPh sb="17" eb="19">
      <t>イダイ</t>
    </rPh>
    <rPh sb="20" eb="21">
      <t>ミドリ</t>
    </rPh>
    <rPh sb="23" eb="24">
      <t>セン</t>
    </rPh>
    <rPh sb="25" eb="26">
      <t>リョク</t>
    </rPh>
    <rPh sb="26" eb="27">
      <t>トウ</t>
    </rPh>
    <rPh sb="27" eb="29">
      <t>オオハシ</t>
    </rPh>
    <rPh sb="29" eb="31">
      <t>ケイユ</t>
    </rPh>
    <rPh sb="32" eb="34">
      <t>ジョウシャ</t>
    </rPh>
    <rPh sb="36" eb="37">
      <t>ミナミ</t>
    </rPh>
    <rPh sb="38" eb="39">
      <t>ジョウ</t>
    </rPh>
    <rPh sb="39" eb="40">
      <t>ドオリ</t>
    </rPh>
    <rPh sb="42" eb="44">
      <t>チョウメ</t>
    </rPh>
    <rPh sb="47" eb="48">
      <t>テイ</t>
    </rPh>
    <rPh sb="50" eb="52">
      <t>ゲシャ</t>
    </rPh>
    <rPh sb="53" eb="55">
      <t>トホ</t>
    </rPh>
    <rPh sb="56" eb="57">
      <t>フン</t>
    </rPh>
    <phoneticPr fontId="1"/>
  </si>
  <si>
    <t>３　住宅型</t>
  </si>
  <si>
    <t>１　事業者が自ら所有する土地</t>
  </si>
  <si>
    <t>１　全室個室（縁故者個室含む）</t>
  </si>
  <si>
    <t>豊岡内科整形外科クリニック</t>
    <rPh sb="0" eb="8">
      <t>トヨオカナイカセイケイゲカ</t>
    </rPh>
    <phoneticPr fontId="1"/>
  </si>
  <si>
    <t>旭川市豊岡3条6丁目176-107</t>
    <rPh sb="0" eb="3">
      <t>アサヒカワシ</t>
    </rPh>
    <rPh sb="3" eb="5">
      <t>トヨオカ</t>
    </rPh>
    <rPh sb="6" eb="7">
      <t>ジョウ</t>
    </rPh>
    <rPh sb="8" eb="10">
      <t>チョウメ</t>
    </rPh>
    <phoneticPr fontId="1"/>
  </si>
  <si>
    <t>内科・整形外科</t>
    <rPh sb="0" eb="2">
      <t>ナイカ</t>
    </rPh>
    <rPh sb="3" eb="7">
      <t>セイケイゲカ</t>
    </rPh>
    <phoneticPr fontId="1"/>
  </si>
  <si>
    <t>内科</t>
    <rPh sb="0" eb="2">
      <t>ナイカ</t>
    </rPh>
    <phoneticPr fontId="1"/>
  </si>
  <si>
    <t>林歯科医院</t>
    <rPh sb="0" eb="5">
      <t>ハヤシシカイイン</t>
    </rPh>
    <phoneticPr fontId="1"/>
  </si>
  <si>
    <t>旭川市末広1条7丁目1－31</t>
    <rPh sb="0" eb="3">
      <t>アサヒカワシ</t>
    </rPh>
    <rPh sb="3" eb="5">
      <t>スエヒロ</t>
    </rPh>
    <rPh sb="6" eb="7">
      <t>ジョウ</t>
    </rPh>
    <rPh sb="8" eb="10">
      <t>チョウメ</t>
    </rPh>
    <phoneticPr fontId="1"/>
  </si>
  <si>
    <t>歯科往診</t>
    <rPh sb="0" eb="4">
      <t>シカオウシン</t>
    </rPh>
    <phoneticPr fontId="1"/>
  </si>
  <si>
    <t>ミッション：関わる全ての人たちに感動を与えよう　　　行動指針：安全・安心、礼儀正しさ、サービス、効率</t>
    <rPh sb="6" eb="7">
      <t>カカ</t>
    </rPh>
    <rPh sb="9" eb="10">
      <t>スベ</t>
    </rPh>
    <rPh sb="12" eb="13">
      <t>ヒト</t>
    </rPh>
    <rPh sb="16" eb="18">
      <t>カンドウ</t>
    </rPh>
    <rPh sb="19" eb="20">
      <t>アタ</t>
    </rPh>
    <rPh sb="26" eb="30">
      <t>コウドウシシン</t>
    </rPh>
    <rPh sb="31" eb="33">
      <t>アンゼン</t>
    </rPh>
    <rPh sb="34" eb="36">
      <t>アンシン</t>
    </rPh>
    <rPh sb="37" eb="40">
      <t>レイギタダ</t>
    </rPh>
    <rPh sb="48" eb="50">
      <t>コウリツ</t>
    </rPh>
    <phoneticPr fontId="1"/>
  </si>
  <si>
    <t>○</t>
  </si>
  <si>
    <t>近隣及び自社の価格から算定</t>
    <rPh sb="0" eb="2">
      <t>キンリン</t>
    </rPh>
    <rPh sb="2" eb="3">
      <t>オヨ</t>
    </rPh>
    <rPh sb="4" eb="6">
      <t>ジシャ</t>
    </rPh>
    <rPh sb="7" eb="9">
      <t>カカク</t>
    </rPh>
    <rPh sb="11" eb="13">
      <t>サンテイ</t>
    </rPh>
    <phoneticPr fontId="1"/>
  </si>
  <si>
    <t>月45000円(朝：400円、昼：520円、夕：580円)</t>
    <rPh sb="0" eb="1">
      <t>ツキ</t>
    </rPh>
    <rPh sb="6" eb="7">
      <t>エン</t>
    </rPh>
    <rPh sb="8" eb="9">
      <t>アサ</t>
    </rPh>
    <rPh sb="13" eb="14">
      <t>エン</t>
    </rPh>
    <rPh sb="15" eb="16">
      <t>ヒル</t>
    </rPh>
    <rPh sb="20" eb="21">
      <t>エン</t>
    </rPh>
    <rPh sb="22" eb="23">
      <t>ユウ</t>
    </rPh>
    <rPh sb="27" eb="28">
      <t>エン</t>
    </rPh>
    <phoneticPr fontId="1"/>
  </si>
  <si>
    <t>あいおい損害保険</t>
    <rPh sb="4" eb="8">
      <t>ソンガイホケン</t>
    </rPh>
    <phoneticPr fontId="1"/>
  </si>
  <si>
    <t>ヘルパーステーションつむぎ</t>
    <phoneticPr fontId="1"/>
  </si>
  <si>
    <t>旭川市豊岡15条7丁目3－18</t>
    <rPh sb="0" eb="3">
      <t>アサヒカワシ</t>
    </rPh>
    <rPh sb="3" eb="5">
      <t>トヨオカ</t>
    </rPh>
    <rPh sb="7" eb="8">
      <t>ジョウ</t>
    </rPh>
    <rPh sb="9" eb="11">
      <t>チョウメ</t>
    </rPh>
    <phoneticPr fontId="1"/>
  </si>
  <si>
    <t>有料老人ホーム　ナーシングなないろ</t>
    <rPh sb="0" eb="4">
      <t>ユウリョウロウジン</t>
    </rPh>
    <phoneticPr fontId="1"/>
  </si>
  <si>
    <t>旭川市南5条通21丁目2番127</t>
    <rPh sb="0" eb="3">
      <t>アサヒカワシ</t>
    </rPh>
    <rPh sb="3" eb="4">
      <t>ミナミ</t>
    </rPh>
    <rPh sb="5" eb="7">
      <t>ジョウドオ</t>
    </rPh>
    <rPh sb="9" eb="11">
      <t>チョウメ</t>
    </rPh>
    <rPh sb="12" eb="13">
      <t>バン</t>
    </rPh>
    <phoneticPr fontId="1"/>
  </si>
  <si>
    <t>２　法人</t>
  </si>
  <si>
    <t>５　営利法人</t>
  </si>
  <si>
    <t>6450001010492</t>
    <phoneticPr fontId="1"/>
  </si>
  <si>
    <t>honbu</t>
    <phoneticPr fontId="1"/>
  </si>
  <si>
    <t>myself-fun.com</t>
    <phoneticPr fontId="1"/>
  </si>
  <si>
    <t>73</t>
    <phoneticPr fontId="1"/>
  </si>
  <si>
    <t>7308</t>
    <phoneticPr fontId="1"/>
  </si>
  <si>
    <t>8385</t>
    <phoneticPr fontId="1"/>
  </si>
  <si>
    <t>小川　佳奈子</t>
    <rPh sb="0" eb="2">
      <t>オガワ</t>
    </rPh>
    <rPh sb="3" eb="6">
      <t>カナコ</t>
    </rPh>
    <phoneticPr fontId="1"/>
  </si>
  <si>
    <t>１　自ら実施</t>
  </si>
  <si>
    <t>３　なし</t>
  </si>
  <si>
    <t>受診同行　　　　　　　　　　　　　　　</t>
    <rPh sb="0" eb="4">
      <t>ジュシンドウコウ</t>
    </rPh>
    <phoneticPr fontId="1"/>
  </si>
  <si>
    <t>入居契約書第14条～16条に記載</t>
    <rPh sb="0" eb="5">
      <t>ニュウキョケイヤクショ</t>
    </rPh>
    <rPh sb="5" eb="6">
      <t>ダイ</t>
    </rPh>
    <rPh sb="8" eb="9">
      <t>ジョウ</t>
    </rPh>
    <rPh sb="12" eb="13">
      <t>ジョウ</t>
    </rPh>
    <rPh sb="14" eb="16">
      <t>キサイ</t>
    </rPh>
    <phoneticPr fontId="1"/>
  </si>
  <si>
    <t>介護福祉士</t>
    <rPh sb="0" eb="5">
      <t>カイゴフクシシ</t>
    </rPh>
    <phoneticPr fontId="1"/>
  </si>
  <si>
    <t>３　月払い方式</t>
  </si>
  <si>
    <t>２　日割り計算で減額</t>
  </si>
  <si>
    <t>１　入居希望者に公開</t>
  </si>
  <si>
    <t>３　公開していない</t>
  </si>
  <si>
    <t>訪問看護ステーション　マイセルフ</t>
    <rPh sb="0" eb="4">
      <t>ホウモンカンゴ</t>
    </rPh>
    <phoneticPr fontId="1"/>
  </si>
  <si>
    <t>ゆうりょうろうじんほーむなーしんぐなないろ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</si>
</sst>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217" zoomScaleNormal="100" zoomScaleSheetLayoutView="100" workbookViewId="0">
      <selection activeCell="J22" sqref="J22:P22"/>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6</v>
      </c>
      <c r="J4" s="128"/>
      <c r="K4" s="33" t="s">
        <v>2448</v>
      </c>
      <c r="L4" s="128">
        <v>1</v>
      </c>
      <c r="M4" s="128"/>
      <c r="N4" s="125" t="s">
        <v>468</v>
      </c>
      <c r="O4" s="125"/>
      <c r="P4" s="129"/>
    </row>
    <row r="5" spans="1:20" ht="20.100000000000001" customHeight="1">
      <c r="B5" s="167" t="s">
        <v>1</v>
      </c>
      <c r="C5" s="168"/>
      <c r="D5" s="168"/>
      <c r="E5" s="169"/>
      <c r="F5" s="83" t="s">
        <v>2529</v>
      </c>
      <c r="G5" s="170"/>
      <c r="H5" s="170"/>
      <c r="I5" s="170"/>
      <c r="J5" s="170"/>
      <c r="K5" s="170"/>
      <c r="L5" s="170"/>
      <c r="M5" s="170"/>
      <c r="N5" s="170"/>
      <c r="O5" s="170"/>
      <c r="P5" s="170"/>
      <c r="Q5" s="12"/>
    </row>
    <row r="6" spans="1:20" ht="20.100000000000001" customHeight="1">
      <c r="B6" s="167" t="s">
        <v>2</v>
      </c>
      <c r="C6" s="168"/>
      <c r="D6" s="168"/>
      <c r="E6" s="169"/>
      <c r="F6" s="83" t="s">
        <v>2530</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2560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2561</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2359</v>
      </c>
      <c r="K15" s="98"/>
      <c r="L15" s="98"/>
      <c r="M15" s="98"/>
      <c r="N15" s="98"/>
      <c r="O15" s="98"/>
      <c r="P15" s="99"/>
    </row>
    <row r="16" spans="1:20" ht="19.95" customHeight="1">
      <c r="B16" s="139"/>
      <c r="C16" s="140"/>
      <c r="D16" s="140"/>
      <c r="E16" s="141"/>
      <c r="F16" s="90" t="s">
        <v>499</v>
      </c>
      <c r="G16" s="90"/>
      <c r="H16" s="90"/>
      <c r="I16" s="90"/>
      <c r="J16" s="228" t="s">
        <v>2562</v>
      </c>
      <c r="K16" s="229"/>
      <c r="L16" s="229"/>
      <c r="M16" s="229"/>
      <c r="N16" s="229"/>
      <c r="O16" s="229"/>
      <c r="P16" s="230"/>
    </row>
    <row r="17" spans="1:20" ht="20.100000000000001" customHeight="1">
      <c r="B17" s="130" t="s">
        <v>6</v>
      </c>
      <c r="C17" s="76"/>
      <c r="D17" s="76"/>
      <c r="E17" s="116"/>
      <c r="F17" s="34" t="s">
        <v>13</v>
      </c>
      <c r="G17" s="31">
        <v>78</v>
      </c>
      <c r="H17" s="35" t="s">
        <v>469</v>
      </c>
      <c r="I17" s="32">
        <v>8335</v>
      </c>
      <c r="J17" s="132"/>
      <c r="K17" s="133"/>
      <c r="L17" s="133"/>
      <c r="M17" s="133"/>
      <c r="N17" s="133"/>
      <c r="O17" s="133"/>
      <c r="P17" s="134"/>
      <c r="S17" s="15" t="str">
        <f>IF(OR(G17="",I17=""),"未記入","")</f>
        <v/>
      </c>
    </row>
    <row r="18" spans="1:20" ht="57.75" customHeight="1">
      <c r="B18" s="131"/>
      <c r="C18" s="118"/>
      <c r="D18" s="118"/>
      <c r="E18" s="119"/>
      <c r="F18" s="91" t="s">
        <v>2527</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2528</v>
      </c>
      <c r="K19" s="35" t="s">
        <v>469</v>
      </c>
      <c r="L19" s="63" t="s">
        <v>2565</v>
      </c>
      <c r="M19" s="35" t="s">
        <v>469</v>
      </c>
      <c r="N19" s="63" t="s">
        <v>2566</v>
      </c>
      <c r="O19" s="133"/>
      <c r="P19" s="134"/>
      <c r="Q19" s="12"/>
    </row>
    <row r="20" spans="1:20" ht="20.100000000000001" customHeight="1">
      <c r="B20" s="135"/>
      <c r="C20" s="136"/>
      <c r="D20" s="136"/>
      <c r="E20" s="137"/>
      <c r="F20" s="90" t="s">
        <v>15</v>
      </c>
      <c r="G20" s="90"/>
      <c r="H20" s="90"/>
      <c r="I20" s="90"/>
      <c r="J20" s="64" t="s">
        <v>2528</v>
      </c>
      <c r="K20" s="35" t="s">
        <v>469</v>
      </c>
      <c r="L20" s="63" t="s">
        <v>2565</v>
      </c>
      <c r="M20" s="35" t="s">
        <v>469</v>
      </c>
      <c r="N20" s="63" t="s">
        <v>2567</v>
      </c>
      <c r="O20" s="133"/>
      <c r="P20" s="134"/>
      <c r="Q20" s="12"/>
    </row>
    <row r="21" spans="1:20" ht="20.100000000000001" customHeight="1">
      <c r="B21" s="135"/>
      <c r="C21" s="136"/>
      <c r="D21" s="136"/>
      <c r="E21" s="137"/>
      <c r="F21" s="100" t="s">
        <v>411</v>
      </c>
      <c r="G21" s="138"/>
      <c r="H21" s="138"/>
      <c r="I21" s="101"/>
      <c r="J21" s="82" t="s">
        <v>2563</v>
      </c>
      <c r="K21" s="98"/>
      <c r="L21" s="98"/>
      <c r="M21" s="35" t="s">
        <v>465</v>
      </c>
      <c r="N21" s="98" t="s">
        <v>2564</v>
      </c>
      <c r="O21" s="98"/>
      <c r="P21" s="99"/>
    </row>
    <row r="22" spans="1:20" ht="20.100000000000001" customHeight="1">
      <c r="B22" s="135"/>
      <c r="C22" s="136"/>
      <c r="D22" s="136"/>
      <c r="E22" s="137"/>
      <c r="F22" s="90" t="s">
        <v>417</v>
      </c>
      <c r="G22" s="90"/>
      <c r="H22" s="90"/>
      <c r="I22" s="90"/>
      <c r="J22" s="82"/>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2529</v>
      </c>
      <c r="K24" s="81"/>
      <c r="L24" s="81"/>
      <c r="M24" s="81"/>
      <c r="N24" s="81"/>
      <c r="O24" s="82"/>
      <c r="P24" s="83"/>
    </row>
    <row r="25" spans="1:20" ht="20.100000000000001" customHeight="1">
      <c r="B25" s="131"/>
      <c r="C25" s="118"/>
      <c r="D25" s="118"/>
      <c r="E25" s="119"/>
      <c r="F25" s="193" t="s">
        <v>18</v>
      </c>
      <c r="G25" s="193"/>
      <c r="H25" s="90"/>
      <c r="I25" s="90"/>
      <c r="J25" s="81" t="s">
        <v>2530</v>
      </c>
      <c r="K25" s="81"/>
      <c r="L25" s="81"/>
      <c r="M25" s="81"/>
      <c r="N25" s="81"/>
      <c r="O25" s="82"/>
      <c r="P25" s="83"/>
    </row>
    <row r="26" spans="1:20" ht="20.100000000000001" customHeight="1">
      <c r="B26" s="152" t="s">
        <v>9</v>
      </c>
      <c r="C26" s="90"/>
      <c r="D26" s="90"/>
      <c r="E26" s="90"/>
      <c r="F26" s="165">
        <v>2012</v>
      </c>
      <c r="G26" s="166"/>
      <c r="H26" s="35" t="s">
        <v>466</v>
      </c>
      <c r="I26" s="166">
        <v>9</v>
      </c>
      <c r="J26" s="166"/>
      <c r="K26" s="35" t="s">
        <v>467</v>
      </c>
      <c r="L26" s="166">
        <v>13</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2579</v>
      </c>
      <c r="I31" s="189"/>
      <c r="J31" s="189"/>
      <c r="K31" s="189"/>
      <c r="L31" s="189"/>
      <c r="M31" s="189"/>
      <c r="N31" s="189"/>
      <c r="O31" s="189"/>
      <c r="P31" s="190"/>
      <c r="S31" s="15" t="str">
        <f>IF(H31="","未記入","")</f>
        <v/>
      </c>
    </row>
    <row r="32" spans="1:20" ht="39" customHeight="1">
      <c r="B32" s="131"/>
      <c r="C32" s="118"/>
      <c r="D32" s="118"/>
      <c r="E32" s="119"/>
      <c r="F32" s="156" t="s">
        <v>2558</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78</v>
      </c>
      <c r="H33" s="35" t="s">
        <v>469</v>
      </c>
      <c r="I33" s="32">
        <v>8335</v>
      </c>
      <c r="J33" s="104"/>
      <c r="K33" s="104"/>
      <c r="L33" s="104"/>
      <c r="M33" s="104"/>
      <c r="N33" s="104"/>
      <c r="O33" s="104"/>
      <c r="P33" s="171"/>
      <c r="S33" s="15" t="str">
        <f>IF(OR(G33="",I33=""),"未記入","")</f>
        <v/>
      </c>
    </row>
    <row r="34" spans="2:20" ht="58.5" customHeight="1">
      <c r="B34" s="131"/>
      <c r="C34" s="118"/>
      <c r="D34" s="118"/>
      <c r="E34" s="119"/>
      <c r="F34" s="91" t="s">
        <v>2559</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2539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2528</v>
      </c>
      <c r="K43" s="35" t="s">
        <v>469</v>
      </c>
      <c r="L43" s="11" t="s">
        <v>2565</v>
      </c>
      <c r="M43" s="35" t="s">
        <v>469</v>
      </c>
      <c r="N43" s="11" t="s">
        <v>2566</v>
      </c>
      <c r="O43" s="133"/>
      <c r="P43" s="134"/>
      <c r="S43" s="15" t="str">
        <f>IF(OR(J43="",L43="",N43=""),"未記入","")</f>
        <v/>
      </c>
    </row>
    <row r="44" spans="2:20" ht="20.100000000000001" customHeight="1">
      <c r="B44" s="152"/>
      <c r="C44" s="90"/>
      <c r="D44" s="90"/>
      <c r="E44" s="90"/>
      <c r="F44" s="90" t="s">
        <v>15</v>
      </c>
      <c r="G44" s="90"/>
      <c r="H44" s="90"/>
      <c r="I44" s="90"/>
      <c r="J44" s="64" t="s">
        <v>2528</v>
      </c>
      <c r="K44" s="35" t="s">
        <v>469</v>
      </c>
      <c r="L44" s="63" t="s">
        <v>2565</v>
      </c>
      <c r="M44" s="35" t="s">
        <v>469</v>
      </c>
      <c r="N44" s="63" t="s">
        <v>2567</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2568</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c r="B51" s="196" t="s">
        <v>29</v>
      </c>
      <c r="C51" s="197"/>
      <c r="D51" s="197"/>
      <c r="E51" s="197"/>
      <c r="F51" s="197"/>
      <c r="G51" s="197"/>
      <c r="H51" s="197"/>
      <c r="I51" s="197"/>
      <c r="J51" s="198">
        <v>2014</v>
      </c>
      <c r="K51" s="199"/>
      <c r="L51" s="36" t="s">
        <v>466</v>
      </c>
      <c r="M51" s="62">
        <v>8</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2541</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c r="H61" s="147"/>
      <c r="I61" s="147"/>
      <c r="J61" s="147"/>
      <c r="K61" s="215"/>
      <c r="L61" s="214" t="s">
        <v>497</v>
      </c>
      <c r="M61" s="202"/>
      <c r="N61" s="202"/>
      <c r="O61" s="202"/>
      <c r="P61" s="216"/>
    </row>
    <row r="62" spans="1:20" ht="20.100000000000001" customHeight="1">
      <c r="B62" s="152"/>
      <c r="C62" s="90"/>
      <c r="D62" s="75" t="s">
        <v>39</v>
      </c>
      <c r="E62" s="76"/>
      <c r="F62" s="116"/>
      <c r="G62" s="81" t="s">
        <v>2542</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t="s">
        <v>2533</v>
      </c>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699.92</v>
      </c>
      <c r="L72" s="98"/>
      <c r="M72" s="98"/>
      <c r="N72" s="140" t="s">
        <v>472</v>
      </c>
      <c r="O72" s="140"/>
      <c r="P72" s="200"/>
    </row>
    <row r="73" spans="2:16" ht="20.100000000000001" customHeight="1">
      <c r="B73" s="435"/>
      <c r="C73" s="436"/>
      <c r="D73" s="117"/>
      <c r="E73" s="118"/>
      <c r="F73" s="119"/>
      <c r="G73" s="195" t="s">
        <v>42</v>
      </c>
      <c r="H73" s="195"/>
      <c r="I73" s="195"/>
      <c r="J73" s="195"/>
      <c r="K73" s="82">
        <v>416.8</v>
      </c>
      <c r="L73" s="98"/>
      <c r="M73" s="98"/>
      <c r="N73" s="140" t="s">
        <v>472</v>
      </c>
      <c r="O73" s="140"/>
      <c r="P73" s="200"/>
    </row>
    <row r="74" spans="2:16" ht="20.100000000000001" customHeight="1">
      <c r="B74" s="435"/>
      <c r="C74" s="436"/>
      <c r="D74" s="90" t="s">
        <v>43</v>
      </c>
      <c r="E74" s="90"/>
      <c r="F74" s="90"/>
      <c r="G74" s="81"/>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c r="K95" s="50" t="s">
        <v>472</v>
      </c>
      <c r="L95" s="82">
        <v>22</v>
      </c>
      <c r="M95" s="159"/>
      <c r="N95" s="149" t="s">
        <v>2397</v>
      </c>
      <c r="O95" s="150"/>
      <c r="P95" s="151"/>
      <c r="S95" s="15" t="str">
        <f>IF(OR(F95="",H95="",J95="",L95="",N95=""),IF(OR(F95&lt;&gt;"",H95&lt;&gt;"",J95&lt;&gt;"",L95&lt;&gt;"",N95&lt;&gt;""),"未記入",""),"")</f>
        <v>未記入</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2533</v>
      </c>
      <c r="H113" s="81"/>
      <c r="I113" s="81"/>
      <c r="J113" s="81"/>
      <c r="K113" s="81"/>
      <c r="L113" s="81"/>
      <c r="M113" s="81"/>
      <c r="N113" s="81"/>
      <c r="O113" s="82"/>
      <c r="P113" s="83"/>
    </row>
    <row r="114" spans="2:16" ht="20.100000000000001" customHeight="1">
      <c r="B114" s="242"/>
      <c r="C114" s="243"/>
      <c r="D114" s="237" t="s">
        <v>79</v>
      </c>
      <c r="E114" s="220"/>
      <c r="F114" s="221"/>
      <c r="G114" s="240" t="s">
        <v>2533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2535</v>
      </c>
      <c r="H116" s="81"/>
      <c r="I116" s="81"/>
      <c r="J116" s="81"/>
      <c r="K116" s="81"/>
      <c r="L116" s="81"/>
      <c r="M116" s="81"/>
      <c r="N116" s="81"/>
      <c r="O116" s="82"/>
      <c r="P116" s="83"/>
    </row>
    <row r="117" spans="2:16" ht="20.100000000000001" customHeight="1">
      <c r="B117" s="219" t="s">
        <v>70</v>
      </c>
      <c r="C117" s="221"/>
      <c r="D117" s="232" t="s">
        <v>72</v>
      </c>
      <c r="E117" s="140"/>
      <c r="F117" s="141"/>
      <c r="G117" s="81" t="s">
        <v>2533</v>
      </c>
      <c r="H117" s="81"/>
      <c r="I117" s="81"/>
      <c r="J117" s="81"/>
      <c r="K117" s="81"/>
      <c r="L117" s="81"/>
      <c r="M117" s="81"/>
      <c r="N117" s="81"/>
      <c r="O117" s="82"/>
      <c r="P117" s="83"/>
    </row>
    <row r="118" spans="2:16" ht="20.100000000000001" customHeight="1">
      <c r="B118" s="222"/>
      <c r="C118" s="224"/>
      <c r="D118" s="78" t="s">
        <v>73</v>
      </c>
      <c r="E118" s="79"/>
      <c r="F118" s="80"/>
      <c r="G118" s="81" t="s">
        <v>2533</v>
      </c>
      <c r="H118" s="81"/>
      <c r="I118" s="81"/>
      <c r="J118" s="81"/>
      <c r="K118" s="81"/>
      <c r="L118" s="81"/>
      <c r="M118" s="81"/>
      <c r="N118" s="81"/>
      <c r="O118" s="82"/>
      <c r="P118" s="83"/>
    </row>
    <row r="119" spans="2:16" ht="20.100000000000001" customHeight="1">
      <c r="B119" s="222"/>
      <c r="C119" s="224"/>
      <c r="D119" s="245" t="s">
        <v>74</v>
      </c>
      <c r="E119" s="246"/>
      <c r="F119" s="247"/>
      <c r="G119" s="81" t="s">
        <v>2533</v>
      </c>
      <c r="H119" s="81"/>
      <c r="I119" s="81"/>
      <c r="J119" s="81"/>
      <c r="K119" s="81"/>
      <c r="L119" s="81"/>
      <c r="M119" s="81"/>
      <c r="N119" s="81"/>
      <c r="O119" s="82"/>
      <c r="P119" s="83"/>
    </row>
    <row r="120" spans="2:16" ht="20.100000000000001" customHeight="1">
      <c r="B120" s="222"/>
      <c r="C120" s="224"/>
      <c r="D120" s="232" t="s">
        <v>75</v>
      </c>
      <c r="E120" s="140"/>
      <c r="F120" s="141"/>
      <c r="G120" s="81" t="s">
        <v>2533</v>
      </c>
      <c r="H120" s="81"/>
      <c r="I120" s="81"/>
      <c r="J120" s="81"/>
      <c r="K120" s="81"/>
      <c r="L120" s="81"/>
      <c r="M120" s="81"/>
      <c r="N120" s="81"/>
      <c r="O120" s="82"/>
      <c r="P120" s="83"/>
    </row>
    <row r="121" spans="2:16" ht="20.100000000000001" customHeight="1">
      <c r="B121" s="222"/>
      <c r="C121" s="224"/>
      <c r="D121" s="232" t="s">
        <v>76</v>
      </c>
      <c r="E121" s="140"/>
      <c r="F121" s="141"/>
      <c r="G121" s="81" t="s">
        <v>2533</v>
      </c>
      <c r="H121" s="81"/>
      <c r="I121" s="81"/>
      <c r="J121" s="81"/>
      <c r="K121" s="81"/>
      <c r="L121" s="81"/>
      <c r="M121" s="81"/>
      <c r="N121" s="81"/>
      <c r="O121" s="82"/>
      <c r="P121" s="83"/>
    </row>
    <row r="122" spans="2:16" ht="20.100000000000001" customHeight="1">
      <c r="B122" s="248"/>
      <c r="C122" s="249"/>
      <c r="D122" s="232" t="s">
        <v>77</v>
      </c>
      <c r="E122" s="140"/>
      <c r="F122" s="141"/>
      <c r="G122" s="81" t="s">
        <v>2533</v>
      </c>
      <c r="H122" s="81"/>
      <c r="I122" s="81"/>
      <c r="J122" s="81"/>
      <c r="K122" s="81"/>
      <c r="L122" s="81"/>
      <c r="M122" s="81"/>
      <c r="N122" s="81"/>
      <c r="O122" s="82"/>
      <c r="P122" s="83"/>
    </row>
    <row r="123" spans="2:16" ht="20.100000000000001" customHeight="1">
      <c r="B123" s="219" t="s">
        <v>412</v>
      </c>
      <c r="C123" s="221"/>
      <c r="D123" s="232" t="s">
        <v>430</v>
      </c>
      <c r="E123" s="140"/>
      <c r="F123" s="141"/>
      <c r="G123" s="81" t="s">
        <v>2536</v>
      </c>
      <c r="H123" s="81"/>
      <c r="I123" s="81"/>
      <c r="J123" s="81"/>
      <c r="K123" s="81"/>
      <c r="L123" s="81"/>
      <c r="M123" s="81"/>
      <c r="N123" s="81"/>
      <c r="O123" s="82"/>
      <c r="P123" s="83"/>
    </row>
    <row r="124" spans="2:16" ht="20.100000000000001" customHeight="1">
      <c r="B124" s="222"/>
      <c r="C124" s="224"/>
      <c r="D124" s="78" t="s">
        <v>431</v>
      </c>
      <c r="E124" s="79"/>
      <c r="F124" s="80"/>
      <c r="G124" s="81" t="s">
        <v>2537</v>
      </c>
      <c r="H124" s="81"/>
      <c r="I124" s="81"/>
      <c r="J124" s="81"/>
      <c r="K124" s="81"/>
      <c r="L124" s="81"/>
      <c r="M124" s="81"/>
      <c r="N124" s="81"/>
      <c r="O124" s="82"/>
      <c r="P124" s="83"/>
    </row>
    <row r="125" spans="2:16" ht="20.100000000000001" customHeight="1">
      <c r="B125" s="222"/>
      <c r="C125" s="224"/>
      <c r="D125" s="245" t="s">
        <v>432</v>
      </c>
      <c r="E125" s="246"/>
      <c r="F125" s="247"/>
      <c r="G125" s="81" t="s">
        <v>2538</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2569</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2569</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2569</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t="s">
        <v>2533</v>
      </c>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2552</v>
      </c>
      <c r="G196" s="202" t="s">
        <v>456</v>
      </c>
      <c r="H196" s="202"/>
      <c r="I196" s="202"/>
      <c r="J196" s="202"/>
      <c r="K196" s="202"/>
      <c r="L196" s="202"/>
      <c r="M196" s="202"/>
      <c r="N196" s="202"/>
      <c r="O196" s="202"/>
      <c r="P196" s="216"/>
    </row>
    <row r="197" spans="1:20" ht="20.100000000000001" customHeight="1">
      <c r="B197" s="152"/>
      <c r="C197" s="90"/>
      <c r="D197" s="90"/>
      <c r="E197" s="90"/>
      <c r="F197" s="14" t="s">
        <v>2552</v>
      </c>
      <c r="G197" s="140" t="s">
        <v>457</v>
      </c>
      <c r="H197" s="140"/>
      <c r="I197" s="140"/>
      <c r="J197" s="140"/>
      <c r="K197" s="140"/>
      <c r="L197" s="140"/>
      <c r="M197" s="140"/>
      <c r="N197" s="140"/>
      <c r="O197" s="140"/>
      <c r="P197" s="200"/>
    </row>
    <row r="198" spans="1:20" ht="20.100000000000001" customHeight="1">
      <c r="B198" s="152"/>
      <c r="C198" s="90"/>
      <c r="D198" s="90"/>
      <c r="E198" s="90"/>
      <c r="F198" s="14" t="s">
        <v>2552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2571</v>
      </c>
      <c r="K199" s="102"/>
      <c r="L199" s="102"/>
      <c r="M199" s="102"/>
      <c r="N199" s="102"/>
      <c r="O199" s="102"/>
      <c r="P199" s="103"/>
    </row>
    <row r="200" spans="1:20" ht="39.9" customHeight="1">
      <c r="B200" s="291" t="s">
        <v>101</v>
      </c>
      <c r="C200" s="292"/>
      <c r="D200" s="104">
        <v>1</v>
      </c>
      <c r="E200" s="105"/>
      <c r="F200" s="90" t="s">
        <v>5</v>
      </c>
      <c r="G200" s="90"/>
      <c r="H200" s="90"/>
      <c r="I200" s="91" t="s">
        <v>2544</v>
      </c>
      <c r="J200" s="92"/>
      <c r="K200" s="92"/>
      <c r="L200" s="92"/>
      <c r="M200" s="92"/>
      <c r="N200" s="92"/>
      <c r="O200" s="93"/>
      <c r="P200" s="94"/>
    </row>
    <row r="201" spans="1:20" ht="39.9" customHeight="1">
      <c r="B201" s="293"/>
      <c r="C201" s="294"/>
      <c r="D201" s="106"/>
      <c r="E201" s="107"/>
      <c r="F201" s="90" t="s">
        <v>103</v>
      </c>
      <c r="G201" s="90"/>
      <c r="H201" s="90"/>
      <c r="I201" s="91" t="s">
        <v>2545</v>
      </c>
      <c r="J201" s="92"/>
      <c r="K201" s="92"/>
      <c r="L201" s="92"/>
      <c r="M201" s="92"/>
      <c r="N201" s="92"/>
      <c r="O201" s="93"/>
      <c r="P201" s="94"/>
    </row>
    <row r="202" spans="1:20" ht="79.5" customHeight="1">
      <c r="B202" s="293"/>
      <c r="C202" s="294"/>
      <c r="D202" s="106"/>
      <c r="E202" s="107"/>
      <c r="F202" s="90" t="s">
        <v>104</v>
      </c>
      <c r="G202" s="90"/>
      <c r="H202" s="90"/>
      <c r="I202" s="91" t="s">
        <v>2546</v>
      </c>
      <c r="J202" s="92"/>
      <c r="K202" s="92"/>
      <c r="L202" s="92"/>
      <c r="M202" s="92"/>
      <c r="N202" s="92"/>
      <c r="O202" s="93"/>
      <c r="P202" s="94"/>
    </row>
    <row r="203" spans="1:20" ht="79.5" customHeight="1">
      <c r="B203" s="293"/>
      <c r="C203" s="294"/>
      <c r="D203" s="106"/>
      <c r="E203" s="107"/>
      <c r="F203" s="90" t="s">
        <v>414</v>
      </c>
      <c r="G203" s="90"/>
      <c r="H203" s="90"/>
      <c r="I203" s="91" t="s">
        <v>2547</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2533</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2533</v>
      </c>
      <c r="N205" s="98"/>
      <c r="O205" s="98"/>
      <c r="P205" s="99"/>
      <c r="T205" s="69"/>
    </row>
    <row r="206" spans="1:20" ht="39.9" customHeight="1">
      <c r="B206" s="293"/>
      <c r="C206" s="294"/>
      <c r="D206" s="104">
        <v>2</v>
      </c>
      <c r="E206" s="105"/>
      <c r="F206" s="90" t="s">
        <v>5</v>
      </c>
      <c r="G206" s="90"/>
      <c r="H206" s="90"/>
      <c r="I206" s="87"/>
      <c r="J206" s="88"/>
      <c r="K206" s="88"/>
      <c r="L206" s="88"/>
      <c r="M206" s="88"/>
      <c r="N206" s="88"/>
      <c r="O206" s="88"/>
      <c r="P206" s="89"/>
    </row>
    <row r="207" spans="1:20" ht="39.9"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2548</v>
      </c>
      <c r="J234" s="92"/>
      <c r="K234" s="92"/>
      <c r="L234" s="92"/>
      <c r="M234" s="92"/>
      <c r="N234" s="92"/>
      <c r="O234" s="93"/>
      <c r="P234" s="94"/>
    </row>
    <row r="235" spans="1:20" ht="39.9" customHeight="1">
      <c r="B235" s="293"/>
      <c r="C235" s="294"/>
      <c r="D235" s="288"/>
      <c r="E235" s="107"/>
      <c r="F235" s="90" t="s">
        <v>103</v>
      </c>
      <c r="G235" s="90"/>
      <c r="H235" s="90"/>
      <c r="I235" s="91" t="s">
        <v>2549</v>
      </c>
      <c r="J235" s="92"/>
      <c r="K235" s="92"/>
      <c r="L235" s="92"/>
      <c r="M235" s="92"/>
      <c r="N235" s="92"/>
      <c r="O235" s="93"/>
      <c r="P235" s="94"/>
    </row>
    <row r="236" spans="1:20" ht="39.9" customHeight="1">
      <c r="B236" s="293"/>
      <c r="C236" s="294"/>
      <c r="D236" s="288"/>
      <c r="E236" s="107"/>
      <c r="F236" s="193" t="s">
        <v>105</v>
      </c>
      <c r="G236" s="193"/>
      <c r="H236" s="193"/>
      <c r="I236" s="91" t="s">
        <v>2550</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2534</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2533</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2533</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2572</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2534</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8</v>
      </c>
      <c r="F284" s="244"/>
      <c r="G284" s="244"/>
      <c r="H284" s="82">
        <v>4</v>
      </c>
      <c r="I284" s="98"/>
      <c r="J284" s="159"/>
      <c r="K284" s="81">
        <v>4</v>
      </c>
      <c r="L284" s="81"/>
      <c r="M284" s="81"/>
      <c r="N284" s="81"/>
      <c r="O284" s="82"/>
      <c r="P284" s="83"/>
    </row>
    <row r="285" spans="1:20" ht="20.100000000000001" customHeight="1">
      <c r="B285" s="45"/>
      <c r="C285" s="90" t="s">
        <v>139</v>
      </c>
      <c r="D285" s="90"/>
      <c r="E285" s="244">
        <f>IF(OR($H$285&lt;&gt;"",$K$285&lt;&gt;""),SUM($H$285,$K$285),"")</f>
        <v>1</v>
      </c>
      <c r="F285" s="244"/>
      <c r="G285" s="244"/>
      <c r="H285" s="82"/>
      <c r="I285" s="98"/>
      <c r="J285" s="159"/>
      <c r="K285" s="81">
        <v>1</v>
      </c>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v>
      </c>
      <c r="H302" s="138"/>
      <c r="I302" s="101"/>
      <c r="J302" s="81">
        <v>1</v>
      </c>
      <c r="K302" s="81"/>
      <c r="L302" s="81"/>
      <c r="M302" s="81"/>
      <c r="N302" s="81"/>
      <c r="O302" s="82"/>
      <c r="P302" s="83"/>
    </row>
    <row r="303" spans="2:20" ht="20.100000000000001" customHeight="1">
      <c r="B303" s="152" t="s">
        <v>158</v>
      </c>
      <c r="C303" s="90"/>
      <c r="D303" s="90"/>
      <c r="E303" s="90"/>
      <c r="F303" s="90"/>
      <c r="G303" s="100">
        <f>IF(OR($J$303&lt;&gt;"",$M$303&lt;&gt;""),SUM($J$303,$M$303),"")</f>
        <v>1</v>
      </c>
      <c r="H303" s="138"/>
      <c r="I303" s="101"/>
      <c r="J303" s="81">
        <v>1</v>
      </c>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3</v>
      </c>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2533</v>
      </c>
      <c r="M338" s="147"/>
      <c r="N338" s="147"/>
      <c r="O338" s="147"/>
      <c r="P338" s="148"/>
    </row>
    <row r="339" spans="2:20" ht="20.100000000000001" customHeight="1">
      <c r="B339" s="135"/>
      <c r="C339" s="136"/>
      <c r="D339" s="136"/>
      <c r="E339" s="136"/>
      <c r="F339" s="137"/>
      <c r="G339" s="237" t="s">
        <v>441</v>
      </c>
      <c r="H339" s="221"/>
      <c r="I339" s="82" t="s">
        <v>2533</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2573</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2533</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c r="G358" s="359"/>
      <c r="H358" s="359"/>
      <c r="I358" s="359"/>
      <c r="J358" s="359"/>
      <c r="K358" s="359"/>
      <c r="L358" s="359"/>
      <c r="M358" s="359"/>
      <c r="N358" s="359"/>
      <c r="O358" s="359"/>
      <c r="P358" s="360"/>
      <c r="S358" s="164" t="str">
        <f>IF(F358="","未記入","")</f>
        <v>未記入</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2534</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2534</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c r="G370" s="88"/>
      <c r="H370" s="88"/>
      <c r="I370" s="88"/>
      <c r="J370" s="88"/>
      <c r="K370" s="88"/>
      <c r="L370" s="88"/>
      <c r="M370" s="88"/>
      <c r="N370" s="88"/>
      <c r="O370" s="88"/>
      <c r="P370" s="89"/>
      <c r="S370" s="15" t="str">
        <f>IF($F$370="","未記入","")</f>
        <v>未記入</v>
      </c>
    </row>
    <row r="371" spans="2:20" ht="120" customHeight="1" thickBot="1">
      <c r="B371" s="181"/>
      <c r="C371" s="182"/>
      <c r="D371" s="182" t="s">
        <v>198</v>
      </c>
      <c r="E371" s="182"/>
      <c r="F371" s="302"/>
      <c r="G371" s="309"/>
      <c r="H371" s="309"/>
      <c r="I371" s="309"/>
      <c r="J371" s="309"/>
      <c r="K371" s="309"/>
      <c r="L371" s="309"/>
      <c r="M371" s="309"/>
      <c r="N371" s="309"/>
      <c r="O371" s="309"/>
      <c r="P371" s="310"/>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253</v>
      </c>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16.2</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2359</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123500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45000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12500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25000</v>
      </c>
      <c r="J389" s="98"/>
      <c r="K389" s="98"/>
      <c r="L389" s="50" t="s">
        <v>481</v>
      </c>
      <c r="M389" s="82"/>
      <c r="N389" s="98"/>
      <c r="O389" s="98"/>
      <c r="P389" s="37" t="s">
        <v>481</v>
      </c>
    </row>
    <row r="390" spans="2:20" ht="20.100000000000001" customHeight="1">
      <c r="B390" s="152"/>
      <c r="C390" s="374"/>
      <c r="D390" s="374"/>
      <c r="E390" s="232" t="s">
        <v>71</v>
      </c>
      <c r="F390" s="140"/>
      <c r="G390" s="140"/>
      <c r="H390" s="141"/>
      <c r="I390" s="82">
        <v>13000</v>
      </c>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2553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2553</v>
      </c>
      <c r="H400" s="88"/>
      <c r="I400" s="88"/>
      <c r="J400" s="88"/>
      <c r="K400" s="88"/>
      <c r="L400" s="88"/>
      <c r="M400" s="88"/>
      <c r="N400" s="88"/>
      <c r="O400" s="88"/>
      <c r="P400" s="89"/>
    </row>
    <row r="401" spans="2:20" ht="120" customHeight="1">
      <c r="B401" s="139" t="s">
        <v>216</v>
      </c>
      <c r="C401" s="140"/>
      <c r="D401" s="140"/>
      <c r="E401" s="140"/>
      <c r="F401" s="141"/>
      <c r="G401" s="87" t="s">
        <v>2554</v>
      </c>
      <c r="H401" s="88"/>
      <c r="I401" s="88"/>
      <c r="J401" s="88"/>
      <c r="K401" s="88"/>
      <c r="L401" s="88"/>
      <c r="M401" s="88"/>
      <c r="N401" s="88"/>
      <c r="O401" s="88"/>
      <c r="P401" s="89"/>
    </row>
    <row r="402" spans="2:20" ht="120" customHeight="1">
      <c r="B402" s="139" t="s">
        <v>219</v>
      </c>
      <c r="C402" s="140"/>
      <c r="D402" s="140"/>
      <c r="E402" s="140"/>
      <c r="F402" s="141"/>
      <c r="G402" s="87" t="s">
        <v>2553</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7</v>
      </c>
      <c r="I431" s="98"/>
      <c r="J431" s="98"/>
      <c r="K431" s="98"/>
      <c r="L431" s="98"/>
      <c r="M431" s="98"/>
      <c r="N431" s="98"/>
      <c r="O431" s="98"/>
      <c r="P431" s="37" t="s">
        <v>479</v>
      </c>
    </row>
    <row r="432" spans="1:20" ht="20.100000000000001" customHeight="1">
      <c r="B432" s="152" t="s">
        <v>241</v>
      </c>
      <c r="C432" s="90"/>
      <c r="D432" s="90" t="s">
        <v>246</v>
      </c>
      <c r="E432" s="90"/>
      <c r="F432" s="90"/>
      <c r="G432" s="90"/>
      <c r="H432" s="82"/>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6" t="s">
        <v>242</v>
      </c>
      <c r="C436" s="397"/>
      <c r="D436" s="90" t="s">
        <v>250</v>
      </c>
      <c r="E436" s="90"/>
      <c r="F436" s="90"/>
      <c r="G436" s="90"/>
      <c r="H436" s="82"/>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v>2</v>
      </c>
      <c r="I438" s="98"/>
      <c r="J438" s="98"/>
      <c r="K438" s="98"/>
      <c r="L438" s="98"/>
      <c r="M438" s="98"/>
      <c r="N438" s="98"/>
      <c r="O438" s="98"/>
      <c r="P438" s="37" t="s">
        <v>479</v>
      </c>
    </row>
    <row r="439" spans="2:16" ht="20.100000000000001" customHeight="1">
      <c r="B439" s="398"/>
      <c r="C439" s="399"/>
      <c r="D439" s="90" t="s">
        <v>253</v>
      </c>
      <c r="E439" s="90"/>
      <c r="F439" s="90"/>
      <c r="G439" s="90"/>
      <c r="H439" s="82">
        <v>4</v>
      </c>
      <c r="I439" s="98"/>
      <c r="J439" s="98"/>
      <c r="K439" s="98"/>
      <c r="L439" s="98"/>
      <c r="M439" s="98"/>
      <c r="N439" s="98"/>
      <c r="O439" s="98"/>
      <c r="P439" s="37" t="s">
        <v>479</v>
      </c>
    </row>
    <row r="440" spans="2:16" ht="20.100000000000001" customHeight="1">
      <c r="B440" s="398"/>
      <c r="C440" s="399"/>
      <c r="D440" s="90" t="s">
        <v>254</v>
      </c>
      <c r="E440" s="90"/>
      <c r="F440" s="90"/>
      <c r="G440" s="90"/>
      <c r="H440" s="82">
        <v>4</v>
      </c>
      <c r="I440" s="98"/>
      <c r="J440" s="98"/>
      <c r="K440" s="98"/>
      <c r="L440" s="98"/>
      <c r="M440" s="98"/>
      <c r="N440" s="98"/>
      <c r="O440" s="98"/>
      <c r="P440" s="37" t="s">
        <v>479</v>
      </c>
    </row>
    <row r="441" spans="2:16" ht="20.100000000000001" customHeight="1">
      <c r="B441" s="398"/>
      <c r="C441" s="399"/>
      <c r="D441" s="90" t="s">
        <v>255</v>
      </c>
      <c r="E441" s="90"/>
      <c r="F441" s="90"/>
      <c r="G441" s="90"/>
      <c r="H441" s="82">
        <v>1</v>
      </c>
      <c r="I441" s="98"/>
      <c r="J441" s="98"/>
      <c r="K441" s="98"/>
      <c r="L441" s="98"/>
      <c r="M441" s="98"/>
      <c r="N441" s="98"/>
      <c r="O441" s="98"/>
      <c r="P441" s="37" t="s">
        <v>479</v>
      </c>
    </row>
    <row r="442" spans="2:16" ht="20.100000000000001" customHeight="1">
      <c r="B442" s="398"/>
      <c r="C442" s="399"/>
      <c r="D442" s="90" t="s">
        <v>256</v>
      </c>
      <c r="E442" s="90"/>
      <c r="F442" s="90"/>
      <c r="G442" s="90"/>
      <c r="H442" s="82"/>
      <c r="I442" s="98"/>
      <c r="J442" s="98"/>
      <c r="K442" s="98"/>
      <c r="L442" s="98"/>
      <c r="M442" s="98"/>
      <c r="N442" s="98"/>
      <c r="O442" s="98"/>
      <c r="P442" s="37" t="s">
        <v>479</v>
      </c>
    </row>
    <row r="443" spans="2:16" ht="20.100000000000001" customHeight="1">
      <c r="B443" s="400"/>
      <c r="C443" s="401"/>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c r="I452" s="147"/>
      <c r="J452" s="147"/>
      <c r="K452" s="147"/>
      <c r="L452" s="147"/>
      <c r="M452" s="147"/>
      <c r="N452" s="147"/>
      <c r="O452" s="147"/>
      <c r="P452" s="49" t="s">
        <v>485</v>
      </c>
    </row>
    <row r="453" spans="2:20" ht="20.100000000000001" customHeight="1">
      <c r="B453" s="152" t="s">
        <v>266</v>
      </c>
      <c r="C453" s="90"/>
      <c r="D453" s="90"/>
      <c r="E453" s="90"/>
      <c r="F453" s="90"/>
      <c r="G453" s="90"/>
      <c r="H453" s="82">
        <v>12</v>
      </c>
      <c r="I453" s="98"/>
      <c r="J453" s="98"/>
      <c r="K453" s="98"/>
      <c r="L453" s="98"/>
      <c r="M453" s="98"/>
      <c r="N453" s="98"/>
      <c r="O453" s="98"/>
      <c r="P453" s="37" t="s">
        <v>477</v>
      </c>
    </row>
    <row r="454" spans="2:20" ht="20.100000000000001" customHeight="1">
      <c r="B454" s="152" t="s">
        <v>267</v>
      </c>
      <c r="C454" s="90"/>
      <c r="D454" s="90"/>
      <c r="E454" s="90"/>
      <c r="F454" s="90"/>
      <c r="G454" s="90"/>
      <c r="H454" s="82">
        <v>55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2558</v>
      </c>
      <c r="I474" s="88"/>
      <c r="J474" s="88"/>
      <c r="K474" s="88"/>
      <c r="L474" s="88"/>
      <c r="M474" s="88"/>
      <c r="N474" s="88"/>
      <c r="O474" s="88"/>
      <c r="P474" s="89"/>
    </row>
    <row r="475" spans="1:20" ht="20.100000000000001" customHeight="1">
      <c r="B475" s="408"/>
      <c r="C475" s="232" t="s">
        <v>14</v>
      </c>
      <c r="D475" s="140"/>
      <c r="E475" s="140"/>
      <c r="F475" s="140"/>
      <c r="G475" s="141"/>
      <c r="H475" s="228" t="s">
        <v>2528</v>
      </c>
      <c r="I475" s="229"/>
      <c r="J475" s="35" t="s">
        <v>469</v>
      </c>
      <c r="K475" s="229" t="s">
        <v>2565</v>
      </c>
      <c r="L475" s="229"/>
      <c r="M475" s="35" t="s">
        <v>469</v>
      </c>
      <c r="N475" s="229" t="s">
        <v>2566</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2533</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2555</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c r="G519" s="147"/>
      <c r="H519" s="147"/>
      <c r="I519" s="147"/>
      <c r="J519" s="147"/>
      <c r="K519" s="147"/>
      <c r="L519" s="147"/>
      <c r="M519" s="147"/>
      <c r="N519" s="147"/>
      <c r="O519" s="147"/>
      <c r="P519" s="148"/>
      <c r="S519" s="15" t="str">
        <f>IF(F519="","未記入","")</f>
        <v>未記入</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c r="G523" s="98"/>
      <c r="H523" s="98"/>
      <c r="I523" s="98"/>
      <c r="J523" s="98"/>
      <c r="K523" s="98"/>
      <c r="L523" s="98"/>
      <c r="M523" s="98"/>
      <c r="N523" s="98"/>
      <c r="O523" s="98"/>
      <c r="P523" s="99"/>
      <c r="S523" s="15" t="str">
        <f>IF(F523="","未記入","")</f>
        <v>未記入</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2533</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2533</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2533</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2533</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2533</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2533</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2533</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2533</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2534</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2533</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2533</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2533</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2533</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2533</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2533</v>
      </c>
      <c r="M560" s="98"/>
      <c r="N560" s="98"/>
      <c r="O560" s="98"/>
      <c r="P560" s="99"/>
      <c r="Q560" s="2"/>
      <c r="R560" s="2"/>
      <c r="S560" s="15" t="str">
        <f t="shared" si="4"/>
        <v/>
      </c>
      <c r="T560" s="69"/>
      <c r="U560" s="2"/>
      <c r="V560" s="2"/>
    </row>
    <row r="561" spans="2:20" ht="20.100000000000001" customHeight="1">
      <c r="B561" s="306" t="s">
        <v>296</v>
      </c>
      <c r="C561" s="90"/>
      <c r="D561" s="90"/>
      <c r="E561" s="90"/>
      <c r="F561" s="82" t="s">
        <v>2534</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2533</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2534</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2534</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7" sqref="M7:Q7"/>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2556</v>
      </c>
      <c r="K4" s="492"/>
      <c r="L4" s="492"/>
      <c r="M4" s="491" t="s">
        <v>2557</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t="s">
        <v>2578</v>
      </c>
      <c r="K6" s="492"/>
      <c r="L6" s="492"/>
      <c r="M6" s="491" t="s">
        <v>2557</v>
      </c>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2556</v>
      </c>
      <c r="K48" s="492"/>
      <c r="L48" s="492"/>
      <c r="M48" s="491" t="s">
        <v>2557</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17" sqref="J17:O1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虹 稜広会</cp:lastModifiedBy>
  <cp:lastPrinted>2021-03-04T10:23:32Z</cp:lastPrinted>
  <dcterms:created xsi:type="dcterms:W3CDTF">2020-12-23T05:28:24Z</dcterms:created>
  <dcterms:modified xsi:type="dcterms:W3CDTF">2025-10-31T08:24:37Z</dcterms:modified>
</cp:coreProperties>
</file>