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Cほのぼの共用フォルダー\有料老人ホーム\有料老人ホーム現況報告\R06年現況報告\"/>
    </mc:Choice>
  </mc:AlternateContent>
  <xr:revisionPtr revIDLastSave="0" documentId="13_ncr:1_{1576A5F1-B795-4809-AC6A-646867CE86E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<sst xmlns="http://schemas.openxmlformats.org/spreadsheetml/2006/main" count="3143" uniqueCount="2612">
  <si>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</si>
  <si>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</si>
  <si>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</si>
  <si>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</si>
  <si>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</si>
  <si>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</si>
  <si>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</si>
  <si>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</si>
  <si>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</si>
  <si>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</si>
  <si>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</si>
  <si>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</si>
  <si>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</si>
  <si>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</si>
  <si>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</si>
  <si>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</si>
  <si>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</si>
  <si>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</si>
  <si>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</si>
  <si>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</si>
  <si>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</si>
  <si>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</si>
  <si>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</si>
  <si>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</si>
  <si>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</si>
  <si>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</si>
  <si>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</si>
  <si>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</si>
  <si>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</si>
  <si>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</si>
  <si>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</si>
  <si>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</si>
  <si>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</si>
  <si>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</si>
  <si>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</si>
  <si>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</si>
  <si>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</si>
  <si>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</si>
  <si>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</si>
  <si>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</si>
  <si>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</si>
  <si>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</si>
  <si>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</si>
  <si>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</si>
  <si>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</si>
  <si>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</si>
  <si>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</si>
  <si>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</si>
  <si>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</si>
  <si>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</si>
  <si>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</si>
  <si>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</si>
  <si>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</si>
  <si>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</si>
  <si>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</si>
  <si>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</si>
  <si>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</si>
  <si>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</si>
  <si>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</si>
  <si>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</si>
  <si>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</si>
  <si>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</si>
  <si>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</si>
  <si>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</si>
  <si>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</si>
  <si>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</si>
  <si>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</si>
  <si>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</si>
  <si>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</si>
  <si>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</si>
  <si>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</si>
  <si>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</si>
  <si>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</si>
  <si>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</si>
  <si>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</si>
  <si>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</si>
  <si>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</si>
  <si>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</si>
  <si>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</si>
  <si>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</si>
  <si>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</si>
  <si>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</si>
  <si>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</si>
  <si>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</si>
  <si>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</si>
  <si>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</si>
  <si>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</si>
  <si>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</si>
  <si>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</si>
  <si>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</si>
  <si>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</si>
  <si>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</si>
  <si>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</si>
  <si>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</si>
  <si>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</si>
  <si>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</si>
  <si>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</si>
  <si>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</si>
  <si>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</si>
  <si>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</si>
  <si>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</si>
  <si>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</si>
  <si>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</si>
  <si>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</si>
  <si>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</si>
  <si>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</si>
  <si>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</si>
  <si>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</si>
  <si>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</si>
  <si>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</si>
  <si>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</si>
  <si>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</si>
  <si>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</si>
  <si>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</si>
  <si>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</si>
  <si>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</si>
  <si>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</si>
  <si>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</si>
  <si>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</si>
  <si>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</si>
  <si>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</si>
  <si>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</si>
  <si>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</si>
  <si>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</si>
  <si>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</si>
  <si>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</si>
  <si>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</si>
  <si>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</si>
  <si>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</si>
  <si>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</si>
  <si>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</si>
  <si>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</si>
  <si>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</si>
  <si>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</si>
  <si>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</si>
  <si>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</si>
  <si>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</si>
  <si>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</si>
  <si>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</si>
  <si>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</si>
  <si>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</si>
  <si>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</si>
  <si>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</si>
  <si>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</si>
  <si>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</si>
  <si>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</si>
  <si>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</si>
  <si>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</si>
  <si>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</si>
  <si>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</si>
  <si>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</si>
  <si>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</si>
  <si>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</si>
  <si>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</si>
  <si>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</si>
  <si>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</si>
  <si>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</si>
  <si>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</si>
  <si>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</si>
  <si>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</si>
  <si>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</si>
  <si>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</si>
  <si>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</si>
  <si>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</si>
  <si>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</si>
  <si>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</si>
  <si>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</si>
  <si>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</si>
  <si>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</si>
  <si>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</si>
  <si>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</si>
  <si>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</si>
  <si>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</si>
  <si>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</si>
  <si>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</si>
  <si>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</si>
  <si>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</si>
  <si>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</si>
  <si>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</si>
  <si>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</si>
  <si>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</si>
  <si>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</si>
  <si>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</si>
  <si>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</si>
  <si>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</si>
  <si>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</si>
  <si>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</si>
  <si>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</si>
  <si>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</si>
  <si>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</si>
  <si>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</si>
  <si>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</si>
  <si>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</si>
  <si>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</si>
  <si>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</si>
  <si>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</si>
  <si>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</si>
  <si>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</si>
  <si>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</si>
  <si>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</si>
  <si>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</si>
  <si>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</si>
  <si>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</si>
  <si>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</si>
  <si>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</si>
  <si>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</si>
  <si>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</si>
  <si>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</si>
  <si>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</si>
  <si>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</si>
  <si>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</si>
  <si>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</si>
  <si>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</si>
  <si>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</si>
  <si>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</si>
  <si>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</si>
  <si>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</si>
  <si>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</si>
  <si>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</si>
  <si>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</si>
  <si>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</si>
  <si>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</si>
  <si>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</si>
  <si>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</si>
  <si>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</si>
  <si>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</si>
  <si>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</si>
  <si>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</si>
  <si>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</si>
  <si>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</si>
  <si>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</si>
  <si>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</si>
  <si>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</si>
  <si>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</si>
  <si>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</si>
  <si>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</si>
  <si>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</si>
  <si>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</si>
  <si>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</si>
  <si>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</si>
  <si>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</si>
  <si>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</si>
  <si>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</si>
  <si>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</si>
  <si>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</si>
  <si>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</si>
  <si>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</si>
  <si>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</si>
  <si>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</si>
  <si>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</si>
  <si>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</si>
  <si>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</si>
  <si>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</si>
  <si>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</si>
  <si>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</si>
  <si>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</si>
  <si>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</si>
  <si>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</si>
  <si>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</si>
  <si>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</si>
  <si>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</si>
  <si>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</si>
  <si>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</si>
  <si>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</si>
  <si>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</si>
  <si>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</si>
  <si>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</si>
  <si>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</si>
  <si>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</si>
  <si>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</si>
  <si>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</si>
  <si>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</si>
  <si>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</si>
  <si>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</si>
  <si>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</si>
  <si>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</si>
  <si>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</si>
  <si>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</si>
  <si>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</si>
  <si>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</si>
  <si>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</si>
  <si>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</si>
  <si>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</si>
  <si>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</si>
  <si>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</si>
  <si>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</si>
  <si>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</si>
  <si>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</si>
  <si>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</si>
  <si>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</si>
  <si>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</si>
  <si>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</si>
  <si>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</si>
  <si>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</si>
  <si>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</si>
  <si>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</si>
  <si>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</si>
  <si>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</si>
  <si>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</si>
  <si>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</si>
  <si>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</si>
  <si>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</si>
  <si>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</si>
  <si>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</si>
  <si>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</si>
  <si>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</si>
  <si>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</si>
  <si>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</si>
  <si>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</si>
  <si>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</si>
  <si>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</si>
  <si>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</si>
  <si>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</si>
  <si>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</si>
  <si>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</si>
  <si>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</si>
  <si>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</si>
  <si>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</si>
  <si>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</si>
  <si>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</si>
  <si>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</si>
  <si>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</si>
  <si>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</si>
  <si>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</si>
  <si>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</si>
  <si>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</si>
  <si>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</si>
  <si>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</si>
  <si>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</si>
  <si>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</si>
  <si>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</si>
  <si>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</si>
  <si>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</si>
  <si>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</si>
  <si>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</si>
  <si>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</si>
  <si>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</si>
  <si>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</si>
  <si>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</si>
  <si>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</si>
  <si>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</si>
  <si>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</si>
  <si>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</si>
  <si>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</si>
  <si>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</si>
  <si>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</si>
  <si>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</si>
  <si>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</si>
  <si>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</si>
  <si>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</si>
  <si>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</si>
  <si>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</si>
  <si>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</si>
  <si>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</si>
  <si>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</si>
  <si>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</si>
  <si>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</si>
  <si>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</si>
  <si>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</si>
  <si>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</si>
  <si>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</si>
  <si>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</si>
  <si>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</si>
  <si>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</si>
  <si>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</si>
  <si>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</si>
  <si>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</si>
  <si>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</si>
  <si>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</si>
  <si>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</si>
  <si>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</si>
  <si>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</si>
  <si>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</si>
  <si>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</si>
  <si>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</si>
  <si>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</si>
  <si>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</si>
  <si>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</si>
  <si>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</si>
  <si>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</si>
  <si>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</si>
  <si>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</si>
  <si>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</si>
  <si>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</si>
  <si>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</si>
  <si>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</si>
  <si>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</si>
  <si>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</si>
  <si>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</si>
  <si>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</si>
  <si>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</si>
  <si>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</si>
  <si>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</si>
  <si>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</si>
  <si>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</si>
  <si>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</si>
  <si>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</si>
  <si>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</si>
  <si>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</si>
  <si>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</si>
  <si>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</si>
  <si>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</si>
  <si>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</si>
  <si>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</si>
  <si>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</si>
  <si>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</si>
  <si>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</si>
  <si>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</si>
  <si>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</si>
  <si>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</si>
  <si>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</si>
  <si>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</si>
  <si>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</si>
  <si>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</si>
  <si>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</si>
  <si>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</si>
  <si>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</si>
  <si>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</si>
  <si>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</si>
  <si>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</si>
  <si>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</si>
  <si>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</si>
  <si>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</si>
  <si>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</si>
  <si>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</si>
  <si>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</si>
  <si>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</si>
  <si>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</si>
  <si>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</si>
  <si>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</si>
  <si>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</si>
  <si>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</si>
  <si>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</si>
  <si>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</si>
  <si>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</si>
  <si>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</si>
  <si>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</si>
  <si>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</si>
  <si>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</si>
  <si>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</si>
  <si>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</si>
  <si>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</si>
  <si>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</si>
  <si>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</si>
  <si>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</si>
  <si>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</si>
  <si>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</si>
  <si>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</si>
  <si>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</si>
  <si>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</si>
  <si>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</si>
  <si>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</si>
  <si>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</si>
  <si>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</si>
  <si>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</si>
  <si>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</si>
  <si>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</si>
  <si>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</si>
  <si>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</si>
  <si>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</si>
  <si>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</si>
  <si>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</si>
  <si>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</si>
  <si>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</si>
  <si>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</si>
  <si>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</si>
  <si>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</si>
  <si>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</si>
  <si>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</si>
  <si>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</si>
  <si>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</si>
  <si>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</si>
  <si>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</si>
  <si>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</si>
  <si>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</si>
  <si>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</si>
  <si>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</si>
  <si>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</si>
  <si>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</si>
  <si>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</si>
  <si>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</si>
  <si>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</si>
  <si>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</si>
  <si>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</si>
  <si>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</si>
  <si>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</si>
  <si>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</si>
  <si>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</si>
  <si>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</si>
  <si>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</si>
  <si>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</si>
  <si>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</si>
  <si>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</si>
  <si>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</si>
  <si>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</si>
  <si>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</si>
  <si>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</si>
  <si>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</si>
  <si>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</si>
  <si>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</si>
  <si>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</si>
  <si>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</si>
  <si>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</si>
  <si>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</si>
  <si>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</si>
  <si>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</si>
  <si>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</si>
  <si>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</si>
  <si>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</si>
  <si>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</si>
  <si>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</si>
  <si>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</si>
  <si>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</si>
  <si>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</si>
  <si>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</si>
  <si>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</si>
  <si>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</si>
  <si>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</si>
  <si>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</si>
  <si>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</si>
  <si>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</si>
  <si>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</si>
  <si>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</si>
  <si>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</si>
  <si>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</si>
  <si>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</si>
  <si>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</si>
  <si>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</si>
  <si>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</si>
  <si>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</si>
  <si>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</si>
  <si>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</si>
  <si>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</si>
  <si>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</si>
  <si>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</si>
  <si>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</si>
  <si>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</si>
  <si>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</si>
  <si>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</si>
  <si>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</si>
  <si>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</si>
  <si>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</si>
  <si>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</si>
  <si>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</si>
  <si>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</si>
  <si>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</si>
  <si>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</si>
  <si>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</si>
  <si>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</si>
  <si>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</si>
  <si>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</si>
  <si>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</si>
  <si>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</si>
  <si>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</si>
  <si>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</si>
  <si>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</si>
  <si>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</si>
  <si>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</si>
  <si>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</si>
  <si>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</si>
  <si>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</si>
  <si>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</si>
  <si>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</si>
  <si>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</si>
  <si>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</si>
  <si>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</si>
  <si>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</si>
  <si>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</si>
  <si>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</si>
  <si>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</si>
  <si>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</si>
  <si>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</si>
  <si>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</si>
  <si>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</si>
  <si>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</si>
  <si>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</si>
  <si>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</si>
  <si>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</si>
  <si>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</si>
  <si>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</si>
  <si>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</si>
  <si>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</si>
  <si>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</si>
  <si>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</si>
  <si>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</si>
  <si>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</si>
  <si>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</si>
  <si>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</si>
  <si>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</si>
  <si>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</si>
  <si>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</si>
  <si>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</si>
  <si>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</si>
  <si>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</si>
  <si>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</si>
  <si>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</si>
  <si>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</si>
  <si>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</si>
  <si>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</si>
  <si>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</si>
  <si>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</si>
  <si>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</si>
  <si>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</si>
  <si>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</si>
  <si>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</si>
  <si>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</si>
  <si>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</si>
  <si>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</si>
  <si>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</si>
  <si>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</si>
  <si>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</si>
  <si>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</si>
  <si>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</si>
  <si>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</si>
  <si>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</si>
  <si>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</si>
  <si>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</si>
  <si>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</si>
  <si>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</si>
  <si>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</si>
  <si>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</si>
  <si>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</si>
  <si>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</si>
  <si>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</si>
  <si>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</si>
  <si>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</si>
  <si>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</si>
  <si>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</si>
  <si>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</si>
  <si>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</si>
  <si>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</si>
  <si>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</si>
  <si>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</si>
  <si>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</si>
  <si>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</si>
  <si>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</si>
  <si>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</si>
  <si>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</si>
  <si>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</si>
  <si>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</si>
  <si>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</si>
  <si>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</si>
  <si>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</si>
  <si>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</si>
  <si>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</si>
  <si>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</si>
  <si>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</si>
  <si>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</si>
  <si>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</si>
  <si>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</si>
  <si>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</si>
  <si>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</si>
  <si>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</si>
  <si>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</si>
  <si>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</si>
  <si>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</si>
  <si>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</si>
  <si>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</si>
  <si>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</si>
  <si>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</si>
  <si>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</si>
  <si>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</si>
  <si>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</si>
  <si>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</si>
  <si>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</si>
  <si>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</si>
  <si>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</si>
  <si>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</si>
  <si>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</si>
  <si>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</si>
  <si>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</si>
  <si>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</si>
  <si>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</si>
  <si>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</si>
  <si>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</si>
  <si>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</si>
  <si>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</si>
  <si>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</si>
  <si>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</si>
  <si>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</si>
  <si>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</si>
  <si>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</si>
  <si>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</si>
  <si>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</si>
  <si>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</si>
  <si>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</si>
  <si>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</si>
  <si>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</si>
  <si>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</si>
  <si>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</si>
  <si>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</si>
  <si>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</si>
  <si>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</si>
  <si>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</si>
  <si>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</si>
  <si>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</si>
  <si>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</si>
  <si>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</si>
  <si>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</si>
  <si>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</si>
  <si>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</si>
  <si>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</si>
  <si>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</si>
  <si>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</si>
  <si>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</si>
  <si>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</si>
  <si>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</si>
  <si>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</si>
  <si>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</si>
  <si>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</si>
  <si>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</si>
  <si>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</si>
  <si>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</si>
  <si>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</si>
  <si>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</si>
  <si>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</si>
  <si>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</si>
  <si>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</si>
  <si>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</si>
  <si>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</si>
  <si>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</si>
  <si>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</si>
  <si>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</si>
  <si>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</si>
  <si>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</si>
  <si>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</si>
  <si>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</si>
  <si>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</si>
  <si>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</si>
  <si>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</si>
  <si>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</si>
  <si>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</si>
  <si>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</si>
  <si>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</si>
  <si>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</si>
  <si>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</si>
  <si>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</si>
  <si>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</si>
  <si>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</si>
  <si>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</si>
  <si>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</si>
  <si>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</si>
  <si>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</si>
  <si>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</si>
  <si>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</si>
  <si>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</si>
  <si>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</si>
  <si>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</si>
  <si>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</si>
  <si>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</si>
  <si>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</si>
  <si>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</si>
  <si>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</si>
  <si>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</si>
  <si>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</si>
  <si>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</si>
  <si>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</si>
  <si>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</si>
  <si>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</si>
  <si>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</si>
  <si>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</si>
  <si>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</si>
  <si>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</si>
  <si>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</si>
  <si>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</si>
  <si>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</si>
  <si>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</si>
  <si>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</si>
  <si>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</si>
  <si>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</si>
  <si>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</si>
  <si>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</si>
  <si>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</si>
  <si>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</si>
  <si>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</si>
  <si>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</si>
  <si>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</si>
  <si>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</si>
  <si>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</si>
  <si>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</si>
  <si>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</si>
  <si>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</si>
  <si>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</si>
  <si>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</si>
  <si>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</si>
  <si>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</si>
  <si>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</si>
  <si>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</si>
  <si>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</si>
  <si>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</si>
  <si>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</si>
  <si>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</si>
  <si>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</si>
  <si>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</si>
  <si>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</si>
  <si>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</si>
  <si>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</si>
  <si>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</si>
  <si>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</si>
  <si>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</si>
  <si>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</si>
  <si>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</si>
  <si>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</si>
  <si>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</si>
  <si>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</si>
  <si>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</si>
  <si>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</si>
  <si>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</si>
  <si>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</si>
  <si>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</si>
  <si>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</si>
  <si>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</si>
  <si>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</si>
  <si>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</si>
  <si>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</si>
  <si>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</si>
  <si>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</si>
  <si>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</si>
  <si>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</si>
  <si>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</si>
  <si>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</si>
  <si>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</si>
  <si>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</si>
  <si>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</si>
  <si>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</si>
  <si>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</si>
  <si>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</si>
  <si>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</si>
  <si>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</si>
  <si>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</si>
  <si>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</si>
  <si>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</si>
  <si>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</si>
  <si>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</si>
  <si>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</si>
  <si>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</si>
  <si>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</si>
  <si>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</si>
  <si>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</si>
  <si>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</si>
  <si>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</si>
  <si>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</si>
  <si>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</si>
  <si>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</si>
  <si>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</si>
  <si>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</si>
  <si>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</si>
  <si>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</si>
  <si>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</si>
  <si>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</si>
  <si>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</si>
  <si>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</si>
  <si>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</si>
  <si>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</si>
  <si>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</si>
  <si>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</si>
  <si>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</si>
  <si>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</si>
  <si>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</si>
  <si>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</si>
  <si>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</si>
  <si>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</si>
  <si>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</si>
  <si>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</si>
  <si>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</si>
  <si>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</si>
  <si>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</si>
  <si>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</si>
  <si>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</si>
  <si>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</si>
  <si>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</si>
  <si>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</si>
  <si>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</si>
  <si>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</si>
  <si>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</si>
  <si>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</si>
  <si>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</si>
  <si>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</si>
  <si>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</si>
  <si>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</si>
  <si>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</si>
  <si>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</si>
  <si>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</si>
  <si>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</si>
  <si>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</si>
  <si>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</si>
  <si>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</si>
  <si>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</si>
  <si>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</si>
  <si>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</si>
  <si>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</si>
  <si>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</si>
  <si>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</si>
  <si>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</si>
  <si>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</si>
  <si>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</si>
  <si>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</si>
  <si>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</si>
  <si>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</si>
  <si>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</si>
  <si>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</si>
  <si>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</si>
  <si>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</si>
  <si>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</si>
  <si>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</si>
  <si>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</si>
  <si>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</si>
  <si>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</si>
  <si>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</si>
  <si>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</si>
  <si>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</si>
  <si>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</si>
  <si>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</si>
  <si>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</si>
  <si>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</si>
  <si>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</si>
  <si>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</si>
  <si>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</si>
  <si>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</si>
  <si>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</si>
  <si>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</si>
  <si>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</si>
  <si>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</si>
  <si>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</si>
  <si>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</si>
  <si>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</si>
  <si>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</si>
  <si>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</si>
  <si>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</si>
  <si>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</si>
  <si>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</si>
  <si>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</si>
  <si>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</si>
  <si>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</si>
  <si>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</si>
  <si>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</si>
  <si>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</si>
  <si>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</si>
  <si>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</si>
  <si>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</si>
  <si>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</si>
  <si>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</si>
  <si>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</si>
  <si>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</si>
  <si>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</si>
  <si>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</si>
  <si>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</si>
  <si>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</si>
  <si>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</si>
  <si>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</si>
  <si>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</si>
  <si>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</si>
  <si>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</si>
  <si>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</si>
  <si>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</si>
  <si>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</si>
  <si>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</si>
  <si>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</si>
  <si>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</si>
  <si>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</si>
  <si>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</si>
  <si>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</si>
  <si>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</si>
  <si>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</si>
  <si>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</si>
  <si>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</si>
  <si>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</si>
  <si>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</si>
  <si>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</si>
  <si>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</si>
  <si>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</si>
  <si>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</si>
  <si>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</si>
  <si>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</si>
  <si>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</si>
  <si>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</si>
  <si>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</si>
  <si>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</si>
  <si>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</si>
  <si>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</si>
  <si>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</si>
  <si>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</si>
  <si>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</si>
  <si>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</si>
  <si>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</si>
  <si>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</si>
  <si>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</si>
  <si>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</si>
  <si>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</si>
  <si>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</si>
  <si>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</si>
  <si>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</si>
  <si>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</si>
  <si>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</si>
  <si>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</si>
  <si>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</si>
  <si>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</si>
  <si>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</si>
  <si>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</si>
  <si>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</si>
  <si>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</si>
  <si>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</si>
  <si>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</si>
  <si>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</si>
  <si>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</si>
  <si>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</si>
  <si>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</si>
  <si>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</si>
  <si>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</si>
  <si>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</si>
  <si>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</si>
  <si>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</si>
  <si>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</si>
  <si>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</si>
  <si>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</si>
  <si>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</si>
  <si>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</si>
  <si>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</si>
  <si>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</si>
  <si>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</si>
  <si>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</si>
  <si>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</si>
  <si>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</si>
  <si>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</si>
  <si>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</si>
  <si>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</si>
  <si>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</si>
  <si>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</si>
  <si>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</si>
  <si>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</si>
  <si>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</si>
  <si>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</si>
  <si>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</si>
  <si>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</si>
  <si>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</si>
  <si>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</si>
  <si>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</si>
  <si>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</si>
  <si>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</si>
  <si>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</si>
  <si>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</si>
  <si>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</si>
  <si>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</si>
  <si>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</si>
  <si>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</si>
  <si>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</si>
  <si>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</si>
  <si>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</si>
  <si>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</si>
  <si>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</si>
  <si>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</si>
  <si>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</si>
  <si>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</si>
  <si>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</si>
  <si>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</si>
  <si>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</si>
  <si>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</si>
  <si>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</si>
  <si>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</si>
  <si>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</si>
  <si>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</si>
  <si>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</si>
  <si>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</si>
  <si>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</si>
  <si>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</si>
  <si>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</si>
  <si>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</si>
  <si>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</si>
  <si>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</si>
  <si>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</si>
  <si>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</si>
  <si>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</si>
  <si>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</si>
  <si>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</si>
  <si>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</si>
  <si>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</si>
  <si>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</si>
  <si>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</si>
  <si>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</si>
  <si>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</si>
  <si>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</si>
  <si>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</si>
  <si>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</si>
  <si>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</si>
  <si>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</si>
  <si>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</si>
  <si>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</si>
  <si>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</si>
  <si>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</si>
  <si>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</si>
  <si>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</si>
  <si>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</si>
  <si>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</si>
  <si>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</si>
  <si>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</si>
  <si>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</si>
  <si>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</si>
  <si>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</si>
  <si>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</si>
  <si>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</si>
  <si>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</si>
  <si>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</si>
  <si>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</si>
  <si>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</si>
  <si>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</si>
  <si>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</si>
  <si>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</si>
  <si>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</si>
  <si>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</si>
  <si>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</si>
  <si>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</si>
  <si>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</si>
  <si>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</si>
  <si>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</si>
  <si>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</si>
  <si>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</si>
  <si>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</si>
  <si>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</si>
  <si>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</si>
  <si>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</si>
  <si>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</si>
  <si>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</si>
  <si>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</si>
  <si>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</si>
  <si>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</si>
  <si>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</si>
  <si>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</si>
  <si>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</si>
  <si>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</si>
  <si>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</si>
  <si>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</si>
  <si>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</si>
  <si>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</si>
  <si>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</si>
  <si>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</si>
  <si>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</si>
  <si>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</si>
  <si>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</si>
  <si>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</si>
  <si>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</si>
  <si>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</si>
  <si>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</si>
  <si>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</si>
  <si>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</si>
  <si>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</si>
  <si>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</si>
  <si>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</si>
  <si>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</si>
  <si>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</si>
  <si>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</si>
  <si>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</si>
  <si>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</si>
  <si>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</si>
  <si>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</si>
  <si>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</si>
  <si>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</si>
  <si>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</si>
  <si>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</si>
  <si>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</si>
  <si>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</si>
  <si>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</si>
  <si>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</si>
  <si>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</si>
  <si>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</si>
  <si>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</si>
  <si>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</si>
  <si>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</si>
  <si>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</si>
  <si>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</si>
  <si>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</si>
  <si>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</si>
  <si>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</si>
  <si>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</si>
  <si>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</si>
  <si>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</si>
  <si>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</si>
  <si>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</si>
  <si>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</si>
  <si>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</si>
  <si>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</si>
  <si>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</si>
  <si>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</si>
  <si>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</si>
  <si>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</si>
  <si>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</si>
  <si>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</si>
  <si>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</si>
  <si>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</si>
  <si>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</si>
  <si>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</si>
  <si>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</si>
  <si>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</si>
  <si>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</si>
  <si>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</si>
  <si>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</si>
  <si>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</si>
  <si>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</si>
  <si>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</si>
  <si>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</si>
  <si>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</si>
  <si>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</si>
  <si>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</si>
  <si>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</si>
  <si>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</si>
  <si>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</si>
  <si>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</si>
  <si>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</si>
  <si>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</si>
  <si>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</si>
  <si>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</si>
  <si>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</si>
  <si>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</si>
  <si>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</si>
  <si>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</si>
  <si>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</si>
  <si>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</si>
  <si>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</si>
  <si>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</si>
  <si>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</si>
  <si>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</si>
  <si>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</si>
  <si>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</si>
  <si>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</si>
  <si>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</si>
  <si>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</si>
  <si>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</si>
  <si>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</si>
  <si>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</si>
  <si>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</si>
  <si>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</si>
  <si>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</si>
  <si>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</si>
  <si>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</si>
  <si>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</si>
  <si>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</si>
  <si>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</si>
  <si>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</si>
  <si>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</si>
  <si>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</si>
  <si>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</si>
  <si>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</si>
  <si>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</si>
  <si>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</si>
  <si>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</si>
  <si>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</si>
  <si>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</si>
  <si>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</si>
  <si>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</si>
  <si>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</si>
  <si>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</si>
  <si>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</si>
  <si>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</si>
  <si>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</si>
  <si>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</si>
  <si>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</si>
  <si>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</si>
  <si>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</si>
  <si>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</si>
  <si>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</si>
  <si>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</si>
  <si>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</si>
  <si>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</si>
  <si>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</si>
  <si>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</si>
  <si>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</si>
  <si>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</si>
  <si>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</si>
  <si>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</si>
  <si>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</si>
  <si>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</si>
  <si>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</si>
  <si>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</si>
  <si>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</si>
  <si>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</si>
  <si>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</si>
  <si>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</si>
  <si>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</si>
  <si>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</si>
  <si>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</si>
  <si>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</si>
  <si>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</si>
  <si>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</si>
  <si>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</si>
  <si>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</si>
  <si>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</si>
  <si>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</si>
  <si>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</si>
  <si>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</si>
  <si>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</si>
  <si>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</si>
  <si>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</si>
  <si>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</si>
  <si>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</si>
  <si>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</si>
  <si>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</si>
  <si>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</si>
  <si>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</si>
  <si>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</si>
  <si>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</si>
  <si>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</si>
  <si>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</si>
  <si>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</si>
  <si>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</si>
  <si>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</si>
  <si>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</si>
  <si>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</si>
  <si>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</si>
  <si>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</si>
  <si>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</si>
  <si>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</si>
  <si>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</si>
  <si>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</si>
  <si>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</si>
  <si>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</si>
  <si>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</si>
  <si>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</si>
  <si>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</si>
  <si>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</si>
  <si>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</si>
  <si>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</si>
  <si>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</si>
  <si>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</si>
  <si>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</si>
  <si>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</si>
  <si>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</si>
  <si>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</si>
  <si>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</si>
  <si>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</si>
  <si>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</si>
  <si>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</si>
  <si>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</si>
  <si>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</si>
  <si>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</si>
  <si>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</si>
  <si>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</si>
  <si>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</si>
  <si>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</si>
  <si>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</si>
  <si>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</si>
  <si>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</si>
  <si>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</si>
  <si>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</si>
  <si>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</si>
  <si>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</si>
  <si>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</si>
  <si>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</si>
  <si>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</si>
  <si>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</si>
  <si>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</si>
  <si>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</si>
  <si>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</si>
  <si>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</si>
  <si>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</si>
  <si>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</si>
  <si>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</si>
  <si>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</si>
  <si>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</si>
  <si>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</si>
  <si>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</si>
  <si>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</si>
  <si>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</si>
  <si>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</si>
  <si>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</si>
  <si>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</si>
  <si>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</si>
  <si>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</si>
  <si>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</si>
  <si>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</si>
  <si>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</si>
  <si>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</si>
  <si>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</si>
  <si>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</si>
  <si>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</si>
  <si>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</si>
  <si>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</si>
  <si>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</si>
  <si>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</si>
  <si>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</si>
  <si>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</si>
  <si>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</si>
  <si>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</si>
  <si>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</si>
  <si>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</si>
  <si>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</si>
  <si>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</si>
  <si>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</si>
  <si>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</si>
  <si>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</si>
  <si>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</si>
  <si>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</si>
  <si>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</si>
  <si>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</si>
  <si>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</si>
  <si>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</si>
  <si>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</si>
  <si>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</si>
  <si>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</si>
  <si>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</si>
  <si>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</si>
  <si>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</si>
  <si>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</si>
  <si>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</si>
  <si>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</si>
  <si>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</si>
  <si>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</si>
  <si>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</si>
  <si>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</si>
  <si>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</si>
  <si>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</si>
  <si>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</si>
  <si>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</si>
  <si>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</si>
  <si>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</si>
  <si>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</si>
  <si>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</si>
  <si>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</si>
  <si>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</si>
  <si>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</si>
  <si>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</si>
  <si>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</si>
  <si>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</si>
  <si>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</si>
  <si>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</si>
  <si>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</si>
  <si>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</si>
  <si>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</si>
  <si>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</si>
  <si>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</si>
  <si>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</si>
  <si>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</si>
  <si>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</si>
  <si>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</si>
  <si>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</si>
  <si>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</si>
  <si>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</si>
  <si>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</si>
  <si>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</si>
  <si>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</si>
  <si>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</si>
  <si>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</si>
  <si>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</si>
  <si>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</si>
  <si>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</si>
  <si>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</si>
  <si>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</si>
  <si>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</si>
  <si>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</si>
  <si>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</si>
  <si>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</si>
  <si>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</si>
  <si>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</si>
  <si>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</si>
  <si>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</si>
  <si>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</si>
  <si>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</si>
  <si>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</si>
  <si>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</si>
  <si>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</si>
  <si>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</si>
  <si>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</si>
  <si>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</si>
  <si>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</si>
  <si>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</si>
  <si>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</si>
  <si>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</si>
  <si>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</si>
  <si>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</si>
  <si>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</si>
  <si>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</si>
  <si>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</si>
  <si>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</si>
  <si>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</si>
  <si>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</si>
  <si>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</si>
  <si>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</si>
  <si>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</si>
  <si>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</si>
  <si>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</si>
  <si>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</si>
  <si>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</si>
  <si>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</si>
  <si>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</si>
  <si>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</si>
  <si>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</si>
  <si>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</si>
  <si>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</si>
  <si>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</si>
  <si>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</si>
  <si>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</si>
  <si>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</si>
  <si>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</si>
  <si>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</si>
  <si>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</si>
  <si>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</si>
  <si>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</si>
  <si>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</si>
  <si>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</si>
  <si>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</si>
  <si>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</si>
  <si>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</si>
  <si>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</si>
  <si>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</si>
  <si>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</si>
  <si>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</si>
  <si>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</si>
  <si>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</si>
  <si>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</si>
  <si>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</si>
  <si>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</si>
  <si>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</si>
  <si>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</si>
  <si>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</si>
  <si>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</si>
  <si>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</si>
  <si>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</si>
  <si>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</si>
  <si>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</si>
  <si>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</si>
  <si>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</si>
  <si>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</si>
  <si>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</si>
  <si>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</si>
  <si>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</si>
  <si>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</si>
  <si>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</si>
  <si>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</si>
  <si>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</si>
  <si>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</si>
  <si>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</si>
  <si>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</si>
  <si>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</si>
  <si>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</si>
  <si>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</si>
  <si>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</si>
  <si>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</si>
  <si>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</si>
  <si>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</si>
  <si>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</si>
  <si>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</si>
  <si>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</si>
  <si>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</si>
  <si>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</si>
  <si>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</si>
  <si>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</si>
  <si>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</si>
  <si>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</si>
  <si>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</si>
  <si>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</si>
  <si>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</si>
  <si>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</si>
  <si>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</si>
  <si>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</si>
  <si>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</si>
  <si>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</si>
  <si>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</si>
  <si>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</si>
  <si>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</si>
  <si>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</si>
  <si>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</si>
  <si>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</si>
  <si>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</si>
  <si>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</si>
  <si>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</si>
  <si>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</si>
  <si>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</si>
  <si>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</si>
  <si>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</si>
  <si>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</si>
  <si>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</si>
  <si>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</si>
  <si>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</si>
  <si>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</si>
  <si>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</si>
  <si>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</si>
  <si>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</si>
  <si>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</si>
  <si>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</si>
  <si>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</si>
  <si>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</si>
  <si>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</si>
  <si>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</si>
  <si>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</si>
  <si>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</si>
  <si>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</si>
  <si>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</si>
  <si>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</si>
  <si>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</si>
  <si>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</si>
  <si>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</si>
  <si>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</si>
  <si>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</si>
  <si>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</si>
  <si>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</si>
  <si>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</si>
  <si>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</si>
  <si>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</si>
  <si>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</si>
  <si>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</si>
  <si>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</si>
  <si>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</si>
  <si>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</si>
  <si>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</si>
  <si>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</si>
  <si>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</si>
  <si>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</si>
  <si>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</si>
  <si>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</si>
  <si>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</si>
  <si>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</si>
  <si>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</si>
  <si>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</si>
  <si>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</si>
  <si>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</si>
  <si>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</si>
  <si>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</si>
  <si>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</si>
  <si>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</si>
  <si>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</si>
  <si>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</si>
  <si>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</si>
  <si>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</si>
  <si>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</si>
  <si>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</si>
  <si>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</si>
  <si>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</si>
  <si>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</si>
  <si>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</si>
  <si>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</si>
  <si>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</si>
  <si>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</si>
  <si>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</si>
  <si>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</si>
  <si>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</si>
  <si>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</si>
  <si>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</si>
  <si>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</si>
  <si>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</si>
  <si>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</si>
  <si>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</si>
  <si>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</si>
  <si>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</si>
  <si>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</si>
  <si>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</si>
  <si>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</si>
  <si>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</si>
  <si>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</si>
  <si>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</si>
  <si>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</si>
  <si>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</si>
  <si>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</si>
  <si>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</si>
  <si>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</si>
  <si>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</si>
  <si>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</si>
  <si>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</si>
  <si>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</si>
  <si>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</si>
  <si>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</si>
  <si>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</si>
  <si>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</si>
  <si>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</si>
  <si>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</si>
  <si>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</si>
  <si>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</si>
  <si>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</si>
  <si>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</si>
  <si>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</si>
  <si>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</si>
  <si>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</si>
  <si>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</si>
  <si>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</si>
  <si>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</si>
  <si>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</si>
  <si>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</si>
  <si>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</si>
  <si>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</si>
  <si>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</si>
  <si>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</si>
  <si>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</si>
  <si>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</si>
  <si>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</si>
  <si>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</si>
  <si>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</si>
  <si>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</si>
  <si>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</si>
  <si>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</si>
  <si>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</si>
  <si>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</si>
  <si>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</si>
  <si>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</si>
  <si>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</si>
  <si>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</si>
  <si>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</si>
  <si>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</si>
  <si>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</si>
  <si>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</si>
  <si>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</si>
  <si>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</si>
  <si>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</si>
  <si>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</si>
  <si>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</si>
  <si>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</si>
  <si>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</si>
  <si>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</si>
  <si>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</si>
  <si>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</si>
  <si>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</si>
  <si>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</si>
  <si>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</si>
  <si>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</si>
  <si>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</si>
  <si>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</si>
  <si>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</si>
  <si>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</si>
  <si>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</si>
  <si>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</si>
  <si>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</si>
  <si>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</si>
  <si>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</si>
  <si>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</si>
  <si>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</si>
  <si>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</si>
  <si>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</si>
  <si>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</si>
  <si>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</si>
  <si>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</si>
  <si>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</si>
  <si>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</si>
  <si>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</si>
  <si>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</si>
  <si>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</si>
  <si>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</si>
  <si>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</si>
  <si>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</si>
  <si>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</si>
  <si>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</si>
  <si>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</si>
  <si>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</si>
  <si>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</si>
  <si>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</si>
  <si>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</si>
  <si>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</si>
  <si>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</si>
  <si>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</si>
  <si>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</si>
  <si>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</si>
  <si>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</si>
  <si>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</si>
  <si>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</si>
  <si>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</si>
  <si>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</si>
  <si>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</si>
  <si>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</si>
  <si>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</si>
  <si>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</si>
  <si>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</si>
  <si>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</si>
  <si>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</si>
  <si>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</si>
  <si>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</si>
  <si>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</si>
  <si>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</si>
  <si>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</si>
  <si>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</si>
  <si>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</si>
  <si>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</si>
  <si>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</si>
  <si>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</si>
  <si>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</si>
  <si>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</si>
  <si>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</si>
  <si>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</si>
  <si>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</si>
  <si>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</si>
  <si>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</si>
  <si>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</si>
  <si>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</si>
  <si>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</si>
  <si>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</si>
  <si>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</si>
  <si>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</si>
  <si>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</si>
  <si>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</si>
  <si>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</si>
  <si>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</si>
  <si>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</si>
  <si>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</si>
  <si>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</si>
  <si>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</si>
  <si>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</si>
  <si>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</si>
  <si>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</si>
  <si>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</si>
  <si>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</si>
  <si>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</si>
  <si>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</si>
  <si>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</si>
  <si>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</si>
  <si>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</si>
  <si>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</si>
  <si>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</si>
  <si>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</si>
  <si>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</si>
  <si>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</si>
  <si>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</si>
  <si>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</si>
  <si>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</si>
  <si>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</si>
  <si>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</si>
  <si>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</si>
  <si>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</si>
  <si>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</si>
  <si>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</si>
  <si>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</si>
  <si>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</si>
  <si>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</si>
  <si>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</si>
  <si>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</si>
  <si>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</si>
  <si>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</si>
  <si>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</si>
  <si>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</si>
  <si>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</si>
  <si>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</si>
  <si>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</si>
  <si>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</si>
  <si>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</si>
  <si>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</si>
  <si>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</si>
  <si>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</si>
  <si>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</si>
  <si>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</si>
  <si>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</si>
  <si>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</si>
  <si>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</si>
  <si>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</si>
  <si>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</si>
  <si>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</si>
  <si>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</si>
  <si>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</si>
  <si>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</si>
  <si>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</si>
  <si>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</si>
  <si>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</si>
  <si>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</si>
  <si>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</si>
  <si>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</si>
  <si>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</si>
  <si>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</si>
  <si>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</si>
  <si>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</si>
  <si>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</si>
  <si>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</si>
  <si>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</si>
  <si>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</si>
  <si>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</si>
  <si>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</si>
  <si>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</si>
  <si>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</si>
  <si>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</si>
  <si>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</si>
  <si>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</si>
  <si>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</si>
  <si>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</si>
  <si>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</si>
  <si>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</si>
  <si>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</si>
  <si>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</si>
  <si>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</si>
  <si>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</si>
  <si>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</si>
  <si>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</si>
  <si>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</si>
  <si>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</si>
  <si>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</si>
  <si>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</si>
  <si>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</si>
  <si>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</si>
  <si>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</si>
  <si>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</si>
  <si>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</si>
  <si>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</si>
  <si>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</si>
  <si>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</si>
  <si>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</si>
  <si>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</si>
  <si>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</si>
  <si>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</si>
  <si>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</si>
  <si>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</si>
  <si>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</si>
  <si>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</si>
  <si>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</si>
  <si>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</si>
  <si>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</si>
  <si>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</si>
  <si>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</si>
  <si>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</si>
  <si>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</si>
  <si>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</si>
  <si>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</si>
  <si>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</si>
  <si>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</si>
  <si>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</si>
  <si>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</si>
  <si>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</si>
  <si>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</si>
  <si>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</si>
  <si>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</si>
  <si>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</si>
  <si>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</si>
  <si>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</si>
  <si>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</si>
  <si>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</si>
  <si>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</si>
  <si>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</si>
  <si>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</si>
  <si>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</si>
  <si>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</si>
  <si>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</si>
  <si>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</si>
  <si>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</si>
  <si>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</si>
  <si>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</si>
  <si>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</si>
  <si>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</si>
  <si>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</si>
  <si>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</si>
  <si>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</si>
  <si>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</si>
  <si>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</si>
  <si>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</si>
  <si>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</si>
  <si>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</si>
  <si>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</si>
  <si>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</si>
  <si>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</si>
  <si>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</si>
  <si>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</si>
  <si>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</si>
  <si>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</si>
  <si>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</si>
  <si>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</si>
  <si>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</si>
  <si>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</si>
  <si>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</si>
  <si>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</si>
  <si>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</si>
  <si>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</si>
  <si>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</si>
  <si>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</si>
  <si>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</si>
  <si>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</si>
  <si>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</si>
  <si>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</si>
  <si>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</si>
  <si>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</si>
  <si>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</si>
  <si>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</si>
  <si>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</si>
  <si>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</si>
  <si>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</si>
  <si>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</si>
  <si>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</si>
  <si>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</si>
  <si>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</si>
  <si>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</si>
  <si>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</si>
  <si>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</si>
  <si>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</si>
  <si>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</si>
  <si>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</si>
  <si>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</si>
  <si>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</si>
  <si>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</si>
  <si>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</si>
  <si>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</si>
  <si>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</si>
  <si>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</si>
  <si>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</si>
  <si>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</si>
  <si>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</si>
  <si>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</si>
  <si>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</si>
  <si>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</si>
  <si>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</si>
  <si>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</si>
  <si>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</si>
  <si>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</si>
  <si>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</si>
  <si>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</si>
  <si>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</si>
  <si>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</si>
  <si>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</si>
  <si>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</si>
  <si>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</si>
  <si>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</si>
  <si>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</si>
  <si>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</si>
  <si>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</si>
  <si>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</si>
  <si>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</si>
  <si>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</si>
  <si>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</si>
  <si>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</si>
  <si>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</si>
  <si>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</si>
  <si>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</si>
  <si>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</si>
  <si>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</si>
  <si>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</si>
  <si>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</si>
  <si>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</si>
  <si>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</si>
  <si>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</si>
  <si>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</si>
  <si>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</si>
  <si>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</si>
  <si>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</si>
  <si>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</si>
  <si>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</si>
  <si>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</si>
  <si>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</si>
  <si>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</si>
  <si>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</si>
  <si>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</si>
  <si>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</si>
  <si>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</si>
  <si>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</si>
  <si>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</si>
  <si>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</si>
  <si>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</si>
  <si>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</si>
  <si>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</si>
  <si>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</si>
  <si>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</si>
  <si>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</si>
  <si>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</si>
  <si>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</si>
  <si>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</si>
  <si>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</si>
  <si>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</si>
  <si>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</si>
  <si>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</si>
  <si>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</si>
  <si>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</si>
  <si>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</si>
  <si>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</si>
  <si>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</si>
  <si>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</si>
  <si>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</si>
  <si>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</si>
  <si>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</si>
  <si>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</si>
  <si>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</si>
  <si>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</si>
  <si>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</si>
  <si>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</si>
  <si>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</si>
  <si>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</si>
  <si>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</si>
  <si>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</si>
  <si>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</si>
  <si>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</si>
  <si>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</si>
  <si>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</si>
  <si>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</si>
  <si>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</si>
  <si>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</si>
  <si>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</si>
  <si>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</si>
  <si>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</si>
  <si>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</si>
  <si>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</si>
  <si>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</si>
  <si>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</si>
  <si>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</si>
  <si>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</si>
  <si>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</si>
  <si>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</si>
  <si>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</si>
  <si>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</si>
  <si>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</si>
  <si>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</si>
  <si>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</si>
  <si>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</si>
  <si>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</si>
  <si>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</si>
  <si>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</si>
  <si>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</si>
  <si>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</si>
  <si>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</si>
  <si>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</si>
  <si>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</si>
  <si>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</si>
  <si>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</si>
  <si>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</si>
  <si>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</si>
  <si>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</si>
  <si>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</si>
  <si>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</si>
  <si>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</si>
  <si>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</si>
  <si>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</si>
  <si>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</si>
  <si>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</si>
  <si>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</si>
  <si>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</si>
  <si>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</si>
  <si>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</si>
  <si>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</si>
  <si>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</si>
  <si>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</si>
  <si>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</si>
  <si>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</si>
  <si>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</si>
  <si>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</si>
  <si>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</si>
  <si>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</si>
  <si>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</si>
  <si>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</si>
  <si>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</si>
  <si>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</si>
  <si>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</si>
  <si>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</si>
  <si>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</si>
  <si>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</si>
  <si>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</si>
  <si>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</si>
  <si>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</si>
  <si>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</si>
  <si>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</si>
  <si>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</si>
  <si>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</si>
  <si>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</si>
  <si>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</si>
  <si>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</si>
  <si>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</si>
  <si>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</si>
  <si>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</si>
  <si>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</si>
  <si>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</si>
  <si>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</si>
  <si>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</si>
  <si>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</si>
  <si>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</si>
  <si>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</si>
  <si>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</si>
  <si>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</si>
  <si>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</si>
  <si>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</si>
  <si>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</si>
  <si>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</si>
  <si>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</si>
  <si>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</si>
  <si>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</si>
  <si>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</si>
  <si>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</si>
  <si>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</si>
  <si>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</si>
  <si>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</si>
  <si>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</si>
  <si>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</si>
  <si>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</si>
  <si>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</si>
  <si>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</si>
  <si>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</si>
  <si>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</si>
  <si>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</si>
  <si>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</si>
  <si>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</si>
  <si>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</si>
  <si>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</si>
  <si>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</si>
  <si>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</si>
  <si>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</si>
  <si>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</si>
  <si>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</si>
  <si>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</si>
  <si>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</si>
  <si>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</si>
  <si>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</si>
  <si>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</si>
  <si>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</si>
  <si>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</si>
  <si>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</si>
  <si>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</si>
  <si>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</si>
  <si>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</si>
  <si>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</si>
  <si>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</si>
  <si>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</si>
  <si>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</si>
  <si>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</si>
  <si>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</si>
  <si>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</si>
  <si>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</si>
  <si>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</si>
  <si>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</si>
  <si>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</si>
  <si>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</si>
  <si>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</si>
  <si>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</si>
  <si>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</si>
  <si>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</si>
  <si>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</si>
  <si>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</si>
  <si>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</si>
  <si>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</si>
  <si>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</si>
  <si>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</si>
  <si>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</si>
  <si>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</si>
  <si>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</si>
  <si>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</si>
  <si>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</si>
  <si>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</si>
  <si>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</si>
  <si>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</si>
  <si>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</si>
  <si>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</si>
  <si>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</si>
  <si>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</si>
  <si>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</si>
  <si>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</si>
  <si>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</si>
  <si>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</si>
  <si>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</si>
  <si>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</si>
  <si>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</si>
  <si>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</si>
  <si>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</si>
  <si>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</si>
  <si>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</si>
  <si>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</si>
  <si>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</si>
  <si>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</si>
  <si>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</si>
  <si>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</si>
  <si>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</si>
  <si>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</si>
  <si>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</si>
  <si>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</si>
  <si>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</si>
  <si>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</si>
  <si>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</si>
  <si>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</si>
  <si>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</si>
  <si>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</si>
  <si>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</si>
  <si>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</si>
  <si>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</si>
  <si>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</si>
  <si>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</si>
  <si>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</si>
  <si>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</si>
  <si>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</si>
  <si>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</si>
  <si>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</si>
  <si>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</si>
  <si>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</si>
  <si>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</si>
  <si>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</si>
  <si>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</si>
  <si>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</si>
  <si>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</si>
  <si>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</si>
  <si>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</si>
  <si>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</si>
  <si>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</si>
  <si>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</si>
  <si>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</si>
  <si>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</si>
  <si>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</si>
  <si>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</si>
  <si>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</si>
  <si>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</si>
  <si>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</si>
  <si>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</si>
  <si>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</si>
  <si>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</si>
  <si>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</si>
  <si>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</si>
  <si>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</si>
  <si>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</si>
  <si>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</si>
  <si>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</si>
  <si>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</si>
  <si>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</si>
  <si>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</si>
  <si>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</si>
  <si>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</si>
  <si>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</si>
  <si>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</si>
  <si>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</si>
  <si>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</si>
  <si>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</si>
  <si>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</si>
  <si>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</si>
  <si>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</si>
  <si>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</si>
  <si>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</si>
  <si>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</si>
  <si>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</si>
  <si>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</si>
  <si>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</si>
  <si>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</si>
  <si>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</si>
  <si>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</si>
  <si>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</si>
  <si>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</si>
  <si>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</si>
  <si>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</si>
  <si>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</si>
  <si>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</si>
  <si>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</si>
  <si>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</si>
  <si>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</si>
  <si>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</si>
  <si>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</si>
  <si>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</si>
  <si>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</si>
  <si>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</si>
  <si>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</si>
  <si>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</si>
  <si>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</si>
  <si>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</si>
  <si>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</si>
  <si>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</si>
  <si>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</si>
  <si>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</si>
  <si>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</si>
  <si>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</si>
  <si>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</si>
  <si>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</si>
  <si>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</si>
  <si>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</si>
  <si>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</si>
  <si>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</si>
  <si>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</si>
  <si>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</si>
  <si>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</si>
  <si>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</si>
  <si>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</si>
  <si>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</si>
  <si>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</si>
  <si>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</si>
  <si>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</si>
  <si>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</si>
  <si>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</si>
  <si>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</si>
  <si>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</si>
  <si>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</si>
  <si>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</si>
  <si>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</si>
  <si>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</si>
  <si>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</si>
  <si>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</si>
  <si>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</si>
  <si>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</si>
  <si>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</si>
  <si>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</si>
  <si>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</si>
  <si>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</si>
  <si>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</si>
  <si>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</si>
  <si>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</si>
  <si>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</si>
  <si>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</si>
  <si>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</si>
  <si>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</si>
  <si>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</si>
  <si>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</si>
  <si>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</si>
  <si>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</si>
  <si>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</si>
  <si>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</si>
  <si>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</si>
  <si>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</si>
  <si>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</si>
  <si>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</si>
  <si>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</si>
  <si>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</si>
  <si>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</si>
  <si>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</si>
  <si>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</si>
  <si>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</si>
  <si>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</si>
  <si>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</si>
  <si>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</si>
  <si>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</si>
  <si>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</si>
  <si>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</si>
  <si>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</si>
  <si>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</si>
  <si>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</si>
  <si>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</si>
  <si>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</si>
  <si>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</si>
  <si>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</si>
  <si>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</si>
  <si>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</si>
  <si>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</si>
  <si>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</si>
  <si>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</si>
  <si>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</si>
  <si>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</si>
  <si>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</si>
  <si>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</si>
  <si>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</si>
  <si>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</si>
  <si>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</si>
  <si>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</si>
  <si>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</si>
  <si>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</si>
  <si>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</si>
  <si>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</si>
  <si>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</si>
  <si>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</si>
  <si>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</si>
  <si>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</si>
  <si>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</si>
  <si>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</si>
  <si>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</si>
  <si>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</si>
  <si>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</si>
  <si>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</si>
  <si>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</si>
  <si>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</si>
  <si>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</si>
  <si>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</si>
  <si>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</si>
  <si>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</si>
  <si>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</si>
  <si>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</si>
  <si>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</si>
  <si>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</si>
  <si>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</si>
  <si>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</si>
  <si>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</si>
  <si>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</si>
  <si>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</si>
  <si>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</si>
  <si>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</si>
  <si>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</si>
  <si>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</si>
  <si>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</si>
  <si>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</si>
  <si>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</si>
  <si>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</si>
  <si>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</si>
  <si>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</si>
  <si>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</si>
  <si>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</si>
  <si>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</si>
  <si>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</si>
  <si>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</si>
  <si>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</si>
  <si>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</si>
  <si>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</si>
  <si>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</si>
  <si>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</si>
  <si>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</si>
  <si>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</si>
  <si>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</si>
  <si>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</si>
  <si>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</si>
  <si>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</si>
  <si>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</si>
  <si>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</si>
  <si>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</si>
  <si>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</si>
  <si>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</si>
  <si>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</si>
  <si>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</si>
  <si>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</si>
  <si>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</si>
  <si>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</si>
  <si>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</si>
  <si>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</si>
  <si>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</si>
  <si>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</si>
  <si>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</si>
  <si>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</si>
  <si>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</si>
  <si>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</si>
  <si>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</si>
  <si>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</si>
  <si>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</si>
  <si>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</si>
  <si>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</si>
  <si>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</si>
  <si>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</si>
  <si>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</si>
  <si>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</si>
  <si>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</si>
  <si>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</si>
  <si>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</si>
  <si>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</si>
  <si>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</si>
  <si>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</si>
  <si>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</si>
  <si>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</si>
  <si>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</si>
  <si>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</si>
  <si>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</si>
  <si>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</si>
  <si>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</si>
  <si>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</si>
  <si>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</si>
  <si>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</si>
  <si>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</si>
  <si>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</si>
  <si>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</si>
  <si>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</si>
  <si>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</si>
  <si>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</si>
  <si>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</si>
  <si>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</si>
  <si>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</si>
  <si>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</si>
  <si>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</si>
  <si>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</si>
  <si>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</si>
  <si>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</si>
  <si>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</si>
  <si>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</si>
  <si>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荻原　和弘</t>
    <phoneticPr fontId="1"/>
  </si>
  <si>
    <t>住宅型有料ホーム　ロイヤルライフほのぼの　管理者</t>
    <rPh sb="0" eb="2">
      <t>ジュウタク</t>
    </rPh>
    <rPh sb="2" eb="3">
      <t>カタ</t>
    </rPh>
    <rPh sb="3" eb="5">
      <t>ユウリョウ</t>
    </rPh>
    <rPh sb="21" eb="24">
      <t>カンリシャ</t>
    </rPh>
    <phoneticPr fontId="1"/>
  </si>
  <si>
    <t>0172904898</t>
    <phoneticPr fontId="1"/>
  </si>
  <si>
    <t>２　法人</t>
  </si>
  <si>
    <t>５　営利法人</t>
  </si>
  <si>
    <t>かぶしきがいしゃ　かえで</t>
    <phoneticPr fontId="1"/>
  </si>
  <si>
    <t>株式会社　楓</t>
    <phoneticPr fontId="1"/>
  </si>
  <si>
    <t>4500-01-010395</t>
    <phoneticPr fontId="1"/>
  </si>
  <si>
    <t>北海道旭川市旭岡２丁目１番地の４３</t>
    <phoneticPr fontId="1"/>
  </si>
  <si>
    <t>0166</t>
    <phoneticPr fontId="1"/>
  </si>
  <si>
    <t>61</t>
    <phoneticPr fontId="1"/>
  </si>
  <si>
    <t>7381</t>
    <phoneticPr fontId="1"/>
  </si>
  <si>
    <t>7383</t>
    <phoneticPr fontId="1"/>
  </si>
  <si>
    <t>honobono-1611</t>
    <phoneticPr fontId="1"/>
  </si>
  <si>
    <t>kxb.biglobe.ne.jp</t>
    <phoneticPr fontId="1"/>
  </si>
  <si>
    <t>余湖　波子</t>
    <phoneticPr fontId="1"/>
  </si>
  <si>
    <t>じゅうたくがたゆうりょうろうじんほーむ　ろいやるらいふほのぼの</t>
    <phoneticPr fontId="1"/>
  </si>
  <si>
    <t>住宅型有料老人ホーム　ロイヤルライフほのぼの</t>
    <phoneticPr fontId="1"/>
  </si>
  <si>
    <t>北海道旭川市忠和４条６丁目３番２２号</t>
    <phoneticPr fontId="1"/>
  </si>
  <si>
    <t>ＪＲ旭川</t>
    <phoneticPr fontId="1"/>
  </si>
  <si>
    <t>道北バスでＪＲ旭川駅前より乗車２５分
忠和５条６丁目停留所前にて下車１分</t>
    <phoneticPr fontId="1"/>
  </si>
  <si>
    <t>荻原　和弘</t>
    <phoneticPr fontId="1"/>
  </si>
  <si>
    <t>管理者</t>
    <rPh sb="0" eb="3">
      <t>カンリシャ</t>
    </rPh>
    <phoneticPr fontId="1"/>
  </si>
  <si>
    <t>３　住宅型</t>
  </si>
  <si>
    <t>１　事業者が自ら所有する土地</t>
  </si>
  <si>
    <t>２　準耐火建築物</t>
  </si>
  <si>
    <t>２　鉄骨造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</si>
  <si>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</si>
  <si>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</si>
  <si>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</si>
  <si>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</si>
  <si>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</si>
  <si>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</si>
  <si>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</si>
  <si>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</si>
  <si>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３　なし</t>
  </si>
  <si>
    <t>１．安全、安心、清潔な生活環境を創り第一に
　　考え、健全かつ笑顔こぼれる楽しい生活を
　　送っていただける施設運営を目指します。</t>
    <phoneticPr fontId="1"/>
  </si>
  <si>
    <t>看護師の常勤配置を図り、医療依存度の高い、胃ろう、糖尿病、在宅酸素、認知症、カテーテル等の症病をお持ちの方でも安心して暮らせる環境を整えています。</t>
    <phoneticPr fontId="1"/>
  </si>
  <si>
    <t>２　委託</t>
  </si>
  <si>
    <t>１　自ら実施</t>
  </si>
  <si>
    <t>○</t>
  </si>
  <si>
    <t>いわはら整形外科クリニック</t>
    <phoneticPr fontId="1"/>
  </si>
  <si>
    <t>旭川市忠和４条５丁目４番２号</t>
    <phoneticPr fontId="1"/>
  </si>
  <si>
    <t>整形外科、リウマチ科、リハビリテーション科</t>
    <phoneticPr fontId="1"/>
  </si>
  <si>
    <t>サンビレッジクリニック</t>
    <phoneticPr fontId="1"/>
  </si>
  <si>
    <t>旭川市神居２条１８丁目１６番１６号</t>
    <phoneticPr fontId="1"/>
  </si>
  <si>
    <t>内科、消化器科、在宅診療</t>
    <phoneticPr fontId="1"/>
  </si>
  <si>
    <t>寺澤内科・胃腸器科ｸﾘﾆｯｸ</t>
    <phoneticPr fontId="1"/>
  </si>
  <si>
    <t>旭川市忠和４条６丁目３番８号</t>
    <phoneticPr fontId="1"/>
  </si>
  <si>
    <t>内科、胃腸器科</t>
    <phoneticPr fontId="1"/>
  </si>
  <si>
    <t>マキタ歯科</t>
    <phoneticPr fontId="1"/>
  </si>
  <si>
    <t>旭川市４条通１１丁目２２３０　マキタビル２階</t>
    <phoneticPr fontId="1"/>
  </si>
  <si>
    <t>訪問診療による治療、口腔ケアに関する指導等</t>
    <phoneticPr fontId="1"/>
  </si>
  <si>
    <t>・不正手段により入居した時。
・月払いの利用料その他の支払いをしばし遅延した場合。</t>
    <phoneticPr fontId="1"/>
  </si>
  <si>
    <t>実務者研修終了</t>
    <rPh sb="0" eb="3">
      <t>ジツムシャ</t>
    </rPh>
    <rPh sb="3" eb="5">
      <t>ケンシュウ</t>
    </rPh>
    <rPh sb="5" eb="7">
      <t>シュウリョウ</t>
    </rPh>
    <phoneticPr fontId="1"/>
  </si>
  <si>
    <t>１　利用権方式</t>
  </si>
  <si>
    <t>３　月払い方式</t>
  </si>
  <si>
    <t>２　日割り計算で減額</t>
  </si>
  <si>
    <t>施設が所在する地域の自治体が発表する消費者物価指数及び人件費等を勘案</t>
    <phoneticPr fontId="1"/>
  </si>
  <si>
    <t>運営懇談会の意見を聞いた上で改定するものとします。</t>
    <phoneticPr fontId="1"/>
  </si>
  <si>
    <t>要介護１</t>
    <phoneticPr fontId="1"/>
  </si>
  <si>
    <t>要介護２</t>
    <phoneticPr fontId="1"/>
  </si>
  <si>
    <t>ロイヤルライフほのぼの在宅介護サービスセンター</t>
    <rPh sb="11" eb="15">
      <t>ザイタクカイゴ</t>
    </rPh>
    <phoneticPr fontId="1"/>
  </si>
  <si>
    <t>旭川市忠和４条６丁目３番２２号</t>
    <phoneticPr fontId="1"/>
  </si>
  <si>
    <t>施設が所在する地域の自治体が発表する消費者物価指数及び人件費等を勘案</t>
    <phoneticPr fontId="1"/>
  </si>
  <si>
    <t>無し</t>
    <rPh sb="0" eb="1">
      <t>ナ</t>
    </rPh>
    <phoneticPr fontId="1"/>
  </si>
  <si>
    <t>ロイヤルライフほのぼの苦情相談窓口</t>
    <phoneticPr fontId="1"/>
  </si>
  <si>
    <t>0166</t>
    <phoneticPr fontId="1"/>
  </si>
  <si>
    <t>61</t>
    <phoneticPr fontId="1"/>
  </si>
  <si>
    <t>7381</t>
    <phoneticPr fontId="1"/>
  </si>
  <si>
    <t>北海道国民健康団体連合会</t>
    <phoneticPr fontId="1"/>
  </si>
  <si>
    <t>011</t>
    <phoneticPr fontId="1"/>
  </si>
  <si>
    <t>231</t>
    <phoneticPr fontId="1"/>
  </si>
  <si>
    <t>土曜日、日曜日、祝日</t>
    <phoneticPr fontId="1"/>
  </si>
  <si>
    <t>旭川市役所介護高齢課</t>
    <phoneticPr fontId="1"/>
  </si>
  <si>
    <t>25</t>
    <phoneticPr fontId="1"/>
  </si>
  <si>
    <t>6485</t>
    <phoneticPr fontId="1"/>
  </si>
  <si>
    <t>土、日、祝日、12月30日～1月4日</t>
    <rPh sb="0" eb="1">
      <t>ド</t>
    </rPh>
    <rPh sb="2" eb="3">
      <t>ヒ</t>
    </rPh>
    <rPh sb="4" eb="6">
      <t>シュクジツ</t>
    </rPh>
    <rPh sb="9" eb="10">
      <t>ツキ</t>
    </rPh>
    <rPh sb="12" eb="13">
      <t>ヒ</t>
    </rPh>
    <rPh sb="15" eb="16">
      <t>ツキ</t>
    </rPh>
    <rPh sb="17" eb="18">
      <t>ヒ</t>
    </rPh>
    <phoneticPr fontId="1"/>
  </si>
  <si>
    <t>あいおいニッセイ同和損保</t>
    <phoneticPr fontId="1"/>
  </si>
  <si>
    <t>上記保険を利用し誠心誠意対応いたします</t>
    <phoneticPr fontId="1"/>
  </si>
  <si>
    <t>１　入居希望者に公開</t>
  </si>
  <si>
    <t>３　公開していない</t>
  </si>
  <si>
    <t>取締役社長</t>
    <rPh sb="0" eb="5">
      <t>トリシマリヤクシャチョウ</t>
    </rPh>
    <phoneticPr fontId="1"/>
  </si>
  <si>
    <t>5175</t>
    <phoneticPr fontId="1"/>
  </si>
  <si>
    <t>施設看護師による健康相談</t>
    <rPh sb="0" eb="2">
      <t>シセツ</t>
    </rPh>
    <rPh sb="2" eb="5">
      <t>カンゴシ</t>
    </rPh>
    <rPh sb="8" eb="10">
      <t>ケンコウ</t>
    </rPh>
    <rPh sb="10" eb="12">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</si>
</sst>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1</v>
      </c>
      <c r="J4" s="471"/>
      <c r="K4" s="33" t="s">
        <v>2448</v>
      </c>
      <c r="L4" s="471">
        <v>15</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59" t="s">
        <v>470</v>
      </c>
      <c r="C8" s="460"/>
      <c r="D8" s="460"/>
      <c r="E8" s="461"/>
      <c r="F8" s="449" t="s">
        <v>2529</v>
      </c>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2530</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2531</v>
      </c>
      <c r="K12" s="429"/>
      <c r="L12" s="429"/>
      <c r="M12" s="429"/>
      <c r="N12" s="429"/>
      <c r="O12" s="430"/>
      <c r="P12" s="431"/>
    </row>
    <row r="13" spans="1:20" ht="39" customHeight="1">
      <c r="B13" s="186" t="s">
        <v>5</v>
      </c>
      <c r="C13" s="130"/>
      <c r="D13" s="130"/>
      <c r="E13" s="130"/>
      <c r="F13" s="96" t="s">
        <v>12</v>
      </c>
      <c r="G13" s="97"/>
      <c r="H13" s="479" t="s">
        <v>2532</v>
      </c>
      <c r="I13" s="480"/>
      <c r="J13" s="480"/>
      <c r="K13" s="480"/>
      <c r="L13" s="480"/>
      <c r="M13" s="480"/>
      <c r="N13" s="480"/>
      <c r="O13" s="480"/>
      <c r="P13" s="481"/>
      <c r="S13" s="15" t="str">
        <f>IF(H13="","未記入","")</f>
        <v/>
      </c>
    </row>
    <row r="14" spans="1:20" ht="39" customHeight="1">
      <c r="B14" s="186"/>
      <c r="C14" s="130"/>
      <c r="D14" s="130"/>
      <c r="E14" s="130"/>
      <c r="F14" s="148" t="s">
        <v>2533</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2534</v>
      </c>
      <c r="K16" s="132"/>
      <c r="L16" s="132"/>
      <c r="M16" s="132"/>
      <c r="N16" s="132"/>
      <c r="O16" s="132"/>
      <c r="P16" s="133"/>
    </row>
    <row r="17" spans="1:20" ht="20.100000000000001" customHeight="1">
      <c r="B17" s="339" t="s">
        <v>6</v>
      </c>
      <c r="C17" s="97"/>
      <c r="D17" s="97"/>
      <c r="E17" s="267"/>
      <c r="F17" s="34" t="s">
        <v>13</v>
      </c>
      <c r="G17" s="31">
        <v>70</v>
      </c>
      <c r="H17" s="35" t="s">
        <v>469</v>
      </c>
      <c r="I17" s="32">
        <v>822</v>
      </c>
      <c r="J17" s="312"/>
      <c r="K17" s="313"/>
      <c r="L17" s="313"/>
      <c r="M17" s="313"/>
      <c r="N17" s="313"/>
      <c r="O17" s="313"/>
      <c r="P17" s="314"/>
      <c r="S17" s="15" t="str">
        <f>IF(OR(G17="",I17=""),"未記入","")</f>
        <v/>
      </c>
    </row>
    <row r="18" spans="1:20" ht="57.75" customHeight="1">
      <c r="B18" s="301"/>
      <c r="C18" s="323"/>
      <c r="D18" s="323"/>
      <c r="E18" s="302"/>
      <c r="F18" s="131" t="s">
        <v>2535</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2536</v>
      </c>
      <c r="K19" s="35" t="s">
        <v>469</v>
      </c>
      <c r="L19" s="63" t="s">
        <v>2537</v>
      </c>
      <c r="M19" s="35" t="s">
        <v>469</v>
      </c>
      <c r="N19" s="63" t="s">
        <v>2538</v>
      </c>
      <c r="O19" s="313"/>
      <c r="P19" s="314"/>
      <c r="Q19" s="12"/>
    </row>
    <row r="20" spans="1:20" ht="20.100000000000001" customHeight="1">
      <c r="B20" s="364"/>
      <c r="C20" s="365"/>
      <c r="D20" s="365"/>
      <c r="E20" s="366"/>
      <c r="F20" s="130" t="s">
        <v>15</v>
      </c>
      <c r="G20" s="130"/>
      <c r="H20" s="130"/>
      <c r="I20" s="130"/>
      <c r="J20" s="64" t="s">
        <v>2536</v>
      </c>
      <c r="K20" s="35" t="s">
        <v>469</v>
      </c>
      <c r="L20" s="63" t="s">
        <v>2537</v>
      </c>
      <c r="M20" s="35" t="s">
        <v>469</v>
      </c>
      <c r="N20" s="63" t="s">
        <v>2539</v>
      </c>
      <c r="O20" s="313"/>
      <c r="P20" s="314"/>
      <c r="Q20" s="12"/>
    </row>
    <row r="21" spans="1:20" ht="20.100000000000001" customHeight="1">
      <c r="B21" s="364"/>
      <c r="C21" s="365"/>
      <c r="D21" s="365"/>
      <c r="E21" s="366"/>
      <c r="F21" s="194" t="s">
        <v>411</v>
      </c>
      <c r="G21" s="195"/>
      <c r="H21" s="195"/>
      <c r="I21" s="196"/>
      <c r="J21" s="109" t="s">
        <v>2540</v>
      </c>
      <c r="K21" s="117"/>
      <c r="L21" s="117"/>
      <c r="M21" s="35" t="s">
        <v>465</v>
      </c>
      <c r="N21" s="117" t="s">
        <v>2541</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2609</v>
      </c>
      <c r="K25" s="108"/>
      <c r="L25" s="108"/>
      <c r="M25" s="108"/>
      <c r="N25" s="108"/>
      <c r="O25" s="109"/>
      <c r="P25" s="110"/>
    </row>
    <row r="26" spans="1:20" ht="20.100000000000001" customHeight="1">
      <c r="B26" s="186" t="s">
        <v>9</v>
      </c>
      <c r="C26" s="130"/>
      <c r="D26" s="130"/>
      <c r="E26" s="130"/>
      <c r="F26" s="444">
        <v>2012</v>
      </c>
      <c r="G26" s="445"/>
      <c r="H26" s="35" t="s">
        <v>466</v>
      </c>
      <c r="I26" s="445">
        <v>5</v>
      </c>
      <c r="J26" s="445"/>
      <c r="K26" s="35" t="s">
        <v>467</v>
      </c>
      <c r="L26" s="445">
        <v>17</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2543</v>
      </c>
      <c r="I31" s="463"/>
      <c r="J31" s="463"/>
      <c r="K31" s="463"/>
      <c r="L31" s="463"/>
      <c r="M31" s="463"/>
      <c r="N31" s="463"/>
      <c r="O31" s="463"/>
      <c r="P31" s="464"/>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70</v>
      </c>
      <c r="H33" s="35" t="s">
        <v>469</v>
      </c>
      <c r="I33" s="32">
        <v>8044</v>
      </c>
      <c r="J33" s="453"/>
      <c r="K33" s="453"/>
      <c r="L33" s="453"/>
      <c r="M33" s="453"/>
      <c r="N33" s="453"/>
      <c r="O33" s="453"/>
      <c r="P33" s="454"/>
      <c r="S33" s="15" t="str">
        <f>IF(OR(G33="",I33=""),"未記入","")</f>
        <v/>
      </c>
    </row>
    <row r="34" spans="2:20" ht="58.5" customHeight="1">
      <c r="B34" s="301"/>
      <c r="C34" s="323"/>
      <c r="D34" s="323"/>
      <c r="E34" s="302"/>
      <c r="F34" s="131" t="s">
        <v>2545</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2536</v>
      </c>
      <c r="K43" s="35" t="s">
        <v>469</v>
      </c>
      <c r="L43" s="11" t="s">
        <v>2537</v>
      </c>
      <c r="M43" s="35" t="s">
        <v>469</v>
      </c>
      <c r="N43" s="11" t="s">
        <v>2538</v>
      </c>
      <c r="O43" s="313"/>
      <c r="P43" s="314"/>
      <c r="S43" s="15" t="str">
        <f>IF(OR(J43="",L43="",N43=""),"未記入","")</f>
        <v/>
      </c>
    </row>
    <row r="44" spans="2:20" ht="20.100000000000001" customHeight="1">
      <c r="B44" s="186"/>
      <c r="C44" s="130"/>
      <c r="D44" s="130"/>
      <c r="E44" s="130"/>
      <c r="F44" s="130" t="s">
        <v>15</v>
      </c>
      <c r="G44" s="130"/>
      <c r="H44" s="130"/>
      <c r="I44" s="130"/>
      <c r="J44" s="64" t="s">
        <v>2536</v>
      </c>
      <c r="K44" s="35" t="s">
        <v>469</v>
      </c>
      <c r="L44" s="63" t="s">
        <v>2537</v>
      </c>
      <c r="M44" s="35" t="s">
        <v>469</v>
      </c>
      <c r="N44" s="63" t="s">
        <v>2539</v>
      </c>
      <c r="O44" s="313"/>
      <c r="P44" s="314"/>
    </row>
    <row r="45" spans="2:20" ht="20.100000000000001" customHeight="1">
      <c r="B45" s="186"/>
      <c r="C45" s="130"/>
      <c r="D45" s="130"/>
      <c r="E45" s="130"/>
      <c r="F45" s="194" t="s">
        <v>411</v>
      </c>
      <c r="G45" s="195"/>
      <c r="H45" s="195"/>
      <c r="I45" s="196"/>
      <c r="J45" s="109" t="s">
        <v>2540</v>
      </c>
      <c r="K45" s="117"/>
      <c r="L45" s="117"/>
      <c r="M45" s="35" t="s">
        <v>465</v>
      </c>
      <c r="N45" s="117" t="s">
        <v>2541</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2548</v>
      </c>
      <c r="K48" s="108"/>
      <c r="L48" s="108"/>
      <c r="M48" s="108"/>
      <c r="N48" s="108"/>
      <c r="O48" s="109"/>
      <c r="P48" s="110"/>
    </row>
    <row r="49" spans="1:20" ht="20.100000000000001" customHeight="1">
      <c r="B49" s="186"/>
      <c r="C49" s="130"/>
      <c r="D49" s="130"/>
      <c r="E49" s="130"/>
      <c r="F49" s="130" t="s">
        <v>18</v>
      </c>
      <c r="G49" s="130"/>
      <c r="H49" s="130"/>
      <c r="I49" s="130"/>
      <c r="J49" s="108" t="s">
        <v>2549</v>
      </c>
      <c r="K49" s="108"/>
      <c r="L49" s="108"/>
      <c r="M49" s="108"/>
      <c r="N49" s="108"/>
      <c r="O49" s="109"/>
      <c r="P49" s="110"/>
    </row>
    <row r="50" spans="1:20" ht="20.100000000000001" customHeight="1">
      <c r="B50" s="151" t="s">
        <v>28</v>
      </c>
      <c r="C50" s="100"/>
      <c r="D50" s="100"/>
      <c r="E50" s="100"/>
      <c r="F50" s="100"/>
      <c r="G50" s="100"/>
      <c r="H50" s="100"/>
      <c r="I50" s="100"/>
      <c r="J50" s="444">
        <v>2012</v>
      </c>
      <c r="K50" s="445"/>
      <c r="L50" s="35" t="s">
        <v>466</v>
      </c>
      <c r="M50" s="61">
        <v>10</v>
      </c>
      <c r="N50" s="35" t="s">
        <v>467</v>
      </c>
      <c r="O50" s="61">
        <v>15</v>
      </c>
      <c r="P50" s="37" t="s">
        <v>468</v>
      </c>
      <c r="S50" s="15" t="str">
        <f>IF(OR(J50="",M50="",O50=""),"未記入","")</f>
        <v/>
      </c>
    </row>
    <row r="51" spans="1:20" ht="20.100000000000001" customHeight="1" thickBot="1">
      <c r="B51" s="152" t="s">
        <v>29</v>
      </c>
      <c r="C51" s="448"/>
      <c r="D51" s="448"/>
      <c r="E51" s="448"/>
      <c r="F51" s="448"/>
      <c r="G51" s="448"/>
      <c r="H51" s="448"/>
      <c r="I51" s="448"/>
      <c r="J51" s="446">
        <v>2012</v>
      </c>
      <c r="K51" s="447"/>
      <c r="L51" s="36" t="s">
        <v>466</v>
      </c>
      <c r="M51" s="62">
        <v>10</v>
      </c>
      <c r="N51" s="36" t="s">
        <v>467</v>
      </c>
      <c r="O51" s="62">
        <v>17</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2550</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1230</v>
      </c>
      <c r="H61" s="94"/>
      <c r="I61" s="94"/>
      <c r="J61" s="94"/>
      <c r="K61" s="443"/>
      <c r="L61" s="367" t="s">
        <v>497</v>
      </c>
      <c r="M61" s="306"/>
      <c r="N61" s="306"/>
      <c r="O61" s="306"/>
      <c r="P61" s="410"/>
    </row>
    <row r="62" spans="1:20" ht="20.100000000000001" customHeight="1">
      <c r="B62" s="186"/>
      <c r="C62" s="130"/>
      <c r="D62" s="96" t="s">
        <v>39</v>
      </c>
      <c r="E62" s="97"/>
      <c r="F62" s="267"/>
      <c r="G62" s="108" t="s">
        <v>2551</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1237</v>
      </c>
      <c r="L72" s="117"/>
      <c r="M72" s="117"/>
      <c r="N72" s="102" t="s">
        <v>472</v>
      </c>
      <c r="O72" s="102"/>
      <c r="P72" s="263"/>
    </row>
    <row r="73" spans="2:16" ht="20.100000000000001" customHeight="1">
      <c r="B73" s="207"/>
      <c r="C73" s="208"/>
      <c r="D73" s="322"/>
      <c r="E73" s="323"/>
      <c r="F73" s="302"/>
      <c r="G73" s="100" t="s">
        <v>42</v>
      </c>
      <c r="H73" s="100"/>
      <c r="I73" s="100"/>
      <c r="J73" s="100"/>
      <c r="K73" s="109">
        <v>1237</v>
      </c>
      <c r="L73" s="117"/>
      <c r="M73" s="117"/>
      <c r="N73" s="102" t="s">
        <v>472</v>
      </c>
      <c r="O73" s="102"/>
      <c r="P73" s="263"/>
    </row>
    <row r="74" spans="2:16" ht="20.100000000000001" customHeight="1">
      <c r="B74" s="207"/>
      <c r="C74" s="208"/>
      <c r="D74" s="130" t="s">
        <v>43</v>
      </c>
      <c r="E74" s="130"/>
      <c r="F74" s="130"/>
      <c r="G74" s="108" t="s">
        <v>2552</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2553</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2554</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2555</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12.15</v>
      </c>
      <c r="K95" s="50" t="s">
        <v>472</v>
      </c>
      <c r="L95" s="109">
        <v>11</v>
      </c>
      <c r="M95" s="400"/>
      <c r="N95" s="429" t="s">
        <v>2397</v>
      </c>
      <c r="O95" s="430"/>
      <c r="P95" s="431"/>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12.15</v>
      </c>
      <c r="K96" s="50" t="s">
        <v>472</v>
      </c>
      <c r="L96" s="109">
        <v>20</v>
      </c>
      <c r="M96" s="400"/>
      <c r="N96" s="429" t="s">
        <v>2397</v>
      </c>
      <c r="O96" s="430"/>
      <c r="P96" s="431"/>
      <c r="S96" s="15" t="str">
        <f t="shared" ref="S96:S104" si="0">IF(OR(F96="",H96="",J96="",L96="",N96=""),IF(OR(F96&lt;&gt;"",H96&lt;&gt;"",J96&lt;&gt;"",L96&lt;&gt;"",N96&lt;&gt;""),"未記入",""),"")</f>
        <v/>
      </c>
    </row>
    <row r="97" spans="2:19" ht="20.100000000000001" customHeight="1">
      <c r="B97" s="186"/>
      <c r="C97" s="130"/>
      <c r="D97" s="130" t="s">
        <v>49</v>
      </c>
      <c r="E97" s="130"/>
      <c r="F97" s="108" t="s">
        <v>2360</v>
      </c>
      <c r="G97" s="108"/>
      <c r="H97" s="108" t="s">
        <v>2360</v>
      </c>
      <c r="I97" s="108"/>
      <c r="J97" s="23">
        <v>15.5</v>
      </c>
      <c r="K97" s="50" t="s">
        <v>472</v>
      </c>
      <c r="L97" s="109">
        <v>1</v>
      </c>
      <c r="M97" s="400"/>
      <c r="N97" s="429" t="s">
        <v>2397</v>
      </c>
      <c r="O97" s="430"/>
      <c r="P97" s="431"/>
      <c r="S97" s="15" t="str">
        <f t="shared" si="0"/>
        <v/>
      </c>
    </row>
    <row r="98" spans="2:19" ht="20.100000000000001" customHeight="1">
      <c r="B98" s="186"/>
      <c r="C98" s="130"/>
      <c r="D98" s="130" t="s">
        <v>50</v>
      </c>
      <c r="E98" s="130"/>
      <c r="F98" s="108" t="s">
        <v>2360</v>
      </c>
      <c r="G98" s="108"/>
      <c r="H98" s="108" t="s">
        <v>2360</v>
      </c>
      <c r="I98" s="108"/>
      <c r="J98" s="23">
        <v>19.399999999999999</v>
      </c>
      <c r="K98" s="50" t="s">
        <v>472</v>
      </c>
      <c r="L98" s="109">
        <v>1</v>
      </c>
      <c r="M98" s="400"/>
      <c r="N98" s="429" t="s">
        <v>2397</v>
      </c>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11</v>
      </c>
      <c r="H105" s="103" t="s">
        <v>474</v>
      </c>
      <c r="I105" s="399" t="s">
        <v>66</v>
      </c>
      <c r="J105" s="399"/>
      <c r="K105" s="399"/>
      <c r="L105" s="399"/>
      <c r="M105" s="399"/>
      <c r="N105" s="109">
        <v>0</v>
      </c>
      <c r="O105" s="117"/>
      <c r="P105" s="37" t="s">
        <v>474</v>
      </c>
    </row>
    <row r="106" spans="2:19" ht="20.100000000000001" customHeight="1">
      <c r="B106" s="432"/>
      <c r="C106" s="433"/>
      <c r="D106" s="153"/>
      <c r="E106" s="143"/>
      <c r="F106" s="144"/>
      <c r="G106" s="109"/>
      <c r="H106" s="103"/>
      <c r="I106" s="428" t="s">
        <v>67</v>
      </c>
      <c r="J106" s="428"/>
      <c r="K106" s="428"/>
      <c r="L106" s="428"/>
      <c r="M106" s="428"/>
      <c r="N106" s="109">
        <v>11</v>
      </c>
      <c r="O106" s="117"/>
      <c r="P106" s="37" t="s">
        <v>474</v>
      </c>
    </row>
    <row r="107" spans="2:19" ht="20.100000000000001" customHeight="1">
      <c r="B107" s="432"/>
      <c r="C107" s="433"/>
      <c r="D107" s="96" t="s">
        <v>64</v>
      </c>
      <c r="E107" s="97"/>
      <c r="F107" s="267"/>
      <c r="G107" s="160">
        <v>3</v>
      </c>
      <c r="H107" s="267" t="s">
        <v>474</v>
      </c>
      <c r="I107" s="130" t="s">
        <v>68</v>
      </c>
      <c r="J107" s="130"/>
      <c r="K107" s="130"/>
      <c r="L107" s="130"/>
      <c r="M107" s="130"/>
      <c r="N107" s="109">
        <v>0</v>
      </c>
      <c r="O107" s="117"/>
      <c r="P107" s="37" t="s">
        <v>474</v>
      </c>
    </row>
    <row r="108" spans="2:19" ht="20.100000000000001" customHeight="1">
      <c r="B108" s="432"/>
      <c r="C108" s="433"/>
      <c r="D108" s="322"/>
      <c r="E108" s="323"/>
      <c r="F108" s="302"/>
      <c r="G108" s="166"/>
      <c r="H108" s="302"/>
      <c r="I108" s="130" t="s">
        <v>69</v>
      </c>
      <c r="J108" s="130"/>
      <c r="K108" s="130"/>
      <c r="L108" s="130"/>
      <c r="M108" s="130"/>
      <c r="N108" s="109">
        <v>3</v>
      </c>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v>0</v>
      </c>
      <c r="O109" s="117"/>
      <c r="P109" s="37" t="s">
        <v>474</v>
      </c>
    </row>
    <row r="110" spans="2:19" ht="20.100000000000001" customHeight="1">
      <c r="B110" s="432"/>
      <c r="C110" s="433"/>
      <c r="D110" s="135"/>
      <c r="E110" s="88"/>
      <c r="F110" s="89"/>
      <c r="G110" s="163"/>
      <c r="H110" s="414"/>
      <c r="I110" s="130" t="s">
        <v>82</v>
      </c>
      <c r="J110" s="130"/>
      <c r="K110" s="130"/>
      <c r="L110" s="130"/>
      <c r="M110" s="130"/>
      <c r="N110" s="109">
        <v>1</v>
      </c>
      <c r="O110" s="117"/>
      <c r="P110" s="37" t="s">
        <v>474</v>
      </c>
    </row>
    <row r="111" spans="2:19" ht="20.100000000000001" customHeight="1">
      <c r="B111" s="432"/>
      <c r="C111" s="433"/>
      <c r="D111" s="135"/>
      <c r="E111" s="88"/>
      <c r="F111" s="89"/>
      <c r="G111" s="163"/>
      <c r="H111" s="414"/>
      <c r="I111" s="130" t="s">
        <v>83</v>
      </c>
      <c r="J111" s="130"/>
      <c r="K111" s="130"/>
      <c r="L111" s="130"/>
      <c r="M111" s="130"/>
      <c r="N111" s="109">
        <v>0</v>
      </c>
      <c r="O111" s="117"/>
      <c r="P111" s="37" t="s">
        <v>474</v>
      </c>
    </row>
    <row r="112" spans="2:19" ht="39" customHeight="1">
      <c r="B112" s="432"/>
      <c r="C112" s="433"/>
      <c r="D112" s="136"/>
      <c r="E112" s="91"/>
      <c r="F112" s="92"/>
      <c r="G112" s="166"/>
      <c r="H112" s="394"/>
      <c r="I112" s="101" t="s">
        <v>71</v>
      </c>
      <c r="J112" s="102"/>
      <c r="K112" s="268"/>
      <c r="L112" s="122"/>
      <c r="M112" s="427"/>
      <c r="N112" s="109">
        <v>0</v>
      </c>
      <c r="O112" s="117"/>
      <c r="P112" s="37" t="s">
        <v>474</v>
      </c>
    </row>
    <row r="113" spans="2:16" ht="20.100000000000001" customHeight="1">
      <c r="B113" s="432"/>
      <c r="C113" s="433"/>
      <c r="D113" s="101" t="s">
        <v>78</v>
      </c>
      <c r="E113" s="102"/>
      <c r="F113" s="103"/>
      <c r="G113" s="108" t="s">
        <v>2556</v>
      </c>
      <c r="H113" s="108"/>
      <c r="I113" s="108"/>
      <c r="J113" s="108"/>
      <c r="K113" s="108"/>
      <c r="L113" s="108"/>
      <c r="M113" s="108"/>
      <c r="N113" s="108"/>
      <c r="O113" s="109"/>
      <c r="P113" s="110"/>
    </row>
    <row r="114" spans="2:16" ht="20.100000000000001" customHeight="1">
      <c r="B114" s="432"/>
      <c r="C114" s="433"/>
      <c r="D114" s="134" t="s">
        <v>79</v>
      </c>
      <c r="E114" s="112"/>
      <c r="F114" s="113"/>
      <c r="G114" s="160" t="s">
        <v>2557</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2558</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2556</v>
      </c>
      <c r="H117" s="108"/>
      <c r="I117" s="108"/>
      <c r="J117" s="108"/>
      <c r="K117" s="108"/>
      <c r="L117" s="108"/>
      <c r="M117" s="108"/>
      <c r="N117" s="108"/>
      <c r="O117" s="109"/>
      <c r="P117" s="110"/>
    </row>
    <row r="118" spans="2:16" ht="20.100000000000001" customHeight="1">
      <c r="B118" s="87"/>
      <c r="C118" s="89"/>
      <c r="D118" s="153" t="s">
        <v>73</v>
      </c>
      <c r="E118" s="143"/>
      <c r="F118" s="144"/>
      <c r="G118" s="108" t="s">
        <v>2556</v>
      </c>
      <c r="H118" s="108"/>
      <c r="I118" s="108"/>
      <c r="J118" s="108"/>
      <c r="K118" s="108"/>
      <c r="L118" s="108"/>
      <c r="M118" s="108"/>
      <c r="N118" s="108"/>
      <c r="O118" s="109"/>
      <c r="P118" s="110"/>
    </row>
    <row r="119" spans="2:16" ht="20.100000000000001" customHeight="1">
      <c r="B119" s="87"/>
      <c r="C119" s="89"/>
      <c r="D119" s="137" t="s">
        <v>74</v>
      </c>
      <c r="E119" s="340"/>
      <c r="F119" s="138"/>
      <c r="G119" s="108" t="s">
        <v>2556</v>
      </c>
      <c r="H119" s="108"/>
      <c r="I119" s="108"/>
      <c r="J119" s="108"/>
      <c r="K119" s="108"/>
      <c r="L119" s="108"/>
      <c r="M119" s="108"/>
      <c r="N119" s="108"/>
      <c r="O119" s="109"/>
      <c r="P119" s="110"/>
    </row>
    <row r="120" spans="2:16" ht="20.100000000000001" customHeight="1">
      <c r="B120" s="87"/>
      <c r="C120" s="89"/>
      <c r="D120" s="101" t="s">
        <v>75</v>
      </c>
      <c r="E120" s="102"/>
      <c r="F120" s="103"/>
      <c r="G120" s="108" t="s">
        <v>2556</v>
      </c>
      <c r="H120" s="108"/>
      <c r="I120" s="108"/>
      <c r="J120" s="108"/>
      <c r="K120" s="108"/>
      <c r="L120" s="108"/>
      <c r="M120" s="108"/>
      <c r="N120" s="108"/>
      <c r="O120" s="109"/>
      <c r="P120" s="110"/>
    </row>
    <row r="121" spans="2:16" ht="20.100000000000001" customHeight="1">
      <c r="B121" s="87"/>
      <c r="C121" s="89"/>
      <c r="D121" s="101" t="s">
        <v>76</v>
      </c>
      <c r="E121" s="102"/>
      <c r="F121" s="103"/>
      <c r="G121" s="108" t="s">
        <v>2556</v>
      </c>
      <c r="H121" s="108"/>
      <c r="I121" s="108"/>
      <c r="J121" s="108"/>
      <c r="K121" s="108"/>
      <c r="L121" s="108"/>
      <c r="M121" s="108"/>
      <c r="N121" s="108"/>
      <c r="O121" s="109"/>
      <c r="P121" s="110"/>
    </row>
    <row r="122" spans="2:16" ht="20.100000000000001" customHeight="1">
      <c r="B122" s="90"/>
      <c r="C122" s="92"/>
      <c r="D122" s="101" t="s">
        <v>77</v>
      </c>
      <c r="E122" s="102"/>
      <c r="F122" s="103"/>
      <c r="G122" s="108" t="s">
        <v>2556</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2559</v>
      </c>
      <c r="H123" s="108"/>
      <c r="I123" s="108"/>
      <c r="J123" s="108"/>
      <c r="K123" s="108"/>
      <c r="L123" s="108"/>
      <c r="M123" s="108"/>
      <c r="N123" s="108"/>
      <c r="O123" s="109"/>
      <c r="P123" s="110"/>
    </row>
    <row r="124" spans="2:16" ht="20.100000000000001" customHeight="1">
      <c r="B124" s="87"/>
      <c r="C124" s="89"/>
      <c r="D124" s="153" t="s">
        <v>431</v>
      </c>
      <c r="E124" s="143"/>
      <c r="F124" s="144"/>
      <c r="G124" s="108" t="s">
        <v>2560</v>
      </c>
      <c r="H124" s="108"/>
      <c r="I124" s="108"/>
      <c r="J124" s="108"/>
      <c r="K124" s="108"/>
      <c r="L124" s="108"/>
      <c r="M124" s="108"/>
      <c r="N124" s="108"/>
      <c r="O124" s="109"/>
      <c r="P124" s="110"/>
    </row>
    <row r="125" spans="2:16" ht="20.100000000000001" customHeight="1">
      <c r="B125" s="87"/>
      <c r="C125" s="89"/>
      <c r="D125" s="137" t="s">
        <v>432</v>
      </c>
      <c r="E125" s="340"/>
      <c r="F125" s="138"/>
      <c r="G125" s="108" t="s">
        <v>2561</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t="s">
        <v>2562</v>
      </c>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2564</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2565</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2566</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2565</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2566</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2565</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2566</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2557</v>
      </c>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2567</v>
      </c>
      <c r="G196" s="306" t="s">
        <v>456</v>
      </c>
      <c r="H196" s="306"/>
      <c r="I196" s="306"/>
      <c r="J196" s="306"/>
      <c r="K196" s="306"/>
      <c r="L196" s="306"/>
      <c r="M196" s="306"/>
      <c r="N196" s="306"/>
      <c r="O196" s="306"/>
      <c r="P196" s="410"/>
    </row>
    <row r="197" spans="1:20" ht="20.100000000000001" customHeight="1">
      <c r="B197" s="186"/>
      <c r="C197" s="130"/>
      <c r="D197" s="130"/>
      <c r="E197" s="130"/>
      <c r="F197" s="14" t="s">
        <v>2567</v>
      </c>
      <c r="G197" s="102" t="s">
        <v>457</v>
      </c>
      <c r="H197" s="102"/>
      <c r="I197" s="102"/>
      <c r="J197" s="102"/>
      <c r="K197" s="102"/>
      <c r="L197" s="102"/>
      <c r="M197" s="102"/>
      <c r="N197" s="102"/>
      <c r="O197" s="102"/>
      <c r="P197" s="263"/>
    </row>
    <row r="198" spans="1:20" ht="20.100000000000001" customHeight="1">
      <c r="B198" s="186"/>
      <c r="C198" s="130"/>
      <c r="D198" s="130"/>
      <c r="E198" s="130"/>
      <c r="F198" s="14" t="s">
        <v>2567</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2568</v>
      </c>
      <c r="J200" s="105"/>
      <c r="K200" s="105"/>
      <c r="L200" s="105"/>
      <c r="M200" s="105"/>
      <c r="N200" s="105"/>
      <c r="O200" s="106"/>
      <c r="P200" s="107"/>
    </row>
    <row r="201" spans="1:20" ht="39.950000000000003" customHeight="1">
      <c r="B201" s="82"/>
      <c r="C201" s="78"/>
      <c r="D201" s="486"/>
      <c r="E201" s="414"/>
      <c r="F201" s="130" t="s">
        <v>103</v>
      </c>
      <c r="G201" s="130"/>
      <c r="H201" s="130"/>
      <c r="I201" s="131" t="s">
        <v>2569</v>
      </c>
      <c r="J201" s="105"/>
      <c r="K201" s="105"/>
      <c r="L201" s="105"/>
      <c r="M201" s="105"/>
      <c r="N201" s="105"/>
      <c r="O201" s="106"/>
      <c r="P201" s="107"/>
    </row>
    <row r="202" spans="1:20" ht="79.5" customHeight="1">
      <c r="B202" s="82"/>
      <c r="C202" s="78"/>
      <c r="D202" s="486"/>
      <c r="E202" s="414"/>
      <c r="F202" s="130" t="s">
        <v>104</v>
      </c>
      <c r="G202" s="130"/>
      <c r="H202" s="130"/>
      <c r="I202" s="131" t="s">
        <v>2570</v>
      </c>
      <c r="J202" s="105"/>
      <c r="K202" s="105"/>
      <c r="L202" s="105"/>
      <c r="M202" s="105"/>
      <c r="N202" s="105"/>
      <c r="O202" s="106"/>
      <c r="P202" s="107"/>
    </row>
    <row r="203" spans="1:20" ht="79.5" customHeight="1">
      <c r="B203" s="82"/>
      <c r="C203" s="78"/>
      <c r="D203" s="486"/>
      <c r="E203" s="414"/>
      <c r="F203" s="130" t="s">
        <v>414</v>
      </c>
      <c r="G203" s="130"/>
      <c r="H203" s="130"/>
      <c r="I203" s="131" t="s">
        <v>2570</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2556</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2556</v>
      </c>
      <c r="N205" s="117"/>
      <c r="O205" s="117"/>
      <c r="P205" s="118"/>
      <c r="T205" s="69"/>
    </row>
    <row r="206" spans="1:20" ht="39.950000000000003" customHeight="1">
      <c r="B206" s="82"/>
      <c r="C206" s="78"/>
      <c r="D206" s="453">
        <v>2</v>
      </c>
      <c r="E206" s="412"/>
      <c r="F206" s="130" t="s">
        <v>5</v>
      </c>
      <c r="G206" s="130"/>
      <c r="H206" s="130"/>
      <c r="I206" s="121" t="s">
        <v>2571</v>
      </c>
      <c r="J206" s="268"/>
      <c r="K206" s="268"/>
      <c r="L206" s="268"/>
      <c r="M206" s="268"/>
      <c r="N206" s="268"/>
      <c r="O206" s="268"/>
      <c r="P206" s="269"/>
    </row>
    <row r="207" spans="1:20" ht="39.950000000000003" customHeight="1">
      <c r="B207" s="82"/>
      <c r="C207" s="78"/>
      <c r="D207" s="486"/>
      <c r="E207" s="414"/>
      <c r="F207" s="130" t="s">
        <v>103</v>
      </c>
      <c r="G207" s="130"/>
      <c r="H207" s="130"/>
      <c r="I207" s="131" t="s">
        <v>2572</v>
      </c>
      <c r="J207" s="105"/>
      <c r="K207" s="105"/>
      <c r="L207" s="105"/>
      <c r="M207" s="105"/>
      <c r="N207" s="105"/>
      <c r="O207" s="106"/>
      <c r="P207" s="107"/>
    </row>
    <row r="208" spans="1:20" ht="79.5" customHeight="1">
      <c r="B208" s="82"/>
      <c r="C208" s="78"/>
      <c r="D208" s="486"/>
      <c r="E208" s="414"/>
      <c r="F208" s="130" t="s">
        <v>104</v>
      </c>
      <c r="G208" s="130"/>
      <c r="H208" s="130"/>
      <c r="I208" s="131" t="s">
        <v>2573</v>
      </c>
      <c r="J208" s="105"/>
      <c r="K208" s="105"/>
      <c r="L208" s="105"/>
      <c r="M208" s="105"/>
      <c r="N208" s="105"/>
      <c r="O208" s="106"/>
      <c r="P208" s="107"/>
    </row>
    <row r="209" spans="1:20" ht="79.5" customHeight="1">
      <c r="B209" s="82"/>
      <c r="C209" s="78"/>
      <c r="D209" s="486"/>
      <c r="E209" s="414"/>
      <c r="F209" s="130" t="s">
        <v>414</v>
      </c>
      <c r="G209" s="130"/>
      <c r="H209" s="130"/>
      <c r="I209" s="131" t="s">
        <v>2573</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2556</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2556</v>
      </c>
      <c r="N211" s="117"/>
      <c r="O211" s="117"/>
      <c r="P211" s="118"/>
      <c r="T211" s="69"/>
    </row>
    <row r="212" spans="1:20" ht="39.950000000000003" customHeight="1">
      <c r="B212" s="82"/>
      <c r="C212" s="78"/>
      <c r="D212" s="453">
        <v>3</v>
      </c>
      <c r="E212" s="412"/>
      <c r="F212" s="130" t="s">
        <v>5</v>
      </c>
      <c r="G212" s="130"/>
      <c r="H212" s="130"/>
      <c r="I212" s="121" t="s">
        <v>2574</v>
      </c>
      <c r="J212" s="268"/>
      <c r="K212" s="268"/>
      <c r="L212" s="268"/>
      <c r="M212" s="268"/>
      <c r="N212" s="268"/>
      <c r="O212" s="268"/>
      <c r="P212" s="269"/>
    </row>
    <row r="213" spans="1:20" ht="39.950000000000003" customHeight="1">
      <c r="B213" s="82"/>
      <c r="C213" s="78"/>
      <c r="D213" s="486"/>
      <c r="E213" s="414"/>
      <c r="F213" s="130" t="s">
        <v>103</v>
      </c>
      <c r="G213" s="130"/>
      <c r="H213" s="130"/>
      <c r="I213" s="131" t="s">
        <v>2575</v>
      </c>
      <c r="J213" s="105"/>
      <c r="K213" s="105"/>
      <c r="L213" s="105"/>
      <c r="M213" s="105"/>
      <c r="N213" s="105"/>
      <c r="O213" s="106"/>
      <c r="P213" s="107"/>
    </row>
    <row r="214" spans="1:20" ht="79.5" customHeight="1">
      <c r="B214" s="82"/>
      <c r="C214" s="78"/>
      <c r="D214" s="486"/>
      <c r="E214" s="414"/>
      <c r="F214" s="130" t="s">
        <v>104</v>
      </c>
      <c r="G214" s="130"/>
      <c r="H214" s="130"/>
      <c r="I214" s="131" t="s">
        <v>2576</v>
      </c>
      <c r="J214" s="105"/>
      <c r="K214" s="105"/>
      <c r="L214" s="105"/>
      <c r="M214" s="105"/>
      <c r="N214" s="105"/>
      <c r="O214" s="106"/>
      <c r="P214" s="107"/>
    </row>
    <row r="215" spans="1:20" ht="79.5" customHeight="1">
      <c r="B215" s="82"/>
      <c r="C215" s="78"/>
      <c r="D215" s="486"/>
      <c r="E215" s="414"/>
      <c r="F215" s="130" t="s">
        <v>414</v>
      </c>
      <c r="G215" s="130"/>
      <c r="H215" s="130"/>
      <c r="I215" s="131" t="s">
        <v>2576</v>
      </c>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t="s">
        <v>2556</v>
      </c>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t="s">
        <v>2556</v>
      </c>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2557</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2577</v>
      </c>
      <c r="J234" s="105"/>
      <c r="K234" s="105"/>
      <c r="L234" s="105"/>
      <c r="M234" s="105"/>
      <c r="N234" s="105"/>
      <c r="O234" s="106"/>
      <c r="P234" s="107"/>
    </row>
    <row r="235" spans="1:20" ht="39.950000000000003" customHeight="1">
      <c r="B235" s="82"/>
      <c r="C235" s="78"/>
      <c r="D235" s="413"/>
      <c r="E235" s="414"/>
      <c r="F235" s="130" t="s">
        <v>103</v>
      </c>
      <c r="G235" s="130"/>
      <c r="H235" s="130"/>
      <c r="I235" s="131" t="s">
        <v>2578</v>
      </c>
      <c r="J235" s="105"/>
      <c r="K235" s="105"/>
      <c r="L235" s="105"/>
      <c r="M235" s="105"/>
      <c r="N235" s="105"/>
      <c r="O235" s="106"/>
      <c r="P235" s="107"/>
    </row>
    <row r="236" spans="1:20" ht="39.950000000000003" customHeight="1">
      <c r="B236" s="82"/>
      <c r="C236" s="78"/>
      <c r="D236" s="413"/>
      <c r="E236" s="414"/>
      <c r="F236" s="260" t="s">
        <v>105</v>
      </c>
      <c r="G236" s="260"/>
      <c r="H236" s="260"/>
      <c r="I236" s="131" t="s">
        <v>2579</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2556</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2556</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2556</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2580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2580</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2557</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35</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v>0.5</v>
      </c>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f>IF(OR($H$285&lt;&gt;"",$K$285&lt;&gt;""),SUM($H$285,$K$285),"")</f>
        <v>2</v>
      </c>
      <c r="F285" s="399"/>
      <c r="G285" s="399"/>
      <c r="H285" s="109"/>
      <c r="I285" s="117"/>
      <c r="J285" s="400"/>
      <c r="K285" s="108">
        <v>2</v>
      </c>
      <c r="L285" s="108"/>
      <c r="M285" s="108"/>
      <c r="N285" s="108">
        <v>1.5</v>
      </c>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5</v>
      </c>
      <c r="F289" s="399"/>
      <c r="G289" s="399"/>
      <c r="H289" s="109"/>
      <c r="I289" s="117"/>
      <c r="J289" s="400"/>
      <c r="K289" s="108">
        <v>5</v>
      </c>
      <c r="L289" s="108"/>
      <c r="M289" s="108"/>
      <c r="N289" s="108">
        <v>2.5</v>
      </c>
      <c r="O289" s="109"/>
      <c r="P289" s="110"/>
    </row>
    <row r="290" spans="2:20" ht="20.100000000000001" customHeight="1">
      <c r="B290" s="186" t="s">
        <v>144</v>
      </c>
      <c r="C290" s="130"/>
      <c r="D290" s="130"/>
      <c r="E290" s="399">
        <f>IF(OR($H$290&lt;&gt;"",$K$290&lt;&gt;""),SUM($H$290,$K$290),"")</f>
        <v>1</v>
      </c>
      <c r="F290" s="399"/>
      <c r="G290" s="399"/>
      <c r="H290" s="109">
        <v>1</v>
      </c>
      <c r="I290" s="117"/>
      <c r="J290" s="400"/>
      <c r="K290" s="108"/>
      <c r="L290" s="108"/>
      <c r="M290" s="108"/>
      <c r="N290" s="108">
        <v>0.5</v>
      </c>
      <c r="O290" s="109"/>
      <c r="P290" s="110"/>
    </row>
    <row r="291" spans="2:20" ht="20.100000000000001" customHeight="1">
      <c r="B291" s="186" t="s">
        <v>145</v>
      </c>
      <c r="C291" s="130"/>
      <c r="D291" s="130"/>
      <c r="E291" s="399">
        <f>IF(OR($H$291&lt;&gt;"",$K$291&lt;&gt;""),SUM($H$291,$K$291),"")</f>
        <v>1</v>
      </c>
      <c r="F291" s="399"/>
      <c r="G291" s="399"/>
      <c r="H291" s="109">
        <v>1</v>
      </c>
      <c r="I291" s="117"/>
      <c r="J291" s="400"/>
      <c r="K291" s="108"/>
      <c r="L291" s="108"/>
      <c r="M291" s="108"/>
      <c r="N291" s="108">
        <v>0.5</v>
      </c>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f>IF(OR($J$303&lt;&gt;"",$M$303&lt;&gt;""),SUM($J$303,$M$303),"")</f>
        <v>1</v>
      </c>
      <c r="H303" s="195"/>
      <c r="I303" s="196"/>
      <c r="J303" s="108">
        <v>1</v>
      </c>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2</v>
      </c>
      <c r="H310" s="195"/>
      <c r="I310" s="196"/>
      <c r="J310" s="108"/>
      <c r="K310" s="108"/>
      <c r="L310" s="108"/>
      <c r="M310" s="108">
        <v>2</v>
      </c>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2556</v>
      </c>
      <c r="M338" s="94"/>
      <c r="N338" s="94"/>
      <c r="O338" s="94"/>
      <c r="P338" s="95"/>
    </row>
    <row r="339" spans="2:20" ht="20.100000000000001" customHeight="1">
      <c r="B339" s="364"/>
      <c r="C339" s="365"/>
      <c r="D339" s="365"/>
      <c r="E339" s="365"/>
      <c r="F339" s="366"/>
      <c r="G339" s="134" t="s">
        <v>441</v>
      </c>
      <c r="H339" s="113"/>
      <c r="I339" s="109" t="s">
        <v>2556</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2581</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v>1</v>
      </c>
      <c r="I346" s="28"/>
      <c r="J346" s="28"/>
      <c r="K346" s="28"/>
      <c r="L346" s="28"/>
      <c r="M346" s="28"/>
      <c r="N346" s="28"/>
      <c r="O346" s="28"/>
      <c r="P346" s="28"/>
      <c r="Q346" s="12"/>
    </row>
    <row r="347" spans="2:20" ht="20.100000000000001" customHeight="1">
      <c r="B347" s="356"/>
      <c r="C347" s="357"/>
      <c r="D347" s="134" t="s">
        <v>184</v>
      </c>
      <c r="E347" s="112"/>
      <c r="F347" s="113"/>
      <c r="G347" s="352">
        <v>1</v>
      </c>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2556</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2582</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2583</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2557</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2557</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2584</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2585</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2586</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2587</v>
      </c>
      <c r="J375" s="108"/>
      <c r="K375" s="108"/>
      <c r="L375" s="108"/>
      <c r="M375" s="109" t="s">
        <v>2588</v>
      </c>
      <c r="N375" s="117"/>
      <c r="O375" s="117"/>
      <c r="P375" s="118"/>
    </row>
    <row r="376" spans="2:20" ht="20.100000000000001" customHeight="1">
      <c r="B376" s="186"/>
      <c r="C376" s="130"/>
      <c r="D376" s="130"/>
      <c r="E376" s="101" t="s">
        <v>210</v>
      </c>
      <c r="F376" s="102"/>
      <c r="G376" s="102"/>
      <c r="H376" s="103"/>
      <c r="I376" s="109">
        <v>92</v>
      </c>
      <c r="J376" s="117"/>
      <c r="K376" s="117"/>
      <c r="L376" s="55" t="s">
        <v>480</v>
      </c>
      <c r="M376" s="109">
        <v>82</v>
      </c>
      <c r="N376" s="117"/>
      <c r="O376" s="117"/>
      <c r="P376" s="40" t="s">
        <v>480</v>
      </c>
    </row>
    <row r="377" spans="2:20" ht="20.100000000000001" customHeight="1">
      <c r="B377" s="186" t="s">
        <v>45</v>
      </c>
      <c r="C377" s="130"/>
      <c r="D377" s="130"/>
      <c r="E377" s="101" t="s">
        <v>211</v>
      </c>
      <c r="F377" s="102"/>
      <c r="G377" s="102"/>
      <c r="H377" s="103"/>
      <c r="I377" s="109">
        <v>12.15</v>
      </c>
      <c r="J377" s="117"/>
      <c r="K377" s="117"/>
      <c r="L377" s="55" t="s">
        <v>472</v>
      </c>
      <c r="M377" s="109">
        <v>12.15</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94500</v>
      </c>
      <c r="J383" s="117"/>
      <c r="K383" s="117"/>
      <c r="L383" s="50" t="s">
        <v>481</v>
      </c>
      <c r="M383" s="109">
        <v>91500</v>
      </c>
      <c r="N383" s="117"/>
      <c r="O383" s="117"/>
      <c r="P383" s="37" t="s">
        <v>481</v>
      </c>
    </row>
    <row r="384" spans="2:20" ht="20.100000000000001" customHeight="1">
      <c r="B384" s="258"/>
      <c r="C384" s="101" t="s">
        <v>205</v>
      </c>
      <c r="D384" s="102"/>
      <c r="E384" s="102"/>
      <c r="F384" s="102"/>
      <c r="G384" s="102"/>
      <c r="H384" s="103"/>
      <c r="I384" s="109">
        <v>30000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40500</v>
      </c>
      <c r="J386" s="117"/>
      <c r="K386" s="117"/>
      <c r="L386" s="50" t="s">
        <v>481</v>
      </c>
      <c r="M386" s="109">
        <v>40500</v>
      </c>
      <c r="N386" s="117"/>
      <c r="O386" s="117"/>
      <c r="P386" s="37" t="s">
        <v>481</v>
      </c>
    </row>
    <row r="387" spans="2:20" ht="20.100000000000001" customHeight="1">
      <c r="B387" s="186"/>
      <c r="C387" s="338"/>
      <c r="D387" s="338"/>
      <c r="E387" s="101" t="s">
        <v>217</v>
      </c>
      <c r="F387" s="102"/>
      <c r="G387" s="102"/>
      <c r="H387" s="103"/>
      <c r="I387" s="109">
        <v>3000</v>
      </c>
      <c r="J387" s="117"/>
      <c r="K387" s="117"/>
      <c r="L387" s="50" t="s">
        <v>481</v>
      </c>
      <c r="M387" s="109">
        <v>3000</v>
      </c>
      <c r="N387" s="117"/>
      <c r="O387" s="117"/>
      <c r="P387" s="37" t="s">
        <v>481</v>
      </c>
    </row>
    <row r="388" spans="2:20" ht="20.100000000000001" customHeight="1">
      <c r="B388" s="186"/>
      <c r="C388" s="338"/>
      <c r="D388" s="338"/>
      <c r="E388" s="101" t="s">
        <v>218</v>
      </c>
      <c r="F388" s="102"/>
      <c r="G388" s="102"/>
      <c r="H388" s="103"/>
      <c r="I388" s="109">
        <v>0</v>
      </c>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v>21000</v>
      </c>
      <c r="J389" s="117"/>
      <c r="K389" s="117"/>
      <c r="L389" s="50" t="s">
        <v>481</v>
      </c>
      <c r="M389" s="109">
        <v>20000</v>
      </c>
      <c r="N389" s="117"/>
      <c r="O389" s="117"/>
      <c r="P389" s="37" t="s">
        <v>481</v>
      </c>
    </row>
    <row r="390" spans="2:20" ht="20.100000000000001" customHeight="1">
      <c r="B390" s="186"/>
      <c r="C390" s="338"/>
      <c r="D390" s="338"/>
      <c r="E390" s="101" t="s">
        <v>71</v>
      </c>
      <c r="F390" s="102"/>
      <c r="G390" s="102"/>
      <c r="H390" s="103"/>
      <c r="I390" s="109">
        <v>0</v>
      </c>
      <c r="J390" s="117"/>
      <c r="K390" s="117"/>
      <c r="L390" s="50" t="s">
        <v>481</v>
      </c>
      <c r="M390" s="109">
        <v>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2585</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2585</v>
      </c>
      <c r="H400" s="268"/>
      <c r="I400" s="268"/>
      <c r="J400" s="268"/>
      <c r="K400" s="268"/>
      <c r="L400" s="268"/>
      <c r="M400" s="268"/>
      <c r="N400" s="268"/>
      <c r="O400" s="268"/>
      <c r="P400" s="269"/>
    </row>
    <row r="401" spans="2:20" ht="120" customHeight="1">
      <c r="B401" s="303" t="s">
        <v>216</v>
      </c>
      <c r="C401" s="102"/>
      <c r="D401" s="102"/>
      <c r="E401" s="102"/>
      <c r="F401" s="103"/>
      <c r="G401" s="121" t="s">
        <v>2591</v>
      </c>
      <c r="H401" s="268"/>
      <c r="I401" s="268"/>
      <c r="J401" s="268"/>
      <c r="K401" s="268"/>
      <c r="L401" s="268"/>
      <c r="M401" s="268"/>
      <c r="N401" s="268"/>
      <c r="O401" s="268"/>
      <c r="P401" s="269"/>
    </row>
    <row r="402" spans="2:20" ht="120" customHeight="1">
      <c r="B402" s="303" t="s">
        <v>219</v>
      </c>
      <c r="C402" s="102"/>
      <c r="D402" s="102"/>
      <c r="E402" s="102"/>
      <c r="F402" s="103"/>
      <c r="G402" s="121" t="s">
        <v>2591</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5</v>
      </c>
      <c r="I430" s="94"/>
      <c r="J430" s="94"/>
      <c r="K430" s="94"/>
      <c r="L430" s="94"/>
      <c r="M430" s="94"/>
      <c r="N430" s="94"/>
      <c r="O430" s="94"/>
      <c r="P430" s="49" t="s">
        <v>477</v>
      </c>
    </row>
    <row r="431" spans="1:20" ht="20.100000000000001" customHeight="1">
      <c r="B431" s="301"/>
      <c r="C431" s="302"/>
      <c r="D431" s="130" t="s">
        <v>245</v>
      </c>
      <c r="E431" s="130"/>
      <c r="F431" s="130"/>
      <c r="G431" s="130"/>
      <c r="H431" s="109">
        <v>21</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4</v>
      </c>
      <c r="I433" s="117"/>
      <c r="J433" s="117"/>
      <c r="K433" s="117"/>
      <c r="L433" s="117"/>
      <c r="M433" s="117"/>
      <c r="N433" s="117"/>
      <c r="O433" s="117"/>
      <c r="P433" s="37" t="s">
        <v>479</v>
      </c>
    </row>
    <row r="434" spans="2:16" ht="20.100000000000001" customHeight="1">
      <c r="B434" s="186"/>
      <c r="C434" s="130"/>
      <c r="D434" s="130" t="s">
        <v>248</v>
      </c>
      <c r="E434" s="130"/>
      <c r="F434" s="130"/>
      <c r="G434" s="130"/>
      <c r="H434" s="109">
        <v>7</v>
      </c>
      <c r="I434" s="117"/>
      <c r="J434" s="117"/>
      <c r="K434" s="117"/>
      <c r="L434" s="117"/>
      <c r="M434" s="117"/>
      <c r="N434" s="117"/>
      <c r="O434" s="117"/>
      <c r="P434" s="37" t="s">
        <v>479</v>
      </c>
    </row>
    <row r="435" spans="2:16" ht="20.100000000000001" customHeight="1">
      <c r="B435" s="186"/>
      <c r="C435" s="130"/>
      <c r="D435" s="130" t="s">
        <v>249</v>
      </c>
      <c r="E435" s="130"/>
      <c r="F435" s="130"/>
      <c r="G435" s="130"/>
      <c r="H435" s="109">
        <v>15</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2</v>
      </c>
      <c r="I438" s="117"/>
      <c r="J438" s="117"/>
      <c r="K438" s="117"/>
      <c r="L438" s="117"/>
      <c r="M438" s="117"/>
      <c r="N438" s="117"/>
      <c r="O438" s="117"/>
      <c r="P438" s="37" t="s">
        <v>479</v>
      </c>
    </row>
    <row r="439" spans="2:16" ht="20.100000000000001" customHeight="1">
      <c r="B439" s="287"/>
      <c r="C439" s="288"/>
      <c r="D439" s="130" t="s">
        <v>253</v>
      </c>
      <c r="E439" s="130"/>
      <c r="F439" s="130"/>
      <c r="G439" s="130"/>
      <c r="H439" s="109">
        <v>7</v>
      </c>
      <c r="I439" s="117"/>
      <c r="J439" s="117"/>
      <c r="K439" s="117"/>
      <c r="L439" s="117"/>
      <c r="M439" s="117"/>
      <c r="N439" s="117"/>
      <c r="O439" s="117"/>
      <c r="P439" s="37" t="s">
        <v>479</v>
      </c>
    </row>
    <row r="440" spans="2:16" ht="20.100000000000001" customHeight="1">
      <c r="B440" s="287"/>
      <c r="C440" s="288"/>
      <c r="D440" s="130" t="s">
        <v>254</v>
      </c>
      <c r="E440" s="130"/>
      <c r="F440" s="130"/>
      <c r="G440" s="130"/>
      <c r="H440" s="109">
        <v>5</v>
      </c>
      <c r="I440" s="117"/>
      <c r="J440" s="117"/>
      <c r="K440" s="117"/>
      <c r="L440" s="117"/>
      <c r="M440" s="117"/>
      <c r="N440" s="117"/>
      <c r="O440" s="117"/>
      <c r="P440" s="37" t="s">
        <v>479</v>
      </c>
    </row>
    <row r="441" spans="2:16" ht="20.100000000000001" customHeight="1">
      <c r="B441" s="287"/>
      <c r="C441" s="288"/>
      <c r="D441" s="130" t="s">
        <v>255</v>
      </c>
      <c r="E441" s="130"/>
      <c r="F441" s="130"/>
      <c r="G441" s="130"/>
      <c r="H441" s="109">
        <v>5</v>
      </c>
      <c r="I441" s="117"/>
      <c r="J441" s="117"/>
      <c r="K441" s="117"/>
      <c r="L441" s="117"/>
      <c r="M441" s="117"/>
      <c r="N441" s="117"/>
      <c r="O441" s="117"/>
      <c r="P441" s="37" t="s">
        <v>479</v>
      </c>
    </row>
    <row r="442" spans="2:16" ht="20.100000000000001" customHeight="1">
      <c r="B442" s="287"/>
      <c r="C442" s="288"/>
      <c r="D442" s="130" t="s">
        <v>256</v>
      </c>
      <c r="E442" s="130"/>
      <c r="F442" s="130"/>
      <c r="G442" s="130"/>
      <c r="H442" s="109">
        <v>4</v>
      </c>
      <c r="I442" s="117"/>
      <c r="J442" s="117"/>
      <c r="K442" s="117"/>
      <c r="L442" s="117"/>
      <c r="M442" s="117"/>
      <c r="N442" s="117"/>
      <c r="O442" s="117"/>
      <c r="P442" s="37" t="s">
        <v>479</v>
      </c>
    </row>
    <row r="443" spans="2:16" ht="20.100000000000001" customHeight="1">
      <c r="B443" s="289"/>
      <c r="C443" s="290"/>
      <c r="D443" s="130" t="s">
        <v>257</v>
      </c>
      <c r="E443" s="130"/>
      <c r="F443" s="130"/>
      <c r="G443" s="130"/>
      <c r="H443" s="109">
        <v>3</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0</v>
      </c>
      <c r="I444" s="117"/>
      <c r="J444" s="117"/>
      <c r="K444" s="117"/>
      <c r="L444" s="117"/>
      <c r="M444" s="117"/>
      <c r="N444" s="117"/>
      <c r="O444" s="117"/>
      <c r="P444" s="37" t="s">
        <v>479</v>
      </c>
    </row>
    <row r="445" spans="2:16" ht="20.100000000000001" customHeight="1">
      <c r="B445" s="186"/>
      <c r="C445" s="130"/>
      <c r="D445" s="130" t="s">
        <v>259</v>
      </c>
      <c r="E445" s="130"/>
      <c r="F445" s="130"/>
      <c r="G445" s="130"/>
      <c r="H445" s="109">
        <v>2</v>
      </c>
      <c r="I445" s="117"/>
      <c r="J445" s="117"/>
      <c r="K445" s="117"/>
      <c r="L445" s="117"/>
      <c r="M445" s="117"/>
      <c r="N445" s="117"/>
      <c r="O445" s="117"/>
      <c r="P445" s="37" t="s">
        <v>479</v>
      </c>
    </row>
    <row r="446" spans="2:16" ht="20.100000000000001" customHeight="1">
      <c r="B446" s="186"/>
      <c r="C446" s="130"/>
      <c r="D446" s="130" t="s">
        <v>260</v>
      </c>
      <c r="E446" s="130"/>
      <c r="F446" s="130"/>
      <c r="G446" s="130"/>
      <c r="H446" s="109">
        <v>14</v>
      </c>
      <c r="I446" s="117"/>
      <c r="J446" s="117"/>
      <c r="K446" s="117"/>
      <c r="L446" s="117"/>
      <c r="M446" s="117"/>
      <c r="N446" s="117"/>
      <c r="O446" s="117"/>
      <c r="P446" s="37" t="s">
        <v>479</v>
      </c>
    </row>
    <row r="447" spans="2:16" ht="20.100000000000001" customHeight="1">
      <c r="B447" s="186"/>
      <c r="C447" s="130"/>
      <c r="D447" s="130" t="s">
        <v>261</v>
      </c>
      <c r="E447" s="130"/>
      <c r="F447" s="130"/>
      <c r="G447" s="130"/>
      <c r="H447" s="109">
        <v>8</v>
      </c>
      <c r="I447" s="117"/>
      <c r="J447" s="117"/>
      <c r="K447" s="117"/>
      <c r="L447" s="117"/>
      <c r="M447" s="117"/>
      <c r="N447" s="117"/>
      <c r="O447" s="117"/>
      <c r="P447" s="37" t="s">
        <v>479</v>
      </c>
    </row>
    <row r="448" spans="2:16" ht="20.100000000000001" customHeight="1">
      <c r="B448" s="186"/>
      <c r="C448" s="130"/>
      <c r="D448" s="130" t="s">
        <v>262</v>
      </c>
      <c r="E448" s="130"/>
      <c r="F448" s="130"/>
      <c r="G448" s="130"/>
      <c r="H448" s="109">
        <v>2</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83.3</v>
      </c>
      <c r="I452" s="94"/>
      <c r="J452" s="94"/>
      <c r="K452" s="94"/>
      <c r="L452" s="94"/>
      <c r="M452" s="94"/>
      <c r="N452" s="94"/>
      <c r="O452" s="94"/>
      <c r="P452" s="49" t="s">
        <v>485</v>
      </c>
    </row>
    <row r="453" spans="2:20" ht="20.100000000000001" customHeight="1">
      <c r="B453" s="186" t="s">
        <v>266</v>
      </c>
      <c r="C453" s="130"/>
      <c r="D453" s="130"/>
      <c r="E453" s="130"/>
      <c r="F453" s="130"/>
      <c r="G453" s="130"/>
      <c r="H453" s="109">
        <v>26</v>
      </c>
      <c r="I453" s="117"/>
      <c r="J453" s="117"/>
      <c r="K453" s="117"/>
      <c r="L453" s="117"/>
      <c r="M453" s="117"/>
      <c r="N453" s="117"/>
      <c r="O453" s="117"/>
      <c r="P453" s="37" t="s">
        <v>477</v>
      </c>
    </row>
    <row r="454" spans="2:20" ht="20.100000000000001" customHeight="1">
      <c r="B454" s="186" t="s">
        <v>267</v>
      </c>
      <c r="C454" s="130"/>
      <c r="D454" s="130"/>
      <c r="E454" s="130"/>
      <c r="F454" s="130"/>
      <c r="G454" s="130"/>
      <c r="H454" s="109">
        <v>74.3</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3</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2592</v>
      </c>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2592</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2593</v>
      </c>
      <c r="I474" s="268"/>
      <c r="J474" s="268"/>
      <c r="K474" s="268"/>
      <c r="L474" s="268"/>
      <c r="M474" s="268"/>
      <c r="N474" s="268"/>
      <c r="O474" s="268"/>
      <c r="P474" s="269"/>
    </row>
    <row r="475" spans="1:20" ht="20.100000000000001" customHeight="1">
      <c r="B475" s="280"/>
      <c r="C475" s="101" t="s">
        <v>14</v>
      </c>
      <c r="D475" s="102"/>
      <c r="E475" s="102"/>
      <c r="F475" s="102"/>
      <c r="G475" s="103"/>
      <c r="H475" s="217" t="s">
        <v>2594</v>
      </c>
      <c r="I475" s="132"/>
      <c r="J475" s="35" t="s">
        <v>469</v>
      </c>
      <c r="K475" s="132" t="s">
        <v>2595</v>
      </c>
      <c r="L475" s="132"/>
      <c r="M475" s="35" t="s">
        <v>469</v>
      </c>
      <c r="N475" s="132" t="s">
        <v>2596</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t="s">
        <v>2592</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2597</v>
      </c>
      <c r="I481" s="268"/>
      <c r="J481" s="268"/>
      <c r="K481" s="268"/>
      <c r="L481" s="268"/>
      <c r="M481" s="268"/>
      <c r="N481" s="268"/>
      <c r="O481" s="268"/>
      <c r="P481" s="269"/>
    </row>
    <row r="482" spans="2:16" ht="20.100000000000001" customHeight="1">
      <c r="B482" s="273"/>
      <c r="C482" s="101" t="s">
        <v>14</v>
      </c>
      <c r="D482" s="102"/>
      <c r="E482" s="102"/>
      <c r="F482" s="102"/>
      <c r="G482" s="103"/>
      <c r="H482" s="217" t="s">
        <v>2598</v>
      </c>
      <c r="I482" s="132"/>
      <c r="J482" s="35" t="s">
        <v>469</v>
      </c>
      <c r="K482" s="132" t="s">
        <v>2599</v>
      </c>
      <c r="L482" s="132"/>
      <c r="M482" s="35" t="s">
        <v>469</v>
      </c>
      <c r="N482" s="132" t="s">
        <v>2610</v>
      </c>
      <c r="O482" s="132"/>
      <c r="P482" s="133"/>
    </row>
    <row r="483" spans="2:16" ht="20.100000000000001" customHeight="1">
      <c r="B483" s="273"/>
      <c r="C483" s="134" t="s">
        <v>280</v>
      </c>
      <c r="D483" s="112"/>
      <c r="E483" s="113"/>
      <c r="F483" s="137" t="s">
        <v>281</v>
      </c>
      <c r="G483" s="138"/>
      <c r="H483" s="23">
        <v>9</v>
      </c>
      <c r="I483" s="35" t="s">
        <v>486</v>
      </c>
      <c r="J483" s="24">
        <v>0</v>
      </c>
      <c r="K483" s="35" t="s">
        <v>487</v>
      </c>
      <c r="L483" s="56" t="s">
        <v>435</v>
      </c>
      <c r="M483" s="24">
        <v>17</v>
      </c>
      <c r="N483" s="35" t="s">
        <v>486</v>
      </c>
      <c r="O483" s="24">
        <v>0</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2600</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t="s">
        <v>2601</v>
      </c>
      <c r="I488" s="268"/>
      <c r="J488" s="268"/>
      <c r="K488" s="268"/>
      <c r="L488" s="268"/>
      <c r="M488" s="268"/>
      <c r="N488" s="268"/>
      <c r="O488" s="268"/>
      <c r="P488" s="269"/>
    </row>
    <row r="489" spans="2:16" ht="20.100000000000001" customHeight="1">
      <c r="B489" s="273"/>
      <c r="C489" s="101" t="s">
        <v>14</v>
      </c>
      <c r="D489" s="102"/>
      <c r="E489" s="102"/>
      <c r="F489" s="102"/>
      <c r="G489" s="103"/>
      <c r="H489" s="217" t="s">
        <v>2594</v>
      </c>
      <c r="I489" s="132"/>
      <c r="J489" s="35" t="s">
        <v>469</v>
      </c>
      <c r="K489" s="132" t="s">
        <v>2602</v>
      </c>
      <c r="L489" s="132"/>
      <c r="M489" s="35" t="s">
        <v>469</v>
      </c>
      <c r="N489" s="132" t="s">
        <v>2603</v>
      </c>
      <c r="O489" s="132"/>
      <c r="P489" s="133"/>
    </row>
    <row r="490" spans="2:16" ht="20.100000000000001" customHeight="1">
      <c r="B490" s="273"/>
      <c r="C490" s="134" t="s">
        <v>280</v>
      </c>
      <c r="D490" s="112"/>
      <c r="E490" s="113"/>
      <c r="F490" s="137" t="s">
        <v>281</v>
      </c>
      <c r="G490" s="138"/>
      <c r="H490" s="23">
        <v>8</v>
      </c>
      <c r="I490" s="35" t="s">
        <v>486</v>
      </c>
      <c r="J490" s="24">
        <v>45</v>
      </c>
      <c r="K490" s="35" t="s">
        <v>487</v>
      </c>
      <c r="L490" s="56" t="s">
        <v>435</v>
      </c>
      <c r="M490" s="24">
        <v>16</v>
      </c>
      <c r="N490" s="35" t="s">
        <v>486</v>
      </c>
      <c r="O490" s="24">
        <v>15</v>
      </c>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t="s">
        <v>2604</v>
      </c>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2556</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2605</v>
      </c>
      <c r="M512" s="105"/>
      <c r="N512" s="105"/>
      <c r="O512" s="106"/>
      <c r="P512" s="107"/>
    </row>
    <row r="513" spans="2:20" ht="20.100000000000001" customHeight="1">
      <c r="B513" s="111" t="s">
        <v>287</v>
      </c>
      <c r="C513" s="112"/>
      <c r="D513" s="112"/>
      <c r="E513" s="112"/>
      <c r="F513" s="112"/>
      <c r="G513" s="113"/>
      <c r="H513" s="109" t="s">
        <v>2556</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2606</v>
      </c>
      <c r="M515" s="105"/>
      <c r="N515" s="105"/>
      <c r="O515" s="106"/>
      <c r="P515" s="107"/>
    </row>
    <row r="516" spans="2:20" ht="20.100000000000001" customHeight="1" thickBot="1">
      <c r="B516" s="238" t="s">
        <v>288</v>
      </c>
      <c r="C516" s="239"/>
      <c r="D516" s="239"/>
      <c r="E516" s="239"/>
      <c r="F516" s="239"/>
      <c r="G516" s="239"/>
      <c r="H516" s="128" t="s">
        <v>2556</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2557</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2557</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2608</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2556</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2556</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2556</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2556</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2556</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2556</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2556</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2556</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2556</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2556</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2556</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2556</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2556</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2556</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2557</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2556</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2557</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2557</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H49" sqref="H49:I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2589</v>
      </c>
      <c r="K4" s="497"/>
      <c r="L4" s="497"/>
      <c r="M4" s="496" t="s">
        <v>2590</v>
      </c>
      <c r="N4" s="497"/>
      <c r="O4" s="497"/>
      <c r="P4" s="497"/>
      <c r="Q4" s="497"/>
      <c r="R4" s="65" t="s">
        <v>2567</v>
      </c>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2360</v>
      </c>
      <c r="I6" s="495"/>
      <c r="J6" s="496"/>
      <c r="K6" s="497"/>
      <c r="L6" s="497"/>
      <c r="M6" s="496"/>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2360</v>
      </c>
      <c r="I29" s="495"/>
      <c r="J29" s="496"/>
      <c r="K29" s="497"/>
      <c r="L29" s="497"/>
      <c r="M29" s="496"/>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2589</v>
      </c>
      <c r="K48" s="497"/>
      <c r="L48" s="497"/>
      <c r="M48" s="496" t="s">
        <v>2590</v>
      </c>
      <c r="N48" s="497"/>
      <c r="O48" s="497"/>
      <c r="P48" s="497"/>
      <c r="Q48" s="497"/>
      <c r="R48" s="65" t="s">
        <v>2567</v>
      </c>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9" zoomScaleNormal="85" zoomScaleSheetLayoutView="100" workbookViewId="0">
      <selection activeCell="V32" sqref="V32:X3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t="s">
        <v>2557</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2557</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2557</v>
      </c>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2557</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2557</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2557</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2557</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2556</v>
      </c>
      <c r="Q14" s="550"/>
      <c r="R14" s="550"/>
      <c r="S14" s="550"/>
      <c r="T14" s="550"/>
      <c r="U14" s="551"/>
      <c r="V14" s="545"/>
      <c r="W14" s="545"/>
      <c r="X14" s="545"/>
      <c r="Y14" s="545" t="s">
        <v>2567</v>
      </c>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2557</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t="s">
        <v>2557</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2557</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2557</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2557</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2556</v>
      </c>
      <c r="Q21" s="550"/>
      <c r="R21" s="550"/>
      <c r="S21" s="550"/>
      <c r="T21" s="550"/>
      <c r="U21" s="551"/>
      <c r="V21" s="545"/>
      <c r="W21" s="545"/>
      <c r="X21" s="545"/>
      <c r="Y21" s="545" t="s">
        <v>2567</v>
      </c>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2557</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2556</v>
      </c>
      <c r="Q23" s="550"/>
      <c r="R23" s="550"/>
      <c r="S23" s="550"/>
      <c r="T23" s="550"/>
      <c r="U23" s="551"/>
      <c r="V23" s="545"/>
      <c r="W23" s="545"/>
      <c r="X23" s="545"/>
      <c r="Y23" s="545" t="s">
        <v>2567</v>
      </c>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2557</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2557</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2557</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2557</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2556</v>
      </c>
      <c r="Q29" s="550"/>
      <c r="R29" s="550"/>
      <c r="S29" s="550"/>
      <c r="T29" s="550"/>
      <c r="U29" s="551"/>
      <c r="V29" s="545" t="s">
        <v>2567</v>
      </c>
      <c r="W29" s="545"/>
      <c r="X29" s="545"/>
      <c r="Y29" s="545"/>
      <c r="Z29" s="545"/>
      <c r="AA29" s="545"/>
      <c r="AB29" s="554"/>
      <c r="AC29" s="555"/>
      <c r="AD29" s="555"/>
      <c r="AE29" s="554" t="s">
        <v>2611</v>
      </c>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2556</v>
      </c>
      <c r="Q30" s="550"/>
      <c r="R30" s="550"/>
      <c r="S30" s="550"/>
      <c r="T30" s="550"/>
      <c r="U30" s="551"/>
      <c r="V30" s="545" t="s">
        <v>2567</v>
      </c>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2557</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2556</v>
      </c>
      <c r="Q32" s="557"/>
      <c r="R32" s="557"/>
      <c r="S32" s="557"/>
      <c r="T32" s="557"/>
      <c r="U32" s="558"/>
      <c r="V32" s="590" t="s">
        <v>2567</v>
      </c>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2557</v>
      </c>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2557</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2557</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敏明 田仁</cp:lastModifiedBy>
  <cp:lastPrinted>2025-01-13T02:24:53Z</cp:lastPrinted>
  <dcterms:created xsi:type="dcterms:W3CDTF">2020-12-23T05:28:24Z</dcterms:created>
  <dcterms:modified xsi:type="dcterms:W3CDTF">2025-01-13T09:05:25Z</dcterms:modified>
</cp:coreProperties>
</file>