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S-WXLCCE\jimu\R6 有料老人ホーム情報開示等一覧表\"/>
    </mc:Choice>
  </mc:AlternateContent>
  <xr:revisionPtr revIDLastSave="0" documentId="13_ncr:1_{49AC956A-0B7C-4143-A730-98054A69B4B6}"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31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<sst xmlns="http://schemas.openxmlformats.org/spreadsheetml/2006/main" count="3089" uniqueCount="2600">
  <si>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</si>
  <si>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</si>
  <si>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</si>
  <si>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</si>
  <si>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</si>
  <si>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</si>
  <si>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</si>
  <si>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</si>
  <si>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</si>
  <si>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</si>
  <si>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</si>
  <si>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</si>
  <si>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</si>
  <si>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</si>
  <si>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</si>
  <si>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</si>
  <si>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</si>
  <si>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</si>
  <si>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</si>
  <si>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</si>
  <si>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</si>
  <si>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</si>
  <si>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</si>
  <si>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</si>
  <si>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</si>
  <si>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</si>
  <si>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</si>
  <si>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</si>
  <si>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</si>
  <si>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</si>
  <si>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</si>
  <si>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</si>
  <si>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</si>
  <si>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</si>
  <si>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</si>
  <si>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</si>
  <si>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</si>
  <si>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</si>
  <si>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</si>
  <si>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</si>
  <si>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</si>
  <si>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</si>
  <si>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</si>
  <si>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</si>
  <si>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</si>
  <si>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</si>
  <si>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</si>
  <si>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</si>
  <si>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</si>
  <si>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</si>
  <si>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</si>
  <si>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</si>
  <si>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</si>
  <si>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</si>
  <si>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</si>
  <si>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</si>
  <si>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</si>
  <si>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</si>
  <si>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</si>
  <si>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</si>
  <si>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</si>
  <si>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</si>
  <si>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</si>
  <si>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</si>
  <si>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</si>
  <si>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</si>
  <si>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</si>
  <si>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</si>
  <si>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</si>
  <si>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</si>
  <si>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</si>
  <si>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</si>
  <si>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</si>
  <si>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</si>
  <si>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</si>
  <si>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</si>
  <si>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</si>
  <si>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</si>
  <si>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</si>
  <si>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</si>
  <si>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</si>
  <si>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</si>
  <si>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</si>
  <si>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</si>
  <si>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</si>
  <si>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</si>
  <si>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</si>
  <si>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</si>
  <si>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</si>
  <si>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</si>
  <si>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</si>
  <si>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</si>
  <si>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</si>
  <si>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</si>
  <si>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</si>
  <si>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</si>
  <si>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</si>
  <si>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</si>
  <si>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</si>
  <si>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</si>
  <si>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</si>
  <si>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</si>
  <si>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</si>
  <si>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</si>
  <si>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</si>
  <si>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</si>
  <si>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</si>
  <si>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</si>
  <si>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</si>
  <si>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</si>
  <si>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</si>
  <si>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</si>
  <si>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</si>
  <si>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</si>
  <si>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</si>
  <si>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</si>
  <si>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</si>
  <si>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</si>
  <si>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</si>
  <si>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</si>
  <si>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</si>
  <si>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</si>
  <si>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</si>
  <si>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</si>
  <si>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</si>
  <si>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</si>
  <si>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</si>
  <si>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</si>
  <si>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</si>
  <si>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</si>
  <si>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</si>
  <si>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</si>
  <si>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</si>
  <si>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</si>
  <si>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</si>
  <si>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</si>
  <si>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</si>
  <si>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</si>
  <si>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</si>
  <si>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</si>
  <si>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</si>
  <si>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</si>
  <si>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</si>
  <si>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</si>
  <si>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</si>
  <si>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</si>
  <si>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</si>
  <si>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</si>
  <si>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</si>
  <si>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</si>
  <si>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</si>
  <si>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</si>
  <si>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</si>
  <si>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</si>
  <si>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</si>
  <si>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</si>
  <si>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</si>
  <si>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</si>
  <si>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</si>
  <si>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</si>
  <si>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</si>
  <si>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</si>
  <si>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</si>
  <si>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</si>
  <si>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</si>
  <si>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</si>
  <si>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</si>
  <si>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</si>
  <si>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</si>
  <si>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</si>
  <si>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</si>
  <si>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</si>
  <si>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</si>
  <si>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</si>
  <si>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</si>
  <si>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</si>
  <si>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</si>
  <si>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</si>
  <si>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</si>
  <si>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</si>
  <si>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</si>
  <si>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</si>
  <si>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</si>
  <si>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</si>
  <si>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</si>
  <si>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</si>
  <si>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</si>
  <si>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</si>
  <si>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</si>
  <si>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</si>
  <si>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</si>
  <si>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</si>
  <si>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</si>
  <si>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</si>
  <si>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</si>
  <si>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</si>
  <si>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</si>
  <si>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</si>
  <si>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</si>
  <si>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</si>
  <si>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</si>
  <si>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</si>
  <si>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</si>
  <si>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</si>
  <si>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</si>
  <si>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</si>
  <si>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</si>
  <si>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</si>
  <si>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</si>
  <si>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</si>
  <si>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</si>
  <si>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</si>
  <si>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</si>
  <si>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</si>
  <si>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</si>
  <si>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</si>
  <si>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</si>
  <si>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</si>
  <si>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</si>
  <si>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</si>
  <si>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</si>
  <si>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</si>
  <si>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</si>
  <si>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</si>
  <si>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</si>
  <si>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</si>
  <si>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</si>
  <si>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</si>
  <si>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</si>
  <si>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</si>
  <si>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</si>
  <si>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</si>
  <si>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</si>
  <si>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</si>
  <si>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</si>
  <si>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</si>
  <si>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</si>
  <si>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</si>
  <si>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</si>
  <si>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</si>
  <si>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</si>
  <si>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</si>
  <si>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</si>
  <si>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</si>
  <si>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</si>
  <si>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</si>
  <si>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</si>
  <si>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</si>
  <si>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</si>
  <si>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</si>
  <si>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</si>
  <si>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</si>
  <si>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</si>
  <si>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</si>
  <si>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</si>
  <si>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</si>
  <si>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</si>
  <si>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</si>
  <si>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</si>
  <si>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</si>
  <si>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</si>
  <si>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</si>
  <si>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</si>
  <si>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</si>
  <si>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</si>
  <si>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</si>
  <si>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</si>
  <si>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</si>
  <si>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</si>
  <si>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</si>
  <si>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</si>
  <si>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</si>
  <si>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</si>
  <si>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</si>
  <si>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</si>
  <si>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</si>
  <si>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</si>
  <si>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</si>
  <si>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</si>
  <si>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</si>
  <si>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</si>
  <si>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</si>
  <si>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</si>
  <si>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</si>
  <si>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</si>
  <si>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</si>
  <si>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</si>
  <si>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</si>
  <si>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</si>
  <si>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</si>
  <si>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</si>
  <si>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</si>
  <si>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</si>
  <si>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</si>
  <si>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</si>
  <si>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</si>
  <si>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</si>
  <si>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</si>
  <si>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</si>
  <si>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</si>
  <si>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</si>
  <si>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</si>
  <si>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</si>
  <si>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</si>
  <si>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</si>
  <si>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</si>
  <si>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</si>
  <si>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</si>
  <si>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</si>
  <si>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</si>
  <si>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</si>
  <si>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</si>
  <si>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</si>
  <si>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</si>
  <si>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</si>
  <si>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</si>
  <si>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</si>
  <si>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</si>
  <si>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</si>
  <si>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</si>
  <si>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</si>
  <si>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</si>
  <si>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</si>
  <si>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</si>
  <si>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</si>
  <si>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</si>
  <si>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</si>
  <si>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</si>
  <si>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</si>
  <si>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</si>
  <si>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</si>
  <si>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</si>
  <si>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</si>
  <si>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</si>
  <si>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</si>
  <si>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</si>
  <si>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</si>
  <si>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</si>
  <si>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</si>
  <si>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</si>
  <si>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</si>
  <si>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</si>
  <si>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</si>
  <si>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</si>
  <si>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</si>
  <si>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</si>
  <si>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</si>
  <si>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</si>
  <si>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</si>
  <si>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</si>
  <si>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</si>
  <si>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</si>
  <si>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</si>
  <si>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</si>
  <si>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</si>
  <si>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</si>
  <si>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</si>
  <si>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</si>
  <si>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</si>
  <si>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</si>
  <si>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</si>
  <si>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</si>
  <si>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</si>
  <si>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</si>
  <si>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</si>
  <si>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</si>
  <si>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</si>
  <si>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</si>
  <si>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</si>
  <si>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</si>
  <si>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</si>
  <si>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</si>
  <si>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</si>
  <si>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</si>
  <si>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</si>
  <si>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</si>
  <si>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</si>
  <si>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</si>
  <si>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</si>
  <si>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</si>
  <si>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</si>
  <si>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</si>
  <si>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</si>
  <si>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</si>
  <si>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</si>
  <si>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</si>
  <si>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</si>
  <si>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</si>
  <si>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</si>
  <si>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</si>
  <si>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</si>
  <si>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</si>
  <si>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</si>
  <si>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</si>
  <si>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</si>
  <si>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</si>
  <si>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</si>
  <si>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</si>
  <si>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</si>
  <si>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</si>
  <si>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</si>
  <si>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</si>
  <si>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</si>
  <si>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</si>
  <si>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</si>
  <si>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</si>
  <si>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</si>
  <si>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</si>
  <si>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</si>
  <si>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</si>
  <si>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</si>
  <si>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</si>
  <si>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</si>
  <si>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</si>
  <si>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</si>
  <si>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</si>
  <si>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</si>
  <si>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</si>
  <si>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</si>
  <si>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</si>
  <si>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</si>
  <si>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</si>
  <si>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</si>
  <si>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</si>
  <si>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</si>
  <si>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</si>
  <si>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</si>
  <si>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</si>
  <si>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</si>
  <si>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</si>
  <si>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</si>
  <si>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</si>
  <si>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</si>
  <si>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</si>
  <si>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</si>
  <si>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</si>
  <si>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</si>
  <si>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</si>
  <si>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</si>
  <si>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</si>
  <si>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</si>
  <si>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</si>
  <si>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</si>
  <si>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</si>
  <si>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</si>
  <si>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</si>
  <si>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</si>
  <si>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</si>
  <si>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</si>
  <si>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</si>
  <si>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</si>
  <si>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</si>
  <si>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</si>
  <si>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</si>
  <si>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</si>
  <si>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</si>
  <si>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</si>
  <si>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</si>
  <si>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</si>
  <si>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</si>
  <si>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</si>
  <si>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</si>
  <si>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</si>
  <si>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</si>
  <si>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</si>
  <si>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</si>
  <si>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</si>
  <si>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</si>
  <si>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</si>
  <si>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</si>
  <si>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</si>
  <si>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</si>
  <si>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</si>
  <si>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</si>
  <si>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</si>
  <si>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</si>
  <si>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</si>
  <si>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</si>
  <si>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</si>
  <si>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</si>
  <si>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</si>
  <si>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</si>
  <si>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</si>
  <si>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</si>
  <si>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</si>
  <si>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</si>
  <si>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</si>
  <si>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</si>
  <si>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</si>
  <si>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</si>
  <si>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</si>
  <si>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</si>
  <si>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</si>
  <si>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</si>
  <si>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</si>
  <si>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</si>
  <si>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</si>
  <si>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</si>
  <si>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</si>
  <si>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</si>
  <si>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</si>
  <si>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</si>
  <si>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</si>
  <si>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</si>
  <si>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</si>
  <si>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</si>
  <si>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</si>
  <si>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</si>
  <si>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</si>
  <si>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</si>
  <si>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</si>
  <si>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</si>
  <si>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</si>
  <si>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</si>
  <si>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</si>
  <si>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</si>
  <si>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</si>
  <si>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</si>
  <si>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</si>
  <si>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</si>
  <si>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</si>
  <si>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</si>
  <si>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</si>
  <si>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</si>
  <si>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</si>
  <si>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</si>
  <si>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</si>
  <si>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</si>
  <si>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</si>
  <si>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</si>
  <si>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</si>
  <si>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</si>
  <si>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</si>
  <si>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</si>
  <si>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</si>
  <si>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</si>
  <si>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</si>
  <si>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</si>
  <si>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</si>
  <si>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</si>
  <si>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</si>
  <si>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</si>
  <si>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</si>
  <si>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</si>
  <si>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</si>
  <si>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</si>
  <si>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</si>
  <si>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</si>
  <si>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</si>
  <si>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</si>
  <si>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</si>
  <si>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</si>
  <si>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</si>
  <si>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</si>
  <si>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</si>
  <si>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</si>
  <si>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</si>
  <si>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</si>
  <si>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</si>
  <si>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</si>
  <si>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</si>
  <si>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</si>
  <si>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</si>
  <si>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</si>
  <si>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</si>
  <si>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</si>
  <si>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</si>
  <si>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</si>
  <si>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</si>
  <si>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</si>
  <si>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</si>
  <si>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</si>
  <si>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</si>
  <si>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</si>
  <si>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</si>
  <si>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</si>
  <si>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</si>
  <si>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</si>
  <si>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</si>
  <si>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</si>
  <si>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</si>
  <si>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</si>
  <si>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</si>
  <si>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</si>
  <si>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</si>
  <si>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</si>
  <si>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</si>
  <si>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</si>
  <si>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</si>
  <si>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</si>
  <si>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</si>
  <si>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</si>
  <si>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</si>
  <si>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</si>
  <si>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</si>
  <si>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</si>
  <si>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</si>
  <si>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</si>
  <si>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</si>
  <si>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</si>
  <si>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</si>
  <si>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</si>
  <si>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</si>
  <si>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</si>
  <si>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</si>
  <si>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</si>
  <si>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</si>
  <si>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</si>
  <si>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</si>
  <si>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</si>
  <si>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</si>
  <si>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</si>
  <si>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</si>
  <si>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</si>
  <si>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</si>
  <si>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</si>
  <si>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</si>
  <si>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</si>
  <si>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</si>
  <si>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</si>
  <si>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</si>
  <si>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</si>
  <si>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</si>
  <si>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</si>
  <si>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</si>
  <si>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</si>
  <si>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</si>
  <si>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</si>
  <si>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</si>
  <si>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</si>
  <si>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</si>
  <si>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</si>
  <si>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</si>
  <si>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</si>
  <si>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</si>
  <si>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</si>
  <si>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</si>
  <si>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</si>
  <si>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</si>
  <si>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</si>
  <si>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</si>
  <si>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</si>
  <si>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</si>
  <si>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</si>
  <si>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</si>
  <si>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</si>
  <si>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</si>
  <si>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</si>
  <si>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</si>
  <si>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</si>
  <si>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</si>
  <si>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</si>
  <si>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</si>
  <si>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</si>
  <si>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</si>
  <si>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</si>
  <si>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</si>
  <si>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</si>
  <si>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</si>
  <si>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</si>
  <si>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</si>
  <si>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</si>
  <si>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</si>
  <si>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</si>
  <si>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</si>
  <si>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</si>
  <si>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</si>
  <si>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</si>
  <si>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</si>
  <si>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</si>
  <si>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</si>
  <si>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</si>
  <si>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</si>
  <si>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</si>
  <si>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</si>
  <si>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</si>
  <si>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</si>
  <si>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</si>
  <si>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</si>
  <si>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</si>
  <si>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</si>
  <si>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</si>
  <si>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</si>
  <si>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</si>
  <si>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</si>
  <si>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</si>
  <si>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</si>
  <si>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</si>
  <si>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</si>
  <si>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</si>
  <si>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</si>
  <si>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</si>
  <si>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</si>
  <si>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</si>
  <si>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</si>
  <si>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</si>
  <si>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</si>
  <si>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</si>
  <si>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</si>
  <si>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</si>
  <si>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</si>
  <si>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</si>
  <si>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</si>
  <si>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</si>
  <si>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</si>
  <si>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</si>
  <si>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</si>
  <si>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</si>
  <si>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</si>
  <si>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</si>
  <si>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</si>
  <si>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</si>
  <si>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</si>
  <si>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</si>
  <si>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</si>
  <si>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</si>
  <si>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</si>
  <si>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</si>
  <si>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</si>
  <si>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</si>
  <si>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</si>
  <si>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</si>
  <si>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</si>
  <si>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</si>
  <si>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</si>
  <si>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</si>
  <si>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</si>
  <si>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</si>
  <si>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</si>
  <si>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</si>
  <si>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</si>
  <si>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</si>
  <si>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</si>
  <si>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</si>
  <si>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</si>
  <si>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</si>
  <si>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</si>
  <si>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</si>
  <si>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</si>
  <si>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</si>
  <si>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</si>
  <si>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</si>
  <si>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</si>
  <si>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</si>
  <si>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</si>
  <si>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</si>
  <si>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</si>
  <si>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</si>
  <si>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</si>
  <si>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</si>
  <si>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</si>
  <si>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</si>
  <si>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</si>
  <si>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</si>
  <si>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</si>
  <si>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</si>
  <si>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</si>
  <si>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</si>
  <si>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</si>
  <si>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</si>
  <si>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</si>
  <si>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</si>
  <si>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</si>
  <si>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</si>
  <si>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</si>
  <si>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</si>
  <si>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</si>
  <si>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</si>
  <si>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</si>
  <si>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</si>
  <si>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</si>
  <si>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</si>
  <si>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</si>
  <si>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</si>
  <si>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</si>
  <si>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</si>
  <si>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</si>
  <si>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</si>
  <si>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</si>
  <si>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</si>
  <si>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</si>
  <si>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</si>
  <si>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</si>
  <si>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</si>
  <si>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</si>
  <si>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</si>
  <si>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</si>
  <si>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</si>
  <si>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</si>
  <si>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</si>
  <si>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</si>
  <si>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</si>
  <si>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</si>
  <si>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</si>
  <si>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</si>
  <si>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</si>
  <si>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</si>
  <si>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</si>
  <si>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</si>
  <si>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</si>
  <si>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</si>
  <si>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</si>
  <si>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</si>
  <si>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</si>
  <si>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</si>
  <si>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</si>
  <si>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</si>
  <si>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</si>
  <si>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</si>
  <si>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</si>
  <si>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</si>
  <si>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</si>
  <si>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</si>
  <si>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</si>
  <si>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</si>
  <si>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</si>
  <si>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</si>
  <si>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</si>
  <si>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</si>
  <si>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</si>
  <si>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</si>
  <si>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</si>
  <si>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</si>
  <si>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</si>
  <si>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</si>
  <si>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</si>
  <si>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</si>
  <si>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</si>
  <si>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</si>
  <si>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</si>
  <si>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</si>
  <si>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</si>
  <si>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</si>
  <si>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</si>
  <si>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</si>
  <si>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</si>
  <si>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</si>
  <si>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</si>
  <si>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</si>
  <si>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</si>
  <si>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</si>
  <si>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</si>
  <si>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</si>
  <si>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</si>
  <si>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</si>
  <si>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</si>
  <si>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</si>
  <si>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</si>
  <si>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</si>
  <si>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</si>
  <si>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</si>
  <si>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</si>
  <si>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</si>
  <si>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</si>
  <si>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</si>
  <si>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</si>
  <si>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</si>
  <si>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</si>
  <si>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</si>
  <si>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</si>
  <si>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</si>
  <si>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</si>
  <si>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</si>
  <si>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</si>
  <si>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</si>
  <si>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</si>
  <si>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</si>
  <si>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</si>
  <si>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</si>
  <si>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</si>
  <si>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</si>
  <si>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</si>
  <si>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</si>
  <si>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</si>
  <si>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</si>
  <si>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</si>
  <si>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</si>
  <si>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</si>
  <si>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</si>
  <si>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</si>
  <si>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</si>
  <si>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</si>
  <si>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</si>
  <si>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</si>
  <si>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</si>
  <si>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</si>
  <si>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</si>
  <si>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</si>
  <si>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</si>
  <si>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</si>
  <si>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</si>
  <si>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</si>
  <si>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</si>
  <si>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</si>
  <si>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</si>
  <si>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</si>
  <si>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</si>
  <si>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</si>
  <si>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</si>
  <si>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</si>
  <si>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</si>
  <si>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</si>
  <si>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</si>
  <si>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</si>
  <si>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</si>
  <si>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</si>
  <si>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</si>
  <si>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</si>
  <si>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</si>
  <si>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</si>
  <si>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</si>
  <si>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</si>
  <si>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</si>
  <si>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</si>
  <si>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</si>
  <si>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</si>
  <si>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</si>
  <si>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</si>
  <si>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</si>
  <si>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</si>
  <si>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</si>
  <si>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</si>
  <si>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</si>
  <si>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</si>
  <si>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</si>
  <si>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</si>
  <si>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</si>
  <si>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</si>
  <si>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</si>
  <si>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</si>
  <si>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</si>
  <si>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</si>
  <si>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</si>
  <si>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</si>
  <si>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</si>
  <si>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</si>
  <si>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</si>
  <si>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</si>
  <si>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</si>
  <si>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</si>
  <si>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</si>
  <si>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</si>
  <si>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</si>
  <si>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</si>
  <si>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</si>
  <si>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</si>
  <si>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</si>
  <si>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</si>
  <si>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</si>
  <si>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</si>
  <si>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</si>
  <si>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</si>
  <si>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</si>
  <si>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</si>
  <si>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</si>
  <si>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</si>
  <si>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</si>
  <si>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</si>
  <si>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</si>
  <si>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</si>
  <si>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</si>
  <si>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</si>
  <si>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</si>
  <si>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</si>
  <si>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</si>
  <si>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</si>
  <si>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</si>
  <si>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</si>
  <si>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</si>
  <si>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</si>
  <si>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</si>
  <si>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</si>
  <si>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</si>
  <si>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</si>
  <si>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</si>
  <si>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</si>
  <si>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</si>
  <si>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</si>
  <si>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</si>
  <si>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</si>
  <si>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</si>
  <si>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</si>
  <si>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</si>
  <si>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</si>
  <si>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</si>
  <si>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</si>
  <si>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</si>
  <si>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</si>
  <si>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</si>
  <si>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</si>
  <si>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</si>
  <si>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</si>
  <si>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</si>
  <si>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</si>
  <si>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</si>
  <si>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</si>
  <si>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</si>
  <si>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</si>
  <si>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</si>
  <si>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</si>
  <si>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</si>
  <si>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</si>
  <si>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</si>
  <si>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</si>
  <si>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</si>
  <si>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</si>
  <si>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</si>
  <si>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</si>
  <si>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</si>
  <si>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</si>
  <si>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</si>
  <si>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</si>
  <si>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</si>
  <si>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</si>
  <si>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</si>
  <si>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</si>
  <si>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</si>
  <si>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</si>
  <si>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</si>
  <si>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</si>
  <si>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</si>
  <si>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</si>
  <si>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</si>
  <si>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</si>
  <si>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</si>
  <si>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</si>
  <si>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</si>
  <si>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</si>
  <si>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</si>
  <si>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</si>
  <si>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</si>
  <si>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</si>
  <si>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</si>
  <si>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</si>
  <si>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</si>
  <si>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</si>
  <si>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</si>
  <si>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</si>
  <si>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</si>
  <si>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</si>
  <si>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</si>
  <si>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</si>
  <si>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</si>
  <si>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</si>
  <si>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</si>
  <si>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</si>
  <si>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</si>
  <si>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</si>
  <si>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</si>
  <si>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</si>
  <si>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</si>
  <si>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</si>
  <si>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</si>
  <si>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</si>
  <si>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</si>
  <si>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</si>
  <si>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</si>
  <si>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</si>
  <si>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</si>
  <si>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</si>
  <si>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</si>
  <si>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</si>
  <si>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</si>
  <si>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</si>
  <si>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</si>
  <si>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</si>
  <si>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</si>
  <si>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</si>
  <si>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</si>
  <si>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</si>
  <si>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</si>
  <si>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</si>
  <si>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</si>
  <si>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</si>
  <si>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</si>
  <si>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</si>
  <si>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</si>
  <si>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</si>
  <si>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</si>
  <si>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</si>
  <si>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</si>
  <si>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</si>
  <si>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</si>
  <si>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</si>
  <si>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</si>
  <si>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</si>
  <si>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</si>
  <si>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</si>
  <si>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</si>
  <si>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</si>
  <si>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</si>
  <si>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</si>
  <si>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</si>
  <si>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</si>
  <si>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</si>
  <si>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</si>
  <si>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</si>
  <si>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</si>
  <si>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</si>
  <si>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</si>
  <si>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</si>
  <si>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</si>
  <si>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</si>
  <si>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</si>
  <si>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</si>
  <si>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</si>
  <si>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</si>
  <si>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</si>
  <si>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</si>
  <si>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</si>
  <si>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</si>
  <si>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</si>
  <si>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</si>
  <si>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</si>
  <si>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</si>
  <si>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</si>
  <si>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</si>
  <si>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</si>
  <si>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</si>
  <si>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</si>
  <si>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</si>
  <si>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</si>
  <si>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</si>
  <si>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</si>
  <si>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</si>
  <si>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</si>
  <si>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</si>
  <si>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</si>
  <si>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</si>
  <si>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</si>
  <si>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</si>
  <si>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</si>
  <si>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</si>
  <si>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</si>
  <si>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</si>
  <si>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</si>
  <si>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</si>
  <si>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</si>
  <si>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</si>
  <si>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</si>
  <si>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</si>
  <si>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</si>
  <si>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</si>
  <si>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</si>
  <si>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</si>
  <si>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</si>
  <si>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</si>
  <si>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</si>
  <si>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</si>
  <si>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</si>
  <si>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</si>
  <si>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</si>
  <si>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</si>
  <si>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</si>
  <si>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</si>
  <si>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</si>
  <si>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</si>
  <si>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</si>
  <si>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</si>
  <si>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</si>
  <si>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</si>
  <si>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</si>
  <si>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</si>
  <si>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</si>
  <si>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</si>
  <si>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</si>
  <si>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</si>
  <si>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</si>
  <si>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</si>
  <si>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</si>
  <si>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</si>
  <si>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</si>
  <si>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</si>
  <si>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</si>
  <si>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</si>
  <si>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</si>
  <si>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</si>
  <si>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</si>
  <si>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</si>
  <si>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</si>
  <si>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</si>
  <si>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</si>
  <si>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</si>
  <si>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</si>
  <si>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</si>
  <si>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</si>
  <si>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</si>
  <si>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</si>
  <si>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</si>
  <si>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</si>
  <si>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</si>
  <si>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</si>
  <si>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</si>
  <si>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</si>
  <si>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</si>
  <si>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</si>
  <si>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</si>
  <si>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</si>
  <si>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</si>
  <si>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</si>
  <si>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</si>
  <si>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</si>
  <si>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</si>
  <si>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</si>
  <si>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</si>
  <si>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</si>
  <si>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</si>
  <si>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</si>
  <si>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</si>
  <si>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</si>
  <si>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</si>
  <si>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</si>
  <si>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</si>
  <si>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</si>
  <si>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</si>
  <si>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</si>
  <si>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</si>
  <si>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</si>
  <si>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</si>
  <si>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</si>
  <si>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</si>
  <si>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</si>
  <si>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</si>
  <si>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</si>
  <si>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</si>
  <si>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</si>
  <si>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</si>
  <si>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</si>
  <si>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</si>
  <si>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</si>
  <si>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</si>
  <si>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</si>
  <si>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</si>
  <si>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</si>
  <si>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</si>
  <si>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</si>
  <si>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</si>
  <si>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</si>
  <si>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</si>
  <si>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</si>
  <si>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</si>
  <si>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</si>
  <si>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</si>
  <si>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</si>
  <si>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</si>
  <si>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</si>
  <si>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</si>
  <si>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</si>
  <si>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</si>
  <si>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</si>
  <si>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</si>
  <si>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</si>
  <si>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</si>
  <si>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</si>
  <si>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</si>
  <si>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</si>
  <si>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</si>
  <si>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</si>
  <si>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</si>
  <si>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</si>
  <si>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</si>
  <si>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</si>
  <si>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</si>
  <si>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</si>
  <si>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</si>
  <si>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</si>
  <si>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</si>
  <si>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</si>
  <si>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</si>
  <si>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</si>
  <si>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</si>
  <si>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</si>
  <si>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</si>
  <si>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</si>
  <si>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</si>
  <si>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</si>
  <si>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</si>
  <si>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</si>
  <si>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</si>
  <si>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</si>
  <si>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</si>
  <si>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</si>
  <si>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</si>
  <si>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</si>
  <si>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</si>
  <si>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</si>
  <si>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</si>
  <si>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</si>
  <si>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</si>
  <si>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</si>
  <si>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</si>
  <si>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</si>
  <si>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</si>
  <si>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</si>
  <si>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</si>
  <si>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</si>
  <si>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</si>
  <si>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</si>
  <si>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</si>
  <si>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</si>
  <si>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</si>
  <si>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</si>
  <si>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</si>
  <si>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</si>
  <si>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</si>
  <si>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</si>
  <si>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</si>
  <si>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</si>
  <si>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</si>
  <si>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</si>
  <si>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</si>
  <si>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</si>
  <si>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</si>
  <si>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</si>
  <si>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</si>
  <si>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</si>
  <si>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</si>
  <si>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</si>
  <si>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</si>
  <si>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</si>
  <si>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</si>
  <si>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</si>
  <si>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</si>
  <si>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</si>
  <si>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</si>
  <si>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</si>
  <si>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</si>
  <si>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</si>
  <si>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</si>
  <si>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</si>
  <si>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</si>
  <si>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</si>
  <si>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</si>
  <si>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</si>
  <si>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</si>
  <si>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</si>
  <si>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</si>
  <si>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</si>
  <si>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</si>
  <si>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</si>
  <si>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</si>
  <si>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</si>
  <si>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</si>
  <si>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</si>
  <si>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</si>
  <si>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</si>
  <si>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</si>
  <si>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</si>
  <si>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</si>
  <si>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</si>
  <si>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</si>
  <si>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</si>
  <si>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</si>
  <si>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</si>
  <si>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</si>
  <si>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</si>
  <si>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</si>
  <si>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</si>
  <si>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</si>
  <si>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</si>
  <si>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</si>
  <si>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</si>
  <si>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</si>
  <si>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</si>
  <si>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</si>
  <si>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</si>
  <si>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</si>
  <si>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</si>
  <si>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</si>
  <si>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</si>
  <si>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</si>
  <si>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</si>
  <si>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</si>
  <si>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</si>
  <si>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</si>
  <si>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</si>
  <si>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</si>
  <si>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</si>
  <si>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</si>
  <si>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</si>
  <si>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</si>
  <si>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</si>
  <si>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</si>
  <si>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</si>
  <si>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</si>
  <si>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</si>
  <si>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</si>
  <si>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</si>
  <si>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</si>
  <si>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</si>
  <si>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</si>
  <si>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</si>
  <si>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</si>
  <si>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</si>
  <si>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</si>
  <si>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</si>
  <si>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</si>
  <si>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</si>
  <si>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</si>
  <si>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</si>
  <si>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</si>
  <si>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</si>
  <si>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</si>
  <si>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</si>
  <si>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</si>
  <si>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</si>
  <si>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</si>
  <si>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</si>
  <si>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</si>
  <si>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</si>
  <si>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</si>
  <si>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</si>
  <si>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</si>
  <si>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</si>
  <si>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</si>
  <si>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</si>
  <si>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</si>
  <si>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</si>
  <si>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</si>
  <si>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</si>
  <si>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</si>
  <si>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</si>
  <si>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</si>
  <si>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</si>
  <si>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</si>
  <si>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</si>
  <si>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</si>
  <si>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</si>
  <si>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</si>
  <si>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</si>
  <si>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</si>
  <si>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</si>
  <si>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</si>
  <si>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</si>
  <si>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</si>
  <si>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</si>
  <si>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</si>
  <si>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</si>
  <si>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</si>
  <si>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</si>
  <si>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</si>
  <si>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</si>
  <si>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</si>
  <si>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</si>
  <si>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</si>
  <si>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</si>
  <si>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</si>
  <si>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</si>
  <si>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</si>
  <si>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</si>
  <si>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</si>
  <si>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</si>
  <si>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</si>
  <si>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</si>
  <si>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</si>
  <si>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</si>
  <si>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</si>
  <si>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</si>
  <si>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</si>
  <si>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</si>
  <si>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</si>
  <si>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</si>
  <si>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</si>
  <si>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</si>
  <si>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</si>
  <si>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</si>
  <si>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</si>
  <si>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</si>
  <si>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</si>
  <si>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</si>
  <si>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</si>
  <si>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</si>
  <si>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</si>
  <si>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</si>
  <si>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</si>
  <si>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</si>
  <si>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</si>
  <si>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</si>
  <si>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</si>
  <si>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</si>
  <si>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</si>
  <si>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</si>
  <si>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</si>
  <si>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</si>
  <si>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</si>
  <si>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</si>
  <si>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</si>
  <si>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</si>
  <si>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</si>
  <si>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</si>
  <si>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</si>
  <si>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</si>
  <si>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</si>
  <si>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</si>
  <si>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</si>
  <si>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</si>
  <si>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</si>
  <si>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</si>
  <si>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</si>
  <si>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</si>
  <si>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</si>
  <si>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</si>
  <si>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</si>
  <si>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</si>
  <si>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</si>
  <si>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</si>
  <si>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</si>
  <si>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</si>
  <si>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</si>
  <si>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</si>
  <si>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</si>
  <si>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</si>
  <si>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</si>
  <si>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</si>
  <si>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</si>
  <si>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</si>
  <si>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</si>
  <si>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</si>
  <si>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</si>
  <si>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</si>
  <si>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</si>
  <si>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</si>
  <si>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</si>
  <si>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</si>
  <si>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</si>
  <si>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</si>
  <si>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</si>
  <si>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</si>
  <si>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</si>
  <si>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</si>
  <si>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</si>
  <si>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</si>
  <si>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</si>
  <si>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</si>
  <si>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</si>
  <si>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</si>
  <si>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</si>
  <si>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</si>
  <si>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</si>
  <si>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</si>
  <si>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</si>
  <si>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</si>
  <si>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</si>
  <si>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</si>
  <si>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</si>
  <si>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</si>
  <si>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</si>
  <si>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</si>
  <si>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</si>
  <si>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</si>
  <si>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</si>
  <si>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</si>
  <si>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</si>
  <si>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</si>
  <si>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</si>
  <si>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</si>
  <si>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</si>
  <si>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</si>
  <si>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</si>
  <si>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</si>
  <si>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</si>
  <si>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</si>
  <si>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</si>
  <si>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</si>
  <si>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</si>
  <si>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</si>
  <si>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</si>
  <si>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</si>
  <si>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</si>
  <si>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</si>
  <si>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</si>
  <si>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</si>
  <si>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</si>
  <si>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</si>
  <si>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</si>
  <si>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</si>
  <si>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</si>
  <si>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</si>
  <si>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</si>
  <si>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</si>
  <si>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</si>
  <si>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</si>
  <si>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</si>
  <si>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</si>
  <si>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</si>
  <si>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</si>
  <si>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</si>
  <si>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</si>
  <si>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</si>
  <si>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</si>
  <si>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</si>
  <si>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</si>
  <si>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</si>
  <si>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</si>
  <si>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</si>
  <si>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</si>
  <si>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</si>
  <si>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</si>
  <si>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</si>
  <si>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</si>
  <si>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</si>
  <si>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</si>
  <si>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</si>
  <si>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</si>
  <si>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</si>
  <si>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</si>
  <si>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</si>
  <si>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</si>
  <si>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</si>
  <si>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</si>
  <si>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</si>
  <si>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</si>
  <si>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</si>
  <si>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</si>
  <si>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</si>
  <si>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</si>
  <si>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</si>
  <si>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</si>
  <si>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</si>
  <si>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</si>
  <si>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</si>
  <si>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</si>
  <si>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</si>
  <si>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</si>
  <si>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</si>
  <si>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</si>
  <si>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</si>
  <si>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</si>
  <si>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</si>
  <si>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</si>
  <si>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</si>
  <si>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</si>
  <si>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</si>
  <si>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</si>
  <si>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</si>
  <si>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</si>
  <si>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</si>
  <si>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</si>
  <si>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</si>
  <si>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</si>
  <si>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</si>
  <si>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</si>
  <si>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</si>
  <si>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</si>
  <si>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</si>
  <si>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</si>
  <si>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</si>
  <si>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</si>
  <si>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</si>
  <si>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</si>
  <si>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</si>
  <si>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</si>
  <si>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</si>
  <si>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</si>
  <si>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</si>
  <si>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</si>
  <si>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</si>
  <si>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</si>
  <si>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</si>
  <si>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</si>
  <si>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</si>
  <si>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</si>
  <si>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</si>
  <si>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</si>
  <si>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</si>
  <si>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</si>
  <si>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</si>
  <si>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</si>
  <si>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</si>
  <si>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</si>
  <si>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</si>
  <si>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</si>
  <si>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</si>
  <si>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</si>
  <si>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</si>
  <si>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</si>
  <si>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</si>
  <si>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</si>
  <si>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</si>
  <si>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</si>
  <si>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</si>
  <si>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</si>
  <si>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</si>
  <si>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</si>
  <si>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</si>
  <si>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</si>
  <si>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</si>
  <si>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</si>
  <si>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</si>
  <si>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</si>
  <si>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</si>
  <si>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</si>
  <si>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</si>
  <si>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</si>
  <si>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</si>
  <si>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</si>
  <si>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</si>
  <si>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</si>
  <si>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</si>
  <si>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</si>
  <si>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</si>
  <si>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</si>
  <si>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</si>
  <si>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</si>
  <si>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</si>
  <si>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</si>
  <si>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</si>
  <si>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</si>
  <si>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</si>
  <si>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</si>
  <si>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</si>
  <si>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</si>
  <si>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</si>
  <si>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</si>
  <si>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</si>
  <si>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</si>
  <si>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</si>
  <si>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</si>
  <si>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</si>
  <si>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</si>
  <si>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</si>
  <si>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</si>
  <si>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</si>
  <si>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</si>
  <si>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</si>
  <si>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</si>
  <si>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</si>
  <si>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</si>
  <si>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</si>
  <si>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</si>
  <si>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</si>
  <si>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</si>
  <si>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</si>
  <si>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</si>
  <si>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</si>
  <si>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</si>
  <si>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</si>
  <si>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</si>
  <si>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</si>
  <si>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</si>
  <si>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</si>
  <si>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</si>
  <si>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</si>
  <si>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</si>
  <si>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</si>
  <si>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</si>
  <si>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</si>
  <si>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</si>
  <si>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</si>
  <si>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</si>
  <si>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</si>
  <si>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</si>
  <si>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</si>
  <si>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</si>
  <si>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</si>
  <si>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</si>
  <si>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</si>
  <si>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</si>
  <si>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</si>
  <si>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</si>
  <si>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</si>
  <si>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</si>
  <si>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</si>
  <si>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</si>
  <si>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</si>
  <si>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</si>
  <si>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</si>
  <si>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</si>
  <si>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</si>
  <si>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</si>
  <si>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</si>
  <si>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</si>
  <si>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</si>
  <si>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</si>
  <si>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</si>
  <si>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</si>
  <si>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</si>
  <si>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</si>
  <si>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</si>
  <si>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</si>
  <si>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</si>
  <si>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</si>
  <si>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</si>
  <si>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</si>
  <si>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</si>
  <si>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</si>
  <si>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</si>
  <si>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</si>
  <si>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</si>
  <si>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</si>
  <si>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</si>
  <si>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</si>
  <si>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</si>
  <si>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</si>
  <si>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</si>
  <si>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</si>
  <si>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</si>
  <si>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</si>
  <si>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</si>
  <si>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</si>
  <si>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</si>
  <si>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</si>
  <si>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</si>
  <si>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</si>
  <si>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</si>
  <si>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</si>
  <si>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</si>
  <si>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</si>
  <si>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</si>
  <si>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</si>
  <si>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</si>
  <si>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</si>
  <si>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</si>
  <si>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</si>
  <si>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</si>
  <si>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</si>
  <si>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</si>
  <si>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</si>
  <si>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</si>
  <si>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</si>
  <si>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</si>
  <si>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</si>
  <si>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</si>
  <si>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</si>
  <si>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</si>
  <si>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</si>
  <si>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</si>
  <si>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</si>
  <si>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</si>
  <si>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</si>
  <si>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</si>
  <si>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</si>
  <si>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</si>
  <si>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</si>
  <si>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</si>
  <si>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</si>
  <si>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</si>
  <si>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</si>
  <si>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</si>
  <si>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</si>
  <si>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</si>
  <si>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</si>
  <si>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</si>
  <si>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</si>
  <si>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</si>
  <si>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</si>
  <si>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</si>
  <si>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</si>
  <si>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</si>
  <si>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</si>
  <si>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</si>
  <si>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</si>
  <si>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</si>
  <si>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</si>
  <si>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</si>
  <si>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</si>
  <si>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</si>
  <si>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</si>
  <si>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</si>
  <si>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</si>
  <si>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</si>
  <si>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</si>
  <si>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</si>
  <si>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</si>
  <si>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</si>
  <si>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</si>
  <si>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</si>
  <si>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</si>
  <si>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</si>
  <si>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</si>
  <si>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</si>
  <si>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</si>
  <si>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</si>
  <si>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</si>
  <si>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</si>
  <si>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</si>
  <si>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</si>
  <si>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</si>
  <si>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</si>
  <si>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</si>
  <si>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</si>
  <si>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</si>
  <si>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</si>
  <si>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</si>
  <si>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</si>
  <si>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</si>
  <si>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</si>
  <si>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</si>
  <si>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</si>
  <si>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</si>
  <si>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</si>
  <si>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</si>
  <si>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</si>
  <si>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</si>
  <si>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</si>
  <si>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</si>
  <si>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</si>
  <si>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</si>
  <si>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</si>
  <si>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</si>
  <si>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</si>
  <si>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</si>
  <si>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</si>
  <si>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</si>
  <si>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</si>
  <si>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</si>
  <si>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</si>
  <si>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</si>
  <si>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</si>
  <si>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</si>
  <si>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</si>
  <si>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</si>
  <si>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</si>
  <si>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</si>
  <si>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</si>
  <si>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</si>
  <si>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</si>
  <si>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</si>
  <si>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</si>
  <si>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</si>
  <si>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</si>
  <si>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</si>
  <si>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</si>
  <si>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</si>
  <si>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</si>
  <si>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</si>
  <si>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</si>
  <si>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</si>
  <si>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</si>
  <si>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</si>
  <si>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</si>
  <si>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</si>
  <si>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</si>
  <si>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</si>
  <si>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</si>
  <si>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</si>
  <si>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</si>
  <si>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</si>
  <si>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</si>
  <si>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</si>
  <si>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</si>
  <si>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</si>
  <si>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</si>
  <si>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</si>
  <si>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</si>
  <si>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</si>
  <si>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</si>
  <si>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</si>
  <si>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</si>
  <si>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</si>
  <si>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</si>
  <si>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</si>
  <si>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</si>
  <si>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</si>
  <si>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</si>
  <si>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</si>
  <si>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</si>
  <si>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</si>
  <si>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</si>
  <si>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</si>
  <si>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</si>
  <si>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</si>
  <si>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</si>
  <si>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</si>
  <si>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</si>
  <si>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</si>
  <si>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</si>
  <si>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</si>
  <si>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</si>
  <si>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</si>
  <si>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</si>
  <si>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</si>
  <si>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</si>
  <si>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</si>
  <si>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</si>
  <si>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</si>
  <si>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</si>
  <si>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</si>
  <si>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</si>
  <si>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</si>
  <si>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</si>
  <si>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</si>
  <si>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</si>
  <si>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</si>
  <si>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</si>
  <si>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</si>
  <si>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</si>
  <si>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</si>
  <si>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</si>
  <si>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</si>
  <si>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</si>
  <si>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</si>
  <si>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</si>
  <si>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</si>
  <si>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</si>
  <si>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</si>
  <si>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</si>
  <si>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</si>
  <si>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</si>
  <si>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</si>
  <si>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</si>
  <si>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</si>
  <si>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</si>
  <si>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</si>
  <si>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</si>
  <si>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</si>
  <si>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</si>
  <si>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</si>
  <si>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</si>
  <si>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</si>
  <si>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</si>
  <si>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</si>
  <si>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</si>
  <si>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</si>
  <si>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</si>
  <si>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</si>
  <si>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</si>
  <si>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</si>
  <si>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</si>
  <si>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</si>
  <si>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</si>
  <si>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</si>
  <si>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</si>
  <si>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</si>
  <si>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</si>
  <si>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</si>
  <si>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</si>
  <si>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</si>
  <si>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</si>
  <si>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</si>
  <si>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</si>
  <si>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</si>
  <si>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</si>
  <si>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</si>
  <si>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</si>
  <si>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</si>
  <si>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</si>
  <si>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</si>
  <si>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</si>
  <si>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</si>
  <si>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</si>
  <si>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</si>
  <si>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</si>
  <si>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</si>
  <si>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</si>
  <si>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</si>
  <si>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</si>
  <si>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</si>
  <si>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</si>
  <si>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</si>
  <si>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</si>
  <si>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</si>
  <si>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</si>
  <si>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</si>
  <si>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</si>
  <si>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</si>
  <si>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</si>
  <si>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</si>
  <si>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</si>
  <si>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</si>
  <si>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</si>
  <si>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</si>
  <si>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</si>
  <si>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</si>
  <si>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</si>
  <si>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</si>
  <si>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</si>
  <si>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</si>
  <si>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</si>
  <si>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</si>
  <si>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</si>
  <si>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</si>
  <si>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</si>
  <si>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</si>
  <si>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</si>
  <si>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</si>
  <si>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</si>
  <si>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</si>
  <si>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</si>
  <si>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</si>
  <si>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</si>
  <si>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</si>
  <si>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</si>
  <si>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</si>
  <si>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</si>
  <si>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</si>
  <si>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</si>
  <si>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</si>
  <si>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</si>
  <si>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</si>
  <si>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</si>
  <si>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</si>
  <si>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</si>
  <si>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</si>
  <si>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</si>
  <si>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</si>
  <si>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</si>
  <si>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</si>
  <si>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</si>
  <si>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</si>
  <si>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</si>
  <si>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</si>
  <si>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</si>
  <si>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</si>
  <si>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</si>
  <si>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</si>
  <si>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</si>
  <si>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</si>
  <si>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</si>
  <si>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</si>
  <si>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</si>
  <si>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</si>
  <si>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</si>
  <si>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</si>
  <si>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</si>
  <si>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</si>
  <si>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</si>
  <si>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</si>
  <si>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</si>
  <si>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</si>
  <si>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</si>
  <si>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</si>
  <si>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</si>
  <si>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</si>
  <si>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</si>
  <si>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</si>
  <si>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</si>
  <si>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</si>
  <si>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</si>
  <si>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</si>
  <si>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</si>
  <si>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</si>
  <si>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</si>
  <si>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</si>
  <si>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</si>
  <si>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</si>
  <si>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</si>
  <si>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</si>
  <si>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</si>
  <si>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</si>
  <si>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</si>
  <si>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</si>
  <si>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</si>
  <si>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</si>
  <si>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</si>
  <si>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</si>
  <si>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</si>
  <si>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</si>
  <si>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</si>
  <si>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</si>
  <si>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</si>
  <si>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</si>
  <si>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</si>
  <si>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</si>
  <si>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</si>
  <si>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</si>
  <si>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</si>
  <si>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</si>
  <si>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</si>
  <si>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</si>
  <si>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</si>
  <si>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</si>
  <si>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</si>
  <si>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</si>
  <si>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</si>
  <si>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</si>
  <si>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</si>
  <si>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</si>
  <si>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</si>
  <si>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</si>
  <si>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</si>
  <si>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</si>
  <si>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</si>
  <si>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</si>
  <si>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</si>
  <si>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</si>
  <si>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</si>
  <si>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</si>
  <si>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</si>
  <si>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</si>
  <si>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</si>
  <si>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</si>
  <si>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</si>
  <si>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</si>
  <si>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</si>
  <si>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</si>
  <si>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</si>
  <si>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</si>
  <si>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</si>
  <si>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</si>
  <si>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</si>
  <si>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</si>
  <si>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</si>
  <si>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</si>
  <si>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</si>
  <si>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</si>
  <si>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</si>
  <si>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</si>
  <si>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</si>
  <si>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</si>
  <si>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</si>
  <si>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</si>
  <si>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</si>
  <si>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</si>
  <si>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</si>
  <si>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</si>
  <si>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</si>
  <si>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</si>
  <si>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</si>
  <si>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</si>
  <si>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</si>
  <si>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</si>
  <si>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</si>
  <si>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</si>
  <si>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</si>
  <si>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</si>
  <si>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</si>
  <si>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</si>
  <si>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</si>
  <si>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</si>
  <si>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</si>
  <si>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</si>
  <si>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</si>
  <si>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</si>
  <si>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</si>
  <si>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</si>
  <si>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</si>
  <si>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</si>
  <si>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</si>
  <si>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</si>
  <si>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</si>
  <si>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</si>
  <si>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</si>
  <si>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</si>
  <si>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</si>
  <si>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</si>
  <si>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</si>
  <si>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</si>
  <si>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</si>
  <si>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</si>
  <si>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</si>
  <si>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</si>
  <si>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</si>
  <si>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</si>
  <si>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</si>
  <si>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</si>
  <si>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</si>
  <si>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</si>
  <si>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</si>
  <si>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</si>
  <si>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</si>
  <si>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</si>
  <si>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</si>
  <si>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</si>
  <si>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</si>
  <si>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</si>
  <si>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</si>
  <si>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</si>
  <si>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</si>
  <si>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</si>
  <si>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</si>
  <si>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</si>
  <si>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</si>
  <si>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</si>
  <si>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</si>
  <si>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</si>
  <si>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</si>
  <si>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</si>
  <si>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</si>
  <si>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</si>
  <si>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</si>
  <si>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</si>
  <si>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</si>
  <si>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</si>
  <si>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</si>
  <si>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</si>
  <si>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</si>
  <si>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</si>
  <si>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</si>
  <si>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</si>
  <si>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</si>
  <si>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</si>
  <si>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</si>
  <si>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</si>
  <si>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</si>
  <si>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</si>
  <si>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</si>
  <si>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</si>
  <si>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</si>
  <si>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</si>
  <si>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</si>
  <si>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</si>
  <si>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</si>
  <si>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</si>
  <si>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</si>
  <si>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</si>
  <si>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</si>
  <si>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</si>
  <si>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</si>
  <si>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</si>
  <si>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</si>
  <si>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</si>
  <si>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</si>
  <si>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</si>
  <si>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</si>
  <si>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</si>
  <si>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</si>
  <si>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</si>
  <si>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</si>
  <si>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</si>
  <si>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</si>
  <si>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</si>
  <si>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</si>
  <si>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</si>
  <si>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</si>
  <si>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</si>
  <si>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</si>
  <si>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</si>
  <si>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</si>
  <si>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</si>
  <si>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</si>
  <si>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</si>
  <si>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</si>
  <si>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</si>
  <si>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</si>
  <si>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</si>
  <si>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</si>
  <si>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</si>
  <si>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</si>
  <si>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</si>
  <si>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</si>
  <si>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</si>
  <si>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</si>
  <si>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</si>
  <si>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</si>
  <si>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</si>
  <si>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</si>
  <si>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</si>
  <si>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</si>
  <si>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</si>
  <si>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</si>
  <si>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</si>
  <si>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</si>
  <si>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</si>
  <si>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</si>
  <si>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</si>
  <si>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</si>
  <si>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</si>
  <si>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</si>
  <si>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</si>
  <si>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</si>
  <si>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</si>
  <si>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</si>
  <si>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</si>
  <si>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</si>
  <si>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</si>
  <si>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</si>
  <si>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</si>
  <si>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</si>
  <si>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</si>
  <si>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</si>
  <si>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</si>
  <si>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</si>
  <si>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</si>
  <si>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</si>
  <si>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</si>
  <si>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</si>
  <si>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</si>
  <si>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</si>
  <si>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</si>
  <si>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</si>
  <si>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</si>
  <si>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</si>
  <si>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</si>
  <si>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</si>
  <si>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</si>
  <si>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</si>
  <si>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</si>
  <si>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</si>
  <si>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</si>
  <si>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</si>
  <si>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</si>
  <si>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</si>
  <si>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</si>
  <si>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</si>
  <si>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</si>
  <si>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</si>
  <si>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</si>
  <si>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</si>
  <si>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</si>
  <si>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</si>
  <si>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</si>
  <si>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</si>
  <si>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</si>
  <si>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</si>
  <si>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</si>
  <si>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</si>
  <si>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</si>
  <si>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</si>
  <si>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</si>
  <si>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</si>
  <si>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</si>
  <si>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</si>
  <si>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</si>
  <si>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</si>
  <si>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</si>
  <si>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</si>
  <si>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</si>
  <si>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</si>
  <si>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</si>
  <si>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</si>
  <si>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</si>
  <si>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</si>
  <si>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</si>
  <si>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</si>
  <si>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</si>
  <si>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</si>
  <si>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</si>
  <si>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</si>
  <si>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</si>
  <si>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</si>
  <si>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</si>
  <si>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</si>
  <si>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</si>
  <si>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</si>
  <si>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</si>
  <si>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</si>
  <si>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</si>
  <si>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</si>
  <si>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</si>
  <si>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</si>
  <si>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</si>
  <si>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</si>
  <si>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</si>
  <si>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</si>
  <si>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</si>
  <si>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</si>
  <si>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</si>
  <si>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</si>
  <si>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</si>
  <si>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</si>
  <si>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</si>
  <si>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</si>
  <si>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</si>
  <si>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</si>
  <si>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</si>
  <si>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</si>
  <si>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</si>
  <si>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</si>
  <si>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</si>
  <si>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</si>
  <si>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</si>
  <si>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</si>
  <si>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</si>
  <si>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</si>
  <si>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</si>
  <si>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</si>
  <si>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</si>
  <si>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</si>
  <si>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</si>
  <si>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</si>
  <si>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</si>
  <si>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</si>
  <si>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</si>
  <si>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</si>
  <si>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</si>
  <si>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</si>
  <si>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</si>
  <si>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</si>
  <si>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</si>
  <si>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</si>
  <si>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</si>
  <si>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</si>
  <si>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</si>
  <si>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</si>
  <si>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</si>
  <si>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</si>
  <si>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</si>
  <si>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</si>
  <si>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</si>
  <si>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</si>
  <si>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</si>
  <si>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</si>
  <si>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</si>
  <si>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</si>
  <si>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</si>
  <si>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</si>
  <si>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</si>
  <si>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</si>
  <si>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</si>
  <si>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</si>
  <si>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</si>
  <si>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</si>
  <si>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</si>
  <si>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</si>
  <si>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</si>
  <si>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</si>
  <si>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</si>
  <si>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</si>
  <si>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</si>
  <si>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</si>
  <si>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</si>
  <si>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</si>
  <si>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</si>
  <si>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</si>
  <si>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</si>
  <si>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</si>
  <si>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</si>
  <si>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</si>
  <si>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</si>
  <si>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</si>
  <si>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</si>
  <si>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</si>
  <si>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</si>
  <si>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</si>
  <si>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</si>
  <si>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</si>
  <si>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</si>
  <si>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</si>
  <si>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</si>
  <si>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</si>
  <si>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</si>
  <si>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</si>
  <si>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</si>
  <si>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</si>
  <si>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</si>
  <si>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</si>
  <si>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吉田　由加利</t>
    <rPh sb="0" eb="6">
      <t>ユカリ</t>
    </rPh>
    <phoneticPr fontId="1"/>
  </si>
  <si>
    <t>代表取締役</t>
    <rPh sb="0" eb="5">
      <t>ダイヒョウトリシマリヤク</t>
    </rPh>
    <phoneticPr fontId="1"/>
  </si>
  <si>
    <t>２　法人</t>
  </si>
  <si>
    <t>５　営利法人</t>
  </si>
  <si>
    <t>株式会社　縁のたね</t>
    <rPh sb="0" eb="4">
      <t>カブシキガイシャ</t>
    </rPh>
    <rPh sb="5" eb="6">
      <t>エン</t>
    </rPh>
    <phoneticPr fontId="1"/>
  </si>
  <si>
    <t>かぶしきがいしゃ　えんのたね</t>
    <phoneticPr fontId="1"/>
  </si>
  <si>
    <t>北海道旭川市東旭川市南１条７丁目１０番１０号</t>
  </si>
  <si>
    <t>北海道旭川市東旭川市南１条７丁目１０番１０号</t>
    <rPh sb="0" eb="3">
      <t>ホッカイドウ</t>
    </rPh>
    <rPh sb="3" eb="6">
      <t>アサヒカワシ</t>
    </rPh>
    <rPh sb="6" eb="7">
      <t>ヒガシ</t>
    </rPh>
    <rPh sb="7" eb="10">
      <t>アサヒカワシ</t>
    </rPh>
    <rPh sb="10" eb="11">
      <t>ミナミ</t>
    </rPh>
    <rPh sb="12" eb="13">
      <t>ジョウ</t>
    </rPh>
    <rPh sb="14" eb="16">
      <t>チョウメ</t>
    </rPh>
    <rPh sb="18" eb="19">
      <t>バン</t>
    </rPh>
    <rPh sb="21" eb="22">
      <t>ゴウ</t>
    </rPh>
    <phoneticPr fontId="1"/>
  </si>
  <si>
    <t>0166</t>
    <phoneticPr fontId="1"/>
  </si>
  <si>
    <t>73</t>
    <phoneticPr fontId="1"/>
  </si>
  <si>
    <t>3725</t>
    <phoneticPr fontId="1"/>
  </si>
  <si>
    <t>3726</t>
    <phoneticPr fontId="1"/>
  </si>
  <si>
    <t>egaonohana</t>
    <phoneticPr fontId="1"/>
  </si>
  <si>
    <t>kxf.bigi\lobe.ne.jp</t>
    <phoneticPr fontId="1"/>
  </si>
  <si>
    <t>住宅型有料老人ホーム　えがおの花</t>
    <rPh sb="0" eb="7">
      <t>ジュウタクガタユウリョウロウジン</t>
    </rPh>
    <rPh sb="15" eb="16">
      <t>ハナ</t>
    </rPh>
    <phoneticPr fontId="1"/>
  </si>
  <si>
    <t>じゅうたくがたゆうりょうろうじんほーむ　えがおのはな</t>
    <phoneticPr fontId="1"/>
  </si>
  <si>
    <t>北海道</t>
    <rPh sb="0" eb="3">
      <t>ホッカイドウ</t>
    </rPh>
    <phoneticPr fontId="1"/>
  </si>
  <si>
    <t>東旭川</t>
    <rPh sb="0" eb="1">
      <t>ヒガシ</t>
    </rPh>
    <rPh sb="1" eb="3">
      <t>アサヒカワ</t>
    </rPh>
    <phoneticPr fontId="1"/>
  </si>
  <si>
    <t>電気軌道　東旭川北1条７丁目下車　徒歩３分</t>
    <rPh sb="0" eb="2">
      <t>デンキ</t>
    </rPh>
    <rPh sb="2" eb="4">
      <t>キドウ</t>
    </rPh>
    <rPh sb="5" eb="6">
      <t>ヒガシ</t>
    </rPh>
    <rPh sb="6" eb="8">
      <t>アサヒカワ</t>
    </rPh>
    <rPh sb="8" eb="9">
      <t>キタ</t>
    </rPh>
    <rPh sb="10" eb="11">
      <t>ジョウ</t>
    </rPh>
    <rPh sb="12" eb="14">
      <t>チョウメ</t>
    </rPh>
    <rPh sb="14" eb="16">
      <t>ゲシャ</t>
    </rPh>
    <rPh sb="17" eb="19">
      <t>トホ</t>
    </rPh>
    <rPh sb="20" eb="21">
      <t>フン</t>
    </rPh>
    <phoneticPr fontId="1"/>
  </si>
  <si>
    <t>管理者</t>
    <rPh sb="0" eb="3">
      <t>カンリシャ</t>
    </rPh>
    <phoneticPr fontId="1"/>
  </si>
  <si>
    <t>３　住宅型</t>
  </si>
  <si>
    <t>2450001010026</t>
    <phoneticPr fontId="1"/>
  </si>
  <si>
    <t>２　事業者が賃借する土地</t>
  </si>
  <si>
    <t>２　なし</t>
  </si>
  <si>
    <t>１　あり</t>
  </si>
  <si>
    <t>２　準耐火建築物</t>
  </si>
  <si>
    <t>３　木造</t>
  </si>
  <si>
    <t>１　事業者が自ら所有する建物</t>
  </si>
  <si>
    <t>１　全室個室（縁故者個室含む）</t>
  </si>
  <si>
    <t>４　なし</t>
  </si>
  <si>
    <t>１　全ての居室あり</t>
  </si>
  <si>
    <t>１　全ての便所あり</t>
  </si>
  <si>
    <t>１　全ての浴室あり</t>
  </si>
  <si>
    <t>自立可能な残存機能を充分活かしながら、心身共にの健康に安心出来る生活環境創りを第一に考えています。</t>
    <rPh sb="0" eb="2">
      <t>ジリツ</t>
    </rPh>
    <rPh sb="2" eb="4">
      <t>カノウ</t>
    </rPh>
    <rPh sb="5" eb="7">
      <t>ザンゾン</t>
    </rPh>
    <rPh sb="7" eb="9">
      <t>キノウ</t>
    </rPh>
    <rPh sb="10" eb="12">
      <t>ジュウブン</t>
    </rPh>
    <rPh sb="12" eb="13">
      <t>イ</t>
    </rPh>
    <rPh sb="19" eb="21">
      <t>シンシン</t>
    </rPh>
    <rPh sb="21" eb="22">
      <t>トモ</t>
    </rPh>
    <rPh sb="24" eb="26">
      <t>ケンコウ</t>
    </rPh>
    <rPh sb="27" eb="29">
      <t>アンシン</t>
    </rPh>
    <rPh sb="29" eb="31">
      <t>デキ</t>
    </rPh>
    <rPh sb="32" eb="34">
      <t>セイカツ</t>
    </rPh>
    <rPh sb="34" eb="36">
      <t>カンキョウ</t>
    </rPh>
    <rPh sb="36" eb="37">
      <t>ヅク</t>
    </rPh>
    <rPh sb="39" eb="41">
      <t>ダイイチ</t>
    </rPh>
    <rPh sb="42" eb="43">
      <t>カンガ</t>
    </rPh>
    <phoneticPr fontId="1"/>
  </si>
  <si>
    <t>入居者様に必要なサービスを提供する事で、健全かつ楽しい生活を送って頂き　ご家族様にも、安心して頂ける施設運営を目指します。</t>
    <rPh sb="0" eb="3">
      <t>ニュウキョシャ</t>
    </rPh>
    <rPh sb="3" eb="4">
      <t>サマ</t>
    </rPh>
    <rPh sb="5" eb="7">
      <t>ヒツヨウ</t>
    </rPh>
    <rPh sb="13" eb="15">
      <t>テイキョウ</t>
    </rPh>
    <rPh sb="17" eb="18">
      <t>コト</t>
    </rPh>
    <rPh sb="20" eb="22">
      <t>ケンゼン</t>
    </rPh>
    <rPh sb="24" eb="25">
      <t>タノ</t>
    </rPh>
    <rPh sb="27" eb="29">
      <t>セイカツ</t>
    </rPh>
    <rPh sb="30" eb="31">
      <t>オク</t>
    </rPh>
    <rPh sb="33" eb="34">
      <t>イタダ</t>
    </rPh>
    <rPh sb="37" eb="40">
      <t>カゾクサマ</t>
    </rPh>
    <rPh sb="43" eb="45">
      <t>アンシン</t>
    </rPh>
    <rPh sb="47" eb="48">
      <t>イタダ</t>
    </rPh>
    <rPh sb="50" eb="52">
      <t>シセツ</t>
    </rPh>
    <rPh sb="52" eb="54">
      <t>ウンエイ</t>
    </rPh>
    <rPh sb="55" eb="57">
      <t>メザ</t>
    </rPh>
    <phoneticPr fontId="1"/>
  </si>
  <si>
    <t>１　自ら実施</t>
  </si>
  <si>
    <t>○</t>
  </si>
  <si>
    <t>医療法人　中島病院</t>
    <rPh sb="0" eb="4">
      <t>イリョウホウジン</t>
    </rPh>
    <rPh sb="5" eb="7">
      <t>ナカジマ</t>
    </rPh>
    <rPh sb="7" eb="9">
      <t>ビョウイン</t>
    </rPh>
    <phoneticPr fontId="1"/>
  </si>
  <si>
    <t>旭川市４条１６丁目</t>
    <rPh sb="0" eb="3">
      <t>アサヒカワシ</t>
    </rPh>
    <rPh sb="4" eb="5">
      <t>ジョウ</t>
    </rPh>
    <rPh sb="7" eb="9">
      <t>チョウメ</t>
    </rPh>
    <phoneticPr fontId="1"/>
  </si>
  <si>
    <t>外科・胃腸科・整形外科・肛門科・麻酔科</t>
    <rPh sb="0" eb="2">
      <t>ゲカ</t>
    </rPh>
    <rPh sb="3" eb="6">
      <t>イチョウカ</t>
    </rPh>
    <rPh sb="7" eb="9">
      <t>セイケイ</t>
    </rPh>
    <rPh sb="9" eb="11">
      <t>ゲカ</t>
    </rPh>
    <rPh sb="12" eb="14">
      <t>コウモン</t>
    </rPh>
    <rPh sb="14" eb="15">
      <t>カ</t>
    </rPh>
    <rPh sb="16" eb="19">
      <t>マスイカ</t>
    </rPh>
    <phoneticPr fontId="1"/>
  </si>
  <si>
    <t>外科・胃腸科・整形外科</t>
    <rPh sb="0" eb="2">
      <t>ゲカ</t>
    </rPh>
    <rPh sb="3" eb="6">
      <t>イチョウカ</t>
    </rPh>
    <rPh sb="7" eb="9">
      <t>セイケイ</t>
    </rPh>
    <rPh sb="9" eb="11">
      <t>ゲカ</t>
    </rPh>
    <phoneticPr fontId="1"/>
  </si>
  <si>
    <t>医療法人社団　及川医院</t>
    <rPh sb="0" eb="4">
      <t>イリョウホウジン</t>
    </rPh>
    <rPh sb="4" eb="6">
      <t>シャダン</t>
    </rPh>
    <rPh sb="7" eb="9">
      <t>オイカワ</t>
    </rPh>
    <rPh sb="9" eb="11">
      <t>イイン</t>
    </rPh>
    <phoneticPr fontId="1"/>
  </si>
  <si>
    <t>旭川市豊岡４条８丁目３番１号</t>
    <rPh sb="0" eb="3">
      <t>アサヒカワシ</t>
    </rPh>
    <rPh sb="3" eb="5">
      <t>トヨオカ</t>
    </rPh>
    <rPh sb="6" eb="7">
      <t>ジョウ</t>
    </rPh>
    <rPh sb="8" eb="10">
      <t>チョウメ</t>
    </rPh>
    <rPh sb="11" eb="12">
      <t>バン</t>
    </rPh>
    <rPh sb="13" eb="14">
      <t>ゴウ</t>
    </rPh>
    <phoneticPr fontId="1"/>
  </si>
  <si>
    <t>内科・胃腸科・小児科・肛門科・泌尿器科・血液透析センター</t>
    <rPh sb="0" eb="2">
      <t>ナイカ</t>
    </rPh>
    <rPh sb="3" eb="6">
      <t>イチョウカ</t>
    </rPh>
    <rPh sb="7" eb="10">
      <t>ショウニカ</t>
    </rPh>
    <rPh sb="11" eb="13">
      <t>コウモン</t>
    </rPh>
    <rPh sb="13" eb="14">
      <t>カ</t>
    </rPh>
    <rPh sb="15" eb="19">
      <t>ヒニョウキカ</t>
    </rPh>
    <rPh sb="20" eb="22">
      <t>ケツエキ</t>
    </rPh>
    <rPh sb="22" eb="24">
      <t>トウセキ</t>
    </rPh>
    <phoneticPr fontId="1"/>
  </si>
  <si>
    <t>内科・胃腸科・小児科・肛門科</t>
    <rPh sb="0" eb="2">
      <t>ナイカ</t>
    </rPh>
    <rPh sb="3" eb="6">
      <t>イチョウカ</t>
    </rPh>
    <rPh sb="7" eb="10">
      <t>ショウニカ</t>
    </rPh>
    <rPh sb="11" eb="13">
      <t>コウモン</t>
    </rPh>
    <rPh sb="13" eb="14">
      <t>カ</t>
    </rPh>
    <phoneticPr fontId="1"/>
  </si>
  <si>
    <t>医療法人社団　礼愛会　小倉歯科医院</t>
    <rPh sb="0" eb="4">
      <t>イリョウホウジン</t>
    </rPh>
    <rPh sb="4" eb="6">
      <t>シャダン</t>
    </rPh>
    <rPh sb="7" eb="9">
      <t>レイアイ</t>
    </rPh>
    <rPh sb="9" eb="10">
      <t>カイ</t>
    </rPh>
    <rPh sb="11" eb="13">
      <t>オグラ</t>
    </rPh>
    <rPh sb="13" eb="15">
      <t>シカ</t>
    </rPh>
    <rPh sb="15" eb="17">
      <t>イイン</t>
    </rPh>
    <phoneticPr fontId="1"/>
  </si>
  <si>
    <t>旭川市東旭川南１条４丁目４番６号</t>
    <rPh sb="0" eb="3">
      <t>アサヒカワシ</t>
    </rPh>
    <rPh sb="3" eb="6">
      <t>ヒガシアサヒカワ</t>
    </rPh>
    <rPh sb="6" eb="7">
      <t>ミナミ</t>
    </rPh>
    <rPh sb="8" eb="9">
      <t>ジョウ</t>
    </rPh>
    <rPh sb="10" eb="12">
      <t>チョウメ</t>
    </rPh>
    <rPh sb="13" eb="14">
      <t>バン</t>
    </rPh>
    <rPh sb="15" eb="16">
      <t>ゴウ</t>
    </rPh>
    <phoneticPr fontId="1"/>
  </si>
  <si>
    <t>受診時対応</t>
    <rPh sb="0" eb="2">
      <t>ジュシン</t>
    </rPh>
    <rPh sb="2" eb="3">
      <t>ジ</t>
    </rPh>
    <rPh sb="3" eb="5">
      <t>タイオウ</t>
    </rPh>
    <phoneticPr fontId="1"/>
  </si>
  <si>
    <t>身体・精神状態悪化により、要観察が必要となった場合や隣居入居者さんに不眠原因となる迷惑をかけると判断した場合とする。</t>
    <rPh sb="0" eb="2">
      <t>シンタイ</t>
    </rPh>
    <rPh sb="3" eb="5">
      <t>セイシン</t>
    </rPh>
    <rPh sb="5" eb="7">
      <t>ジョウタイ</t>
    </rPh>
    <rPh sb="7" eb="9">
      <t>アッカ</t>
    </rPh>
    <rPh sb="13" eb="14">
      <t>ヨウ</t>
    </rPh>
    <rPh sb="14" eb="16">
      <t>カンサツ</t>
    </rPh>
    <rPh sb="17" eb="19">
      <t>ヒツヨウ</t>
    </rPh>
    <rPh sb="23" eb="25">
      <t>バアイ</t>
    </rPh>
    <rPh sb="26" eb="27">
      <t>トナリ</t>
    </rPh>
    <rPh sb="27" eb="28">
      <t>イ</t>
    </rPh>
    <rPh sb="28" eb="31">
      <t>ニュウキョシャ</t>
    </rPh>
    <rPh sb="34" eb="36">
      <t>フミン</t>
    </rPh>
    <rPh sb="36" eb="38">
      <t>ゲンイン</t>
    </rPh>
    <rPh sb="41" eb="43">
      <t>メイワク</t>
    </rPh>
    <rPh sb="48" eb="50">
      <t>ハンダン</t>
    </rPh>
    <rPh sb="52" eb="54">
      <t>バアイ</t>
    </rPh>
    <phoneticPr fontId="1"/>
  </si>
  <si>
    <t>入居者・ご家族の了承を得られた場合に、変更届を提出することとする。</t>
    <rPh sb="0" eb="3">
      <t>ニュウキョシャ</t>
    </rPh>
    <rPh sb="5" eb="7">
      <t>カゾク</t>
    </rPh>
    <rPh sb="8" eb="10">
      <t>リョウショウ</t>
    </rPh>
    <rPh sb="11" eb="12">
      <t>エ</t>
    </rPh>
    <rPh sb="15" eb="17">
      <t>バアイ</t>
    </rPh>
    <rPh sb="19" eb="21">
      <t>ヘンコウ</t>
    </rPh>
    <rPh sb="21" eb="22">
      <t>トドケ</t>
    </rPh>
    <rPh sb="23" eb="25">
      <t>テイシュツ</t>
    </rPh>
    <phoneticPr fontId="1"/>
  </si>
  <si>
    <t>要介護認定を受けている方、要支援の方も緊急性・やむを得ない事情がある場合には受け入れる場合がある。</t>
    <rPh sb="0" eb="5">
      <t>ヨウカイゴニンテイ</t>
    </rPh>
    <rPh sb="6" eb="7">
      <t>ウ</t>
    </rPh>
    <rPh sb="11" eb="12">
      <t>カタ</t>
    </rPh>
    <rPh sb="13" eb="16">
      <t>ヨウシエン</t>
    </rPh>
    <rPh sb="17" eb="18">
      <t>カタ</t>
    </rPh>
    <rPh sb="19" eb="22">
      <t>キンキュウセイ</t>
    </rPh>
    <rPh sb="26" eb="27">
      <t>エ</t>
    </rPh>
    <rPh sb="29" eb="31">
      <t>ジジョウ</t>
    </rPh>
    <rPh sb="34" eb="36">
      <t>バアイ</t>
    </rPh>
    <rPh sb="38" eb="39">
      <t>ウ</t>
    </rPh>
    <rPh sb="40" eb="41">
      <t>イ</t>
    </rPh>
    <rPh sb="43" eb="45">
      <t>バアイ</t>
    </rPh>
    <phoneticPr fontId="1"/>
  </si>
  <si>
    <t>自傷他害行動がある場合、日常に医療行為が必要となった場合。かかりつけ医が施設生活が困難と判断した場合。</t>
  </si>
  <si>
    <t>代表取締役・訪問介護員・社会福祉主事任用資格</t>
    <rPh sb="0" eb="5">
      <t>ダイヒョウトリシマリヤク</t>
    </rPh>
    <rPh sb="6" eb="10">
      <t>ホウモンカイゴ</t>
    </rPh>
    <rPh sb="10" eb="11">
      <t>イン</t>
    </rPh>
    <rPh sb="12" eb="14">
      <t>シャカイ</t>
    </rPh>
    <rPh sb="14" eb="16">
      <t>フクシ</t>
    </rPh>
    <rPh sb="16" eb="22">
      <t>シュジニンヨウシカク</t>
    </rPh>
    <phoneticPr fontId="1"/>
  </si>
  <si>
    <t>１　利用権方式</t>
  </si>
  <si>
    <t>２　一部前払い・一部月払い方式</t>
  </si>
  <si>
    <t>３　不在期間が○日以上の場合に限り、日割り計算で減額</t>
  </si>
  <si>
    <t>年１回実施の懇談会にて、料金改定の説明を行い了承得て基本変更とする。緊急性がある場合には、都度文章でお知らせし了承を得る。</t>
    <rPh sb="0" eb="1">
      <t>ネン</t>
    </rPh>
    <rPh sb="2" eb="3">
      <t>カイ</t>
    </rPh>
    <rPh sb="3" eb="5">
      <t>ジッシ</t>
    </rPh>
    <rPh sb="6" eb="9">
      <t>コンダンカイ</t>
    </rPh>
    <rPh sb="12" eb="14">
      <t>リョウキン</t>
    </rPh>
    <rPh sb="14" eb="16">
      <t>カイテイ</t>
    </rPh>
    <rPh sb="17" eb="19">
      <t>セツメイ</t>
    </rPh>
    <rPh sb="20" eb="21">
      <t>オコナ</t>
    </rPh>
    <rPh sb="22" eb="24">
      <t>リョウショウ</t>
    </rPh>
    <rPh sb="24" eb="25">
      <t>エ</t>
    </rPh>
    <rPh sb="26" eb="28">
      <t>キホン</t>
    </rPh>
    <rPh sb="28" eb="30">
      <t>ヘンコウ</t>
    </rPh>
    <rPh sb="34" eb="37">
      <t>キンキュウセイ</t>
    </rPh>
    <rPh sb="40" eb="42">
      <t>バアイ</t>
    </rPh>
    <rPh sb="45" eb="47">
      <t>ツド</t>
    </rPh>
    <rPh sb="47" eb="49">
      <t>ブンショウ</t>
    </rPh>
    <rPh sb="51" eb="52">
      <t>シ</t>
    </rPh>
    <rPh sb="55" eb="57">
      <t>リョウショウ</t>
    </rPh>
    <rPh sb="58" eb="59">
      <t>エ</t>
    </rPh>
    <phoneticPr fontId="1"/>
  </si>
  <si>
    <t>要介護　2</t>
    <rPh sb="0" eb="3">
      <t>ヨウカイゴ</t>
    </rPh>
    <phoneticPr fontId="1"/>
  </si>
  <si>
    <t>要介護　5</t>
    <rPh sb="0" eb="3">
      <t>ヨウカイゴ</t>
    </rPh>
    <phoneticPr fontId="1"/>
  </si>
  <si>
    <t>設備備品費用、借入利息、市内相場を基盤として、1室当たりの家賃を算出している。</t>
    <rPh sb="0" eb="2">
      <t>セツビ</t>
    </rPh>
    <rPh sb="2" eb="4">
      <t>ビヒン</t>
    </rPh>
    <rPh sb="4" eb="6">
      <t>ヒヨウ</t>
    </rPh>
    <rPh sb="7" eb="9">
      <t>カリイレ</t>
    </rPh>
    <rPh sb="9" eb="11">
      <t>リソク</t>
    </rPh>
    <rPh sb="12" eb="14">
      <t>シナイ</t>
    </rPh>
    <rPh sb="14" eb="16">
      <t>ソウバ</t>
    </rPh>
    <rPh sb="17" eb="19">
      <t>キバン</t>
    </rPh>
    <rPh sb="24" eb="25">
      <t>シツ</t>
    </rPh>
    <rPh sb="25" eb="26">
      <t>ア</t>
    </rPh>
    <rPh sb="29" eb="31">
      <t>ヤチン</t>
    </rPh>
    <rPh sb="32" eb="34">
      <t>サンシュツ</t>
    </rPh>
    <phoneticPr fontId="1"/>
  </si>
  <si>
    <t>　自立、要支援での入居の場合は、基本受け入れていない状況である。特別な事由がある場合には、居室掃除・洗濯・入浴等の費用として介護保険を利用した３分１相当の費用として、ひと月　￥２０，０００－を介護費用として算出する。</t>
    <rPh sb="1" eb="3">
      <t>ジリツ</t>
    </rPh>
    <rPh sb="4" eb="5">
      <t>ヨウ</t>
    </rPh>
    <rPh sb="5" eb="7">
      <t>シエン</t>
    </rPh>
    <rPh sb="9" eb="11">
      <t>ニュウキョ</t>
    </rPh>
    <rPh sb="12" eb="14">
      <t>バアイ</t>
    </rPh>
    <rPh sb="16" eb="18">
      <t>キホン</t>
    </rPh>
    <rPh sb="18" eb="19">
      <t>ウ</t>
    </rPh>
    <rPh sb="20" eb="21">
      <t>イ</t>
    </rPh>
    <rPh sb="26" eb="28">
      <t>ジョウキョウ</t>
    </rPh>
    <rPh sb="32" eb="34">
      <t>トクベツ</t>
    </rPh>
    <rPh sb="35" eb="37">
      <t>ジユウ</t>
    </rPh>
    <rPh sb="40" eb="42">
      <t>バアイ</t>
    </rPh>
    <rPh sb="45" eb="47">
      <t>キョシツ</t>
    </rPh>
    <rPh sb="47" eb="49">
      <t>ソウジ</t>
    </rPh>
    <rPh sb="50" eb="52">
      <t>センタク</t>
    </rPh>
    <rPh sb="53" eb="55">
      <t>ニュウヨク</t>
    </rPh>
    <rPh sb="55" eb="56">
      <t>トウ</t>
    </rPh>
    <rPh sb="57" eb="59">
      <t>ヒヨウ</t>
    </rPh>
    <rPh sb="62" eb="64">
      <t>カイゴ</t>
    </rPh>
    <rPh sb="64" eb="66">
      <t>ホケン</t>
    </rPh>
    <rPh sb="67" eb="69">
      <t>リヨウ</t>
    </rPh>
    <rPh sb="72" eb="73">
      <t>ブン</t>
    </rPh>
    <rPh sb="74" eb="76">
      <t>ソウトウ</t>
    </rPh>
    <rPh sb="77" eb="79">
      <t>ヒヨウ</t>
    </rPh>
    <rPh sb="85" eb="86">
      <t>ツキ</t>
    </rPh>
    <rPh sb="96" eb="98">
      <t>カイゴ</t>
    </rPh>
    <rPh sb="98" eb="100">
      <t>ヒヨウ</t>
    </rPh>
    <rPh sb="103" eb="105">
      <t>サンシュツ</t>
    </rPh>
    <phoneticPr fontId="1"/>
  </si>
  <si>
    <t>住宅型有料老人ホーム　えがおの花</t>
    <rPh sb="0" eb="7">
      <t>ジュウタクガタユウリョウロウジン</t>
    </rPh>
    <rPh sb="15" eb="16">
      <t>ハナ</t>
    </rPh>
    <phoneticPr fontId="1"/>
  </si>
  <si>
    <t>0166</t>
    <phoneticPr fontId="1"/>
  </si>
  <si>
    <t>73</t>
    <phoneticPr fontId="1"/>
  </si>
  <si>
    <t>3725</t>
    <phoneticPr fontId="1"/>
  </si>
  <si>
    <t>対人・対物事故・管理財物・業務災害。</t>
    <rPh sb="0" eb="2">
      <t>タイジン</t>
    </rPh>
    <rPh sb="3" eb="5">
      <t>タイブツ</t>
    </rPh>
    <rPh sb="5" eb="7">
      <t>ジコ</t>
    </rPh>
    <rPh sb="8" eb="10">
      <t>カンリ</t>
    </rPh>
    <rPh sb="10" eb="12">
      <t>ザイブツ</t>
    </rPh>
    <rPh sb="13" eb="15">
      <t>ギョウム</t>
    </rPh>
    <rPh sb="15" eb="17">
      <t>サイガイ</t>
    </rPh>
    <phoneticPr fontId="1"/>
  </si>
  <si>
    <t>傷害見舞金補償</t>
    <rPh sb="0" eb="2">
      <t>ショウガイ</t>
    </rPh>
    <rPh sb="2" eb="4">
      <t>ミマイ</t>
    </rPh>
    <rPh sb="4" eb="5">
      <t>キン</t>
    </rPh>
    <rPh sb="5" eb="7">
      <t>ホショウ</t>
    </rPh>
    <phoneticPr fontId="1"/>
  </si>
  <si>
    <t>令和６年１１月</t>
    <rPh sb="0" eb="2">
      <t>レイワ</t>
    </rPh>
    <rPh sb="3" eb="4">
      <t>ネン</t>
    </rPh>
    <rPh sb="6" eb="7">
      <t>ガツ</t>
    </rPh>
    <phoneticPr fontId="1"/>
  </si>
  <si>
    <t>２　入居希望者に交付</t>
  </si>
  <si>
    <t>１　入居希望者に公開</t>
  </si>
  <si>
    <t>３　公開していない</t>
  </si>
  <si>
    <t>訪問介護事業所　えがおの花</t>
    <rPh sb="0" eb="4">
      <t>ホウモンカイゴ</t>
    </rPh>
    <rPh sb="4" eb="7">
      <t>ジギョウショ</t>
    </rPh>
    <rPh sb="12" eb="13">
      <t>ハナ</t>
    </rPh>
    <phoneticPr fontId="1"/>
  </si>
  <si>
    <t>旭川市豊岡７条５丁目1番18号ティンカーベル　101号室</t>
    <rPh sb="0" eb="3">
      <t>アサヒカワシ</t>
    </rPh>
    <rPh sb="3" eb="5">
      <t>トヨオカ</t>
    </rPh>
    <rPh sb="6" eb="7">
      <t>ジョウ</t>
    </rPh>
    <rPh sb="8" eb="10">
      <t>チョウメ</t>
    </rPh>
    <rPh sb="11" eb="12">
      <t>バン</t>
    </rPh>
    <rPh sb="14" eb="15">
      <t>ゴウ</t>
    </rPh>
    <rPh sb="26" eb="28">
      <t>ゴウシツ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</si>
</sst>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95" zoomScaleNormal="100" zoomScaleSheetLayoutView="95"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2</v>
      </c>
      <c r="J4" s="471"/>
      <c r="K4" s="33" t="s">
        <v>2448</v>
      </c>
      <c r="L4" s="471">
        <v>7</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2360</v>
      </c>
      <c r="K15" s="117"/>
      <c r="L15" s="117"/>
      <c r="M15" s="117"/>
      <c r="N15" s="117"/>
      <c r="O15" s="117"/>
      <c r="P15" s="118"/>
    </row>
    <row r="16" spans="1:20" ht="19.899999999999999" customHeight="1">
      <c r="B16" s="303"/>
      <c r="C16" s="102"/>
      <c r="D16" s="102"/>
      <c r="E16" s="103"/>
      <c r="F16" s="130" t="s">
        <v>499</v>
      </c>
      <c r="G16" s="130"/>
      <c r="H16" s="130"/>
      <c r="I16" s="130"/>
      <c r="J16" s="217" t="s">
        <v>2548</v>
      </c>
      <c r="K16" s="132"/>
      <c r="L16" s="132"/>
      <c r="M16" s="132"/>
      <c r="N16" s="132"/>
      <c r="O16" s="132"/>
      <c r="P16" s="133"/>
    </row>
    <row r="17" spans="1:20" ht="20.100000000000001" customHeight="1">
      <c r="B17" s="339" t="s">
        <v>6</v>
      </c>
      <c r="C17" s="97"/>
      <c r="D17" s="97"/>
      <c r="E17" s="267"/>
      <c r="F17" s="34" t="s">
        <v>13</v>
      </c>
      <c r="G17" s="31">
        <v>78</v>
      </c>
      <c r="H17" s="35" t="s">
        <v>469</v>
      </c>
      <c r="I17" s="32">
        <v>8261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2528</v>
      </c>
      <c r="K25" s="108"/>
      <c r="L25" s="108"/>
      <c r="M25" s="108"/>
      <c r="N25" s="108"/>
      <c r="O25" s="109"/>
      <c r="P25" s="110"/>
    </row>
    <row r="26" spans="1:20" ht="20.100000000000001" customHeight="1">
      <c r="B26" s="186" t="s">
        <v>9</v>
      </c>
      <c r="C26" s="130"/>
      <c r="D26" s="130"/>
      <c r="E26" s="130"/>
      <c r="F26" s="444">
        <v>2011</v>
      </c>
      <c r="G26" s="445"/>
      <c r="H26" s="35" t="s">
        <v>466</v>
      </c>
      <c r="I26" s="445">
        <v>4</v>
      </c>
      <c r="J26" s="445"/>
      <c r="K26" s="35" t="s">
        <v>467</v>
      </c>
      <c r="L26" s="445">
        <v>8</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2542</v>
      </c>
      <c r="I31" s="463"/>
      <c r="J31" s="463"/>
      <c r="K31" s="463"/>
      <c r="L31" s="463"/>
      <c r="M31" s="463"/>
      <c r="N31" s="463"/>
      <c r="O31" s="463"/>
      <c r="P31" s="464"/>
      <c r="S31" s="15" t="str">
        <f>IF(H31="","未記入","")</f>
        <v/>
      </c>
    </row>
    <row r="32" spans="1:20" ht="39" customHeight="1">
      <c r="B32" s="301"/>
      <c r="C32" s="323"/>
      <c r="D32" s="323"/>
      <c r="E32" s="302"/>
      <c r="F32" s="148" t="s">
        <v>2541</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8261</v>
      </c>
      <c r="J33" s="453"/>
      <c r="K33" s="453"/>
      <c r="L33" s="453"/>
      <c r="M33" s="453"/>
      <c r="N33" s="453"/>
      <c r="O33" s="453"/>
      <c r="P33" s="454"/>
      <c r="S33" s="15" t="str">
        <f>IF(OR(G33="",I33=""),"未記入","")</f>
        <v/>
      </c>
    </row>
    <row r="34" spans="2:20" ht="58.5" customHeight="1">
      <c r="B34" s="301"/>
      <c r="C34" s="323"/>
      <c r="D34" s="323"/>
      <c r="E34" s="302"/>
      <c r="F34" s="131" t="s">
        <v>2533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2543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2545</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2546</v>
      </c>
      <c r="K49" s="108"/>
      <c r="L49" s="108"/>
      <c r="M49" s="108"/>
      <c r="N49" s="108"/>
      <c r="O49" s="109"/>
      <c r="P49" s="110"/>
    </row>
    <row r="50" spans="1:20" ht="20.100000000000001" customHeight="1">
      <c r="B50" s="151" t="s">
        <v>28</v>
      </c>
      <c r="C50" s="100"/>
      <c r="D50" s="100"/>
      <c r="E50" s="100"/>
      <c r="F50" s="100"/>
      <c r="G50" s="100"/>
      <c r="H50" s="100"/>
      <c r="I50" s="100"/>
      <c r="J50" s="444">
        <v>2011</v>
      </c>
      <c r="K50" s="445"/>
      <c r="L50" s="35" t="s">
        <v>466</v>
      </c>
      <c r="M50" s="61">
        <v>9</v>
      </c>
      <c r="N50" s="35" t="s">
        <v>467</v>
      </c>
      <c r="O50" s="61">
        <v>30</v>
      </c>
      <c r="P50" s="37" t="s">
        <v>468</v>
      </c>
      <c r="S50" s="15" t="str">
        <f>IF(OR(J50="",M50="",O50=""),"未記入","")</f>
        <v/>
      </c>
    </row>
    <row r="51" spans="1:20" ht="20.100000000000001" customHeight="1" thickBot="1">
      <c r="B51" s="152" t="s">
        <v>29</v>
      </c>
      <c r="C51" s="448"/>
      <c r="D51" s="448"/>
      <c r="E51" s="448"/>
      <c r="F51" s="448"/>
      <c r="G51" s="448"/>
      <c r="H51" s="448"/>
      <c r="I51" s="448"/>
      <c r="J51" s="446">
        <v>2011</v>
      </c>
      <c r="K51" s="447"/>
      <c r="L51" s="36" t="s">
        <v>466</v>
      </c>
      <c r="M51" s="62">
        <v>11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2354.1999999999998</v>
      </c>
      <c r="H61" s="94"/>
      <c r="I61" s="94"/>
      <c r="J61" s="94"/>
      <c r="K61" s="443"/>
      <c r="L61" s="367" t="s">
        <v>497</v>
      </c>
      <c r="M61" s="306"/>
      <c r="N61" s="306"/>
      <c r="O61" s="306"/>
      <c r="P61" s="410"/>
    </row>
    <row r="62" spans="1:20" ht="20.100000000000001" customHeight="1">
      <c r="B62" s="186"/>
      <c r="C62" s="130"/>
      <c r="D62" s="96" t="s">
        <v>39</v>
      </c>
      <c r="E62" s="97"/>
      <c r="F62" s="267"/>
      <c r="G62" s="108" t="s">
        <v>2549</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2385</v>
      </c>
      <c r="L64" s="117"/>
      <c r="M64" s="117"/>
      <c r="N64" s="117"/>
      <c r="O64" s="117"/>
      <c r="P64" s="118"/>
    </row>
    <row r="65" spans="2:16" ht="20.100000000000001" customHeight="1">
      <c r="B65" s="186"/>
      <c r="C65" s="130"/>
      <c r="D65" s="436"/>
      <c r="E65" s="365"/>
      <c r="F65" s="366"/>
      <c r="G65" s="119"/>
      <c r="H65" s="102" t="s">
        <v>420</v>
      </c>
      <c r="I65" s="102"/>
      <c r="J65" s="103"/>
      <c r="K65" s="109" t="s">
        <v>2550</v>
      </c>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2011</v>
      </c>
      <c r="L68" s="39" t="s">
        <v>466</v>
      </c>
      <c r="M68" s="61">
        <v>5</v>
      </c>
      <c r="N68" s="39" t="s">
        <v>467</v>
      </c>
      <c r="O68" s="61">
        <v>1</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2031</v>
      </c>
      <c r="L70" s="39" t="s">
        <v>466</v>
      </c>
      <c r="M70" s="61">
        <v>4</v>
      </c>
      <c r="N70" s="39" t="s">
        <v>467</v>
      </c>
      <c r="O70" s="61">
        <v>30</v>
      </c>
      <c r="P70" s="40" t="s">
        <v>468</v>
      </c>
    </row>
    <row r="71" spans="2:16" ht="20.100000000000001" customHeight="1">
      <c r="B71" s="186"/>
      <c r="C71" s="130"/>
      <c r="D71" s="322"/>
      <c r="E71" s="323"/>
      <c r="F71" s="302"/>
      <c r="G71" s="99"/>
      <c r="H71" s="102" t="s">
        <v>422</v>
      </c>
      <c r="I71" s="102"/>
      <c r="J71" s="103"/>
      <c r="K71" s="109" t="s">
        <v>2551</v>
      </c>
      <c r="L71" s="117"/>
      <c r="M71" s="117"/>
      <c r="N71" s="117"/>
      <c r="O71" s="117"/>
      <c r="P71" s="118"/>
    </row>
    <row r="72" spans="2:16" ht="20.100000000000001" customHeight="1">
      <c r="B72" s="205" t="s">
        <v>2356</v>
      </c>
      <c r="C72" s="206"/>
      <c r="D72" s="96" t="s">
        <v>40</v>
      </c>
      <c r="E72" s="97"/>
      <c r="F72" s="267"/>
      <c r="G72" s="312" t="s">
        <v>41</v>
      </c>
      <c r="H72" s="313"/>
      <c r="I72" s="313"/>
      <c r="J72" s="386"/>
      <c r="K72" s="109">
        <v>498.83</v>
      </c>
      <c r="L72" s="117"/>
      <c r="M72" s="117"/>
      <c r="N72" s="102" t="s">
        <v>472</v>
      </c>
      <c r="O72" s="102"/>
      <c r="P72" s="263"/>
    </row>
    <row r="73" spans="2:16" ht="20.100000000000001" customHeight="1">
      <c r="B73" s="207"/>
      <c r="C73" s="208"/>
      <c r="D73" s="322"/>
      <c r="E73" s="323"/>
      <c r="F73" s="302"/>
      <c r="G73" s="100" t="s">
        <v>42</v>
      </c>
      <c r="H73" s="100"/>
      <c r="I73" s="100"/>
      <c r="J73" s="100"/>
      <c r="K73" s="109">
        <v>498.83</v>
      </c>
      <c r="L73" s="117"/>
      <c r="M73" s="117"/>
      <c r="N73" s="102" t="s">
        <v>472</v>
      </c>
      <c r="O73" s="102"/>
      <c r="P73" s="263"/>
    </row>
    <row r="74" spans="2:16" ht="20.100000000000001" customHeight="1">
      <c r="B74" s="207"/>
      <c r="C74" s="208"/>
      <c r="D74" s="130" t="s">
        <v>43</v>
      </c>
      <c r="E74" s="130"/>
      <c r="F74" s="130"/>
      <c r="G74" s="108" t="s">
        <v>2552</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2553</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2554</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2555</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11.74</v>
      </c>
      <c r="K95" s="50" t="s">
        <v>472</v>
      </c>
      <c r="L95" s="109">
        <v>18</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4</v>
      </c>
      <c r="H105" s="103" t="s">
        <v>474</v>
      </c>
      <c r="I105" s="399" t="s">
        <v>66</v>
      </c>
      <c r="J105" s="399"/>
      <c r="K105" s="399"/>
      <c r="L105" s="399"/>
      <c r="M105" s="399"/>
      <c r="N105" s="109">
        <v>0</v>
      </c>
      <c r="O105" s="117"/>
      <c r="P105" s="37" t="s">
        <v>474</v>
      </c>
    </row>
    <row r="106" spans="2:19" ht="20.100000000000001" customHeight="1">
      <c r="B106" s="432"/>
      <c r="C106" s="433"/>
      <c r="D106" s="153"/>
      <c r="E106" s="143"/>
      <c r="F106" s="144"/>
      <c r="G106" s="109"/>
      <c r="H106" s="103"/>
      <c r="I106" s="428" t="s">
        <v>67</v>
      </c>
      <c r="J106" s="428"/>
      <c r="K106" s="428"/>
      <c r="L106" s="428"/>
      <c r="M106" s="428"/>
      <c r="N106" s="109">
        <v>2</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0</v>
      </c>
      <c r="O107" s="117"/>
      <c r="P107" s="37" t="s">
        <v>474</v>
      </c>
    </row>
    <row r="108" spans="2:19" ht="20.100000000000001" customHeight="1">
      <c r="B108" s="432"/>
      <c r="C108" s="433"/>
      <c r="D108" s="322"/>
      <c r="E108" s="323"/>
      <c r="F108" s="302"/>
      <c r="G108" s="166"/>
      <c r="H108" s="302"/>
      <c r="I108" s="130" t="s">
        <v>69</v>
      </c>
      <c r="J108" s="130"/>
      <c r="K108" s="130"/>
      <c r="L108" s="130"/>
      <c r="M108" s="130"/>
      <c r="N108" s="109">
        <v>1</v>
      </c>
      <c r="O108" s="117"/>
      <c r="P108" s="37" t="s">
        <v>474</v>
      </c>
    </row>
    <row r="109" spans="2:19" ht="20.100000000000001" customHeight="1">
      <c r="B109" s="432"/>
      <c r="C109" s="433"/>
      <c r="D109" s="134" t="s">
        <v>65</v>
      </c>
      <c r="E109" s="112"/>
      <c r="F109" s="113"/>
      <c r="G109" s="160">
        <v>0</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0</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v>0</v>
      </c>
      <c r="O112" s="117"/>
      <c r="P112" s="37" t="s">
        <v>474</v>
      </c>
    </row>
    <row r="113" spans="2:16" ht="20.100000000000001" customHeight="1">
      <c r="B113" s="432"/>
      <c r="C113" s="433"/>
      <c r="D113" s="101" t="s">
        <v>78</v>
      </c>
      <c r="E113" s="102"/>
      <c r="F113" s="103"/>
      <c r="G113" s="108" t="s">
        <v>2551</v>
      </c>
      <c r="H113" s="108"/>
      <c r="I113" s="108"/>
      <c r="J113" s="108"/>
      <c r="K113" s="108"/>
      <c r="L113" s="108"/>
      <c r="M113" s="108"/>
      <c r="N113" s="108"/>
      <c r="O113" s="109"/>
      <c r="P113" s="110"/>
    </row>
    <row r="114" spans="2:16" ht="20.100000000000001" customHeight="1">
      <c r="B114" s="432"/>
      <c r="C114" s="433"/>
      <c r="D114" s="134" t="s">
        <v>79</v>
      </c>
      <c r="E114" s="112"/>
      <c r="F114" s="113"/>
      <c r="G114" s="160" t="s">
        <v>2550</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2551</v>
      </c>
      <c r="H117" s="108"/>
      <c r="I117" s="108"/>
      <c r="J117" s="108"/>
      <c r="K117" s="108"/>
      <c r="L117" s="108"/>
      <c r="M117" s="108"/>
      <c r="N117" s="108"/>
      <c r="O117" s="109"/>
      <c r="P117" s="110"/>
    </row>
    <row r="118" spans="2:16" ht="20.100000000000001" customHeight="1">
      <c r="B118" s="87"/>
      <c r="C118" s="89"/>
      <c r="D118" s="153" t="s">
        <v>73</v>
      </c>
      <c r="E118" s="143"/>
      <c r="F118" s="144"/>
      <c r="G118" s="108" t="s">
        <v>2551</v>
      </c>
      <c r="H118" s="108"/>
      <c r="I118" s="108"/>
      <c r="J118" s="108"/>
      <c r="K118" s="108"/>
      <c r="L118" s="108"/>
      <c r="M118" s="108"/>
      <c r="N118" s="108"/>
      <c r="O118" s="109"/>
      <c r="P118" s="110"/>
    </row>
    <row r="119" spans="2:16" ht="20.100000000000001" customHeight="1">
      <c r="B119" s="87"/>
      <c r="C119" s="89"/>
      <c r="D119" s="137" t="s">
        <v>74</v>
      </c>
      <c r="E119" s="340"/>
      <c r="F119" s="138"/>
      <c r="G119" s="108" t="s">
        <v>2551</v>
      </c>
      <c r="H119" s="108"/>
      <c r="I119" s="108"/>
      <c r="J119" s="108"/>
      <c r="K119" s="108"/>
      <c r="L119" s="108"/>
      <c r="M119" s="108"/>
      <c r="N119" s="108"/>
      <c r="O119" s="109"/>
      <c r="P119" s="110"/>
    </row>
    <row r="120" spans="2:16" ht="20.100000000000001" customHeight="1">
      <c r="B120" s="87"/>
      <c r="C120" s="89"/>
      <c r="D120" s="101" t="s">
        <v>75</v>
      </c>
      <c r="E120" s="102"/>
      <c r="F120" s="103"/>
      <c r="G120" s="108" t="s">
        <v>2551</v>
      </c>
      <c r="H120" s="108"/>
      <c r="I120" s="108"/>
      <c r="J120" s="108"/>
      <c r="K120" s="108"/>
      <c r="L120" s="108"/>
      <c r="M120" s="108"/>
      <c r="N120" s="108"/>
      <c r="O120" s="109"/>
      <c r="P120" s="110"/>
    </row>
    <row r="121" spans="2:16" ht="20.100000000000001" customHeight="1">
      <c r="B121" s="87"/>
      <c r="C121" s="89"/>
      <c r="D121" s="101" t="s">
        <v>76</v>
      </c>
      <c r="E121" s="102"/>
      <c r="F121" s="103"/>
      <c r="G121" s="108" t="s">
        <v>2551</v>
      </c>
      <c r="H121" s="108"/>
      <c r="I121" s="108"/>
      <c r="J121" s="108"/>
      <c r="K121" s="108"/>
      <c r="L121" s="108"/>
      <c r="M121" s="108"/>
      <c r="N121" s="108"/>
      <c r="O121" s="109"/>
      <c r="P121" s="110"/>
    </row>
    <row r="122" spans="2:16" ht="20.100000000000001" customHeight="1">
      <c r="B122" s="90"/>
      <c r="C122" s="92"/>
      <c r="D122" s="101" t="s">
        <v>77</v>
      </c>
      <c r="E122" s="102"/>
      <c r="F122" s="103"/>
      <c r="G122" s="108" t="s">
        <v>2551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0"/>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2561</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2562</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2562</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2562</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2562</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2563</v>
      </c>
      <c r="G196" s="306" t="s">
        <v>456</v>
      </c>
      <c r="H196" s="306"/>
      <c r="I196" s="306"/>
      <c r="J196" s="306"/>
      <c r="K196" s="306"/>
      <c r="L196" s="306"/>
      <c r="M196" s="306"/>
      <c r="N196" s="306"/>
      <c r="O196" s="306"/>
      <c r="P196" s="410"/>
    </row>
    <row r="197" spans="1:20" ht="20.100000000000001" customHeight="1">
      <c r="B197" s="186"/>
      <c r="C197" s="130"/>
      <c r="D197" s="130"/>
      <c r="E197" s="130"/>
      <c r="F197" s="14" t="s">
        <v>2563</v>
      </c>
      <c r="G197" s="102" t="s">
        <v>457</v>
      </c>
      <c r="H197" s="102"/>
      <c r="I197" s="102"/>
      <c r="J197" s="102"/>
      <c r="K197" s="102"/>
      <c r="L197" s="102"/>
      <c r="M197" s="102"/>
      <c r="N197" s="102"/>
      <c r="O197" s="102"/>
      <c r="P197" s="263"/>
    </row>
    <row r="198" spans="1:20" ht="20.100000000000001" customHeight="1">
      <c r="B198" s="186"/>
      <c r="C198" s="130"/>
      <c r="D198" s="130"/>
      <c r="E198" s="130"/>
      <c r="F198" s="14" t="s">
        <v>2563</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2564</v>
      </c>
      <c r="J200" s="105"/>
      <c r="K200" s="105"/>
      <c r="L200" s="105"/>
      <c r="M200" s="105"/>
      <c r="N200" s="105"/>
      <c r="O200" s="106"/>
      <c r="P200" s="107"/>
    </row>
    <row r="201" spans="1:20" ht="39.950000000000003" customHeight="1">
      <c r="B201" s="82"/>
      <c r="C201" s="78"/>
      <c r="D201" s="486"/>
      <c r="E201" s="414"/>
      <c r="F201" s="130" t="s">
        <v>103</v>
      </c>
      <c r="G201" s="130"/>
      <c r="H201" s="130"/>
      <c r="I201" s="131" t="s">
        <v>2565</v>
      </c>
      <c r="J201" s="105"/>
      <c r="K201" s="105"/>
      <c r="L201" s="105"/>
      <c r="M201" s="105"/>
      <c r="N201" s="105"/>
      <c r="O201" s="106"/>
      <c r="P201" s="107"/>
    </row>
    <row r="202" spans="1:20" ht="79.5" customHeight="1">
      <c r="B202" s="82"/>
      <c r="C202" s="78"/>
      <c r="D202" s="486"/>
      <c r="E202" s="414"/>
      <c r="F202" s="130" t="s">
        <v>104</v>
      </c>
      <c r="G202" s="130"/>
      <c r="H202" s="130"/>
      <c r="I202" s="131" t="s">
        <v>2566</v>
      </c>
      <c r="J202" s="105"/>
      <c r="K202" s="105"/>
      <c r="L202" s="105"/>
      <c r="M202" s="105"/>
      <c r="N202" s="105"/>
      <c r="O202" s="106"/>
      <c r="P202" s="107"/>
    </row>
    <row r="203" spans="1:20" ht="79.5" customHeight="1">
      <c r="B203" s="82"/>
      <c r="C203" s="78"/>
      <c r="D203" s="486"/>
      <c r="E203" s="414"/>
      <c r="F203" s="130" t="s">
        <v>414</v>
      </c>
      <c r="G203" s="130"/>
      <c r="H203" s="130"/>
      <c r="I203" s="131" t="s">
        <v>2567</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2550</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2550</v>
      </c>
      <c r="N205" s="117"/>
      <c r="O205" s="117"/>
      <c r="P205" s="118"/>
      <c r="T205" s="69"/>
    </row>
    <row r="206" spans="1:20" ht="39.950000000000003" customHeight="1">
      <c r="B206" s="82"/>
      <c r="C206" s="78"/>
      <c r="D206" s="453">
        <v>2</v>
      </c>
      <c r="E206" s="412"/>
      <c r="F206" s="130" t="s">
        <v>5</v>
      </c>
      <c r="G206" s="130"/>
      <c r="H206" s="130"/>
      <c r="I206" s="121" t="s">
        <v>2568</v>
      </c>
      <c r="J206" s="268"/>
      <c r="K206" s="268"/>
      <c r="L206" s="268"/>
      <c r="M206" s="268"/>
      <c r="N206" s="268"/>
      <c r="O206" s="268"/>
      <c r="P206" s="269"/>
    </row>
    <row r="207" spans="1:20" ht="39.950000000000003" customHeight="1">
      <c r="B207" s="82"/>
      <c r="C207" s="78"/>
      <c r="D207" s="486"/>
      <c r="E207" s="414"/>
      <c r="F207" s="130" t="s">
        <v>103</v>
      </c>
      <c r="G207" s="130"/>
      <c r="H207" s="130"/>
      <c r="I207" s="131" t="s">
        <v>2569</v>
      </c>
      <c r="J207" s="105"/>
      <c r="K207" s="105"/>
      <c r="L207" s="105"/>
      <c r="M207" s="105"/>
      <c r="N207" s="105"/>
      <c r="O207" s="106"/>
      <c r="P207" s="107"/>
    </row>
    <row r="208" spans="1:20" ht="79.5" customHeight="1">
      <c r="B208" s="82"/>
      <c r="C208" s="78"/>
      <c r="D208" s="486"/>
      <c r="E208" s="414"/>
      <c r="F208" s="130" t="s">
        <v>104</v>
      </c>
      <c r="G208" s="130"/>
      <c r="H208" s="130"/>
      <c r="I208" s="131" t="s">
        <v>2570</v>
      </c>
      <c r="J208" s="105"/>
      <c r="K208" s="105"/>
      <c r="L208" s="105"/>
      <c r="M208" s="105"/>
      <c r="N208" s="105"/>
      <c r="O208" s="106"/>
      <c r="P208" s="107"/>
    </row>
    <row r="209" spans="1:20" ht="79.5" customHeight="1">
      <c r="B209" s="82"/>
      <c r="C209" s="78"/>
      <c r="D209" s="486"/>
      <c r="E209" s="414"/>
      <c r="F209" s="130" t="s">
        <v>414</v>
      </c>
      <c r="G209" s="130"/>
      <c r="H209" s="130"/>
      <c r="I209" s="131" t="s">
        <v>2571</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2551</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2551</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2572</v>
      </c>
      <c r="J234" s="105"/>
      <c r="K234" s="105"/>
      <c r="L234" s="105"/>
      <c r="M234" s="105"/>
      <c r="N234" s="105"/>
      <c r="O234" s="106"/>
      <c r="P234" s="107"/>
    </row>
    <row r="235" spans="1:20" ht="39.950000000000003" customHeight="1">
      <c r="B235" s="82"/>
      <c r="C235" s="78"/>
      <c r="D235" s="413"/>
      <c r="E235" s="414"/>
      <c r="F235" s="130" t="s">
        <v>103</v>
      </c>
      <c r="G235" s="130"/>
      <c r="H235" s="130"/>
      <c r="I235" s="131" t="s">
        <v>2573</v>
      </c>
      <c r="J235" s="105"/>
      <c r="K235" s="105"/>
      <c r="L235" s="105"/>
      <c r="M235" s="105"/>
      <c r="N235" s="105"/>
      <c r="O235" s="106"/>
      <c r="P235" s="107"/>
    </row>
    <row r="236" spans="1:20" ht="39.950000000000003" customHeight="1">
      <c r="B236" s="82"/>
      <c r="C236" s="78"/>
      <c r="D236" s="413"/>
      <c r="E236" s="414"/>
      <c r="F236" s="260" t="s">
        <v>105</v>
      </c>
      <c r="G236" s="260"/>
      <c r="H236" s="260"/>
      <c r="I236" s="131" t="s">
        <v>2574</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t="s">
        <v>2563</v>
      </c>
      <c r="G242" s="409" t="s">
        <v>459</v>
      </c>
      <c r="H242" s="306"/>
      <c r="I242" s="306"/>
      <c r="J242" s="306"/>
      <c r="K242" s="306"/>
      <c r="L242" s="306"/>
      <c r="M242" s="306"/>
      <c r="N242" s="306"/>
      <c r="O242" s="306"/>
      <c r="P242" s="410"/>
    </row>
    <row r="243" spans="2:16" ht="20.100000000000001" customHeight="1">
      <c r="B243" s="87"/>
      <c r="C243" s="88"/>
      <c r="D243" s="88"/>
      <c r="E243" s="89"/>
      <c r="F243" s="14" t="s">
        <v>2563</v>
      </c>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t="s">
        <v>2575</v>
      </c>
      <c r="G245" s="268"/>
      <c r="H245" s="268"/>
      <c r="I245" s="268"/>
      <c r="J245" s="268"/>
      <c r="K245" s="268"/>
      <c r="L245" s="268"/>
      <c r="M245" s="268"/>
      <c r="N245" s="268"/>
      <c r="O245" s="268"/>
      <c r="P245" s="269"/>
    </row>
    <row r="246" spans="2:16" ht="120" customHeight="1">
      <c r="B246" s="186" t="s">
        <v>110</v>
      </c>
      <c r="C246" s="130"/>
      <c r="D246" s="130"/>
      <c r="E246" s="130"/>
      <c r="F246" s="121" t="s">
        <v>2576</v>
      </c>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2550</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2550</v>
      </c>
      <c r="G250" s="117"/>
      <c r="H250" s="117"/>
      <c r="I250" s="117"/>
      <c r="J250" s="117"/>
      <c r="K250" s="117"/>
      <c r="L250" s="117"/>
      <c r="M250" s="117"/>
      <c r="N250" s="117"/>
      <c r="O250" s="117"/>
      <c r="P250" s="118"/>
    </row>
    <row r="251" spans="2:16" ht="20.100000000000001" customHeight="1">
      <c r="B251" s="190"/>
      <c r="C251" s="191"/>
      <c r="D251" s="248" t="s">
        <v>117</v>
      </c>
      <c r="E251" s="248"/>
      <c r="F251" s="109" t="s">
        <v>2550</v>
      </c>
      <c r="G251" s="117"/>
      <c r="H251" s="117"/>
      <c r="I251" s="117"/>
      <c r="J251" s="117"/>
      <c r="K251" s="117"/>
      <c r="L251" s="117"/>
      <c r="M251" s="117"/>
      <c r="N251" s="117"/>
      <c r="O251" s="117"/>
      <c r="P251" s="118"/>
    </row>
    <row r="252" spans="2:16" ht="20.100000000000001" customHeight="1">
      <c r="B252" s="190"/>
      <c r="C252" s="191"/>
      <c r="D252" s="248" t="s">
        <v>118</v>
      </c>
      <c r="E252" s="248"/>
      <c r="F252" s="109" t="s">
        <v>2550</v>
      </c>
      <c r="G252" s="117"/>
      <c r="H252" s="117"/>
      <c r="I252" s="117"/>
      <c r="J252" s="117"/>
      <c r="K252" s="117"/>
      <c r="L252" s="117"/>
      <c r="M252" s="117"/>
      <c r="N252" s="117"/>
      <c r="O252" s="117"/>
      <c r="P252" s="118"/>
    </row>
    <row r="253" spans="2:16" ht="20.100000000000001" customHeight="1">
      <c r="B253" s="190"/>
      <c r="C253" s="191"/>
      <c r="D253" s="248" t="s">
        <v>119</v>
      </c>
      <c r="E253" s="248"/>
      <c r="F253" s="109" t="s">
        <v>2550</v>
      </c>
      <c r="G253" s="117"/>
      <c r="H253" s="117"/>
      <c r="I253" s="117"/>
      <c r="J253" s="117"/>
      <c r="K253" s="117"/>
      <c r="L253" s="117"/>
      <c r="M253" s="117"/>
      <c r="N253" s="117"/>
      <c r="O253" s="117"/>
      <c r="P253" s="118"/>
    </row>
    <row r="254" spans="2:16" ht="20.100000000000001" customHeight="1">
      <c r="B254" s="190"/>
      <c r="C254" s="191"/>
      <c r="D254" s="248" t="s">
        <v>120</v>
      </c>
      <c r="E254" s="248"/>
      <c r="F254" s="109" t="s">
        <v>2550</v>
      </c>
      <c r="G254" s="117"/>
      <c r="H254" s="117"/>
      <c r="I254" s="117"/>
      <c r="J254" s="117"/>
      <c r="K254" s="117"/>
      <c r="L254" s="117"/>
      <c r="M254" s="117"/>
      <c r="N254" s="117"/>
      <c r="O254" s="117"/>
      <c r="P254" s="118"/>
    </row>
    <row r="255" spans="2:16" ht="20.100000000000001" customHeight="1">
      <c r="B255" s="190"/>
      <c r="C255" s="191"/>
      <c r="D255" s="191" t="s">
        <v>121</v>
      </c>
      <c r="E255" s="191"/>
      <c r="F255" s="109" t="s">
        <v>2550</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2550</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2551</v>
      </c>
      <c r="K262" s="108"/>
      <c r="L262" s="108"/>
      <c r="M262" s="108"/>
      <c r="N262" s="108"/>
      <c r="O262" s="109"/>
      <c r="P262" s="110"/>
      <c r="S262" s="15" t="str">
        <f>IF(J262="","未記入","")</f>
        <v/>
      </c>
    </row>
    <row r="263" spans="2:20" ht="120" customHeight="1">
      <c r="B263" s="186" t="s">
        <v>123</v>
      </c>
      <c r="C263" s="130"/>
      <c r="D263" s="130"/>
      <c r="E263" s="130"/>
      <c r="F263" s="121" t="s">
        <v>2577</v>
      </c>
      <c r="G263" s="268"/>
      <c r="H263" s="268"/>
      <c r="I263" s="268"/>
      <c r="J263" s="268"/>
      <c r="K263" s="268"/>
      <c r="L263" s="268"/>
      <c r="M263" s="268"/>
      <c r="N263" s="268"/>
      <c r="O263" s="268"/>
      <c r="P263" s="269"/>
    </row>
    <row r="264" spans="2:20" ht="60" customHeight="1">
      <c r="B264" s="186" t="s">
        <v>475</v>
      </c>
      <c r="C264" s="130"/>
      <c r="D264" s="130"/>
      <c r="E264" s="130"/>
      <c r="F264" s="121" t="s">
        <v>2578</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v>0.5</v>
      </c>
      <c r="O281" s="109"/>
      <c r="P281" s="110"/>
    </row>
    <row r="282" spans="1:20" ht="20.100000000000001" customHeight="1">
      <c r="B282" s="186" t="s">
        <v>136</v>
      </c>
      <c r="C282" s="130"/>
      <c r="D282" s="130"/>
      <c r="E282" s="399">
        <f>IF(OR($H$282&lt;&gt;"",$K$282&lt;&gt;""),SUM($H$282,$K$282),"")</f>
        <v>0</v>
      </c>
      <c r="F282" s="399"/>
      <c r="G282" s="399"/>
      <c r="H282" s="109">
        <v>0</v>
      </c>
      <c r="I282" s="117"/>
      <c r="J282" s="400"/>
      <c r="K282" s="108"/>
      <c r="L282" s="108"/>
      <c r="M282" s="108"/>
      <c r="N282" s="108"/>
      <c r="O282" s="109"/>
      <c r="P282" s="110"/>
    </row>
    <row r="283" spans="1:20" ht="20.100000000000001" customHeight="1">
      <c r="B283" s="259" t="s">
        <v>137</v>
      </c>
      <c r="C283" s="130"/>
      <c r="D283" s="130"/>
      <c r="E283" s="399">
        <f>IF(OR($H$283&lt;&gt;"",$K$283&lt;&gt;""),SUM($H$283,$K$283),"")</f>
        <v>5</v>
      </c>
      <c r="F283" s="399"/>
      <c r="G283" s="399"/>
      <c r="H283" s="109">
        <v>4</v>
      </c>
      <c r="I283" s="117"/>
      <c r="J283" s="400"/>
      <c r="K283" s="108">
        <v>1</v>
      </c>
      <c r="L283" s="108"/>
      <c r="M283" s="108"/>
      <c r="N283" s="108">
        <v>1.5</v>
      </c>
      <c r="O283" s="109"/>
      <c r="P283" s="110"/>
    </row>
    <row r="284" spans="1:20" ht="20.100000000000001" customHeight="1">
      <c r="B284" s="44"/>
      <c r="C284" s="130" t="s">
        <v>138</v>
      </c>
      <c r="D284" s="130"/>
      <c r="E284" s="399">
        <f>IF(OR($H$284&lt;&gt;"",$K$284&lt;&gt;""),SUM($H$284,$K$284),"")</f>
        <v>5</v>
      </c>
      <c r="F284" s="399"/>
      <c r="G284" s="399"/>
      <c r="H284" s="109">
        <v>4</v>
      </c>
      <c r="I284" s="117"/>
      <c r="J284" s="400"/>
      <c r="K284" s="108">
        <v>1</v>
      </c>
      <c r="L284" s="108"/>
      <c r="M284" s="108"/>
      <c r="N284" s="108">
        <v>1.5</v>
      </c>
      <c r="O284" s="109"/>
      <c r="P284" s="110"/>
    </row>
    <row r="285" spans="1:20" ht="20.100000000000001" customHeight="1">
      <c r="B285" s="45"/>
      <c r="C285" s="130" t="s">
        <v>139</v>
      </c>
      <c r="D285" s="130"/>
      <c r="E285" s="399">
        <f>IF(OR($H$285&lt;&gt;"",$K$285&lt;&gt;""),SUM($H$285,$K$285),"")</f>
        <v>0</v>
      </c>
      <c r="F285" s="399"/>
      <c r="G285" s="399"/>
      <c r="H285" s="109">
        <v>0</v>
      </c>
      <c r="I285" s="117"/>
      <c r="J285" s="400"/>
      <c r="K285" s="108"/>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c r="L286" s="108"/>
      <c r="M286" s="108"/>
      <c r="N286" s="108"/>
      <c r="O286" s="109"/>
      <c r="P286" s="110"/>
    </row>
    <row r="287" spans="1:20" ht="20.100000000000001" customHeight="1">
      <c r="B287" s="186" t="s">
        <v>141</v>
      </c>
      <c r="C287" s="130"/>
      <c r="D287" s="130"/>
      <c r="E287" s="399">
        <f>IF(OR($H$287&lt;&gt;"",$K$287&lt;&gt;""),SUM($H$287,$K$287),"")</f>
        <v>1</v>
      </c>
      <c r="F287" s="399"/>
      <c r="G287" s="399"/>
      <c r="H287" s="109">
        <v>1</v>
      </c>
      <c r="I287" s="117"/>
      <c r="J287" s="400"/>
      <c r="K287" s="108"/>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c r="L288" s="108"/>
      <c r="M288" s="108"/>
      <c r="N288" s="108"/>
      <c r="O288" s="109"/>
      <c r="P288" s="110"/>
    </row>
    <row r="289" spans="2:20" ht="20.100000000000001" customHeight="1">
      <c r="B289" s="186" t="s">
        <v>143</v>
      </c>
      <c r="C289" s="130"/>
      <c r="D289" s="130"/>
      <c r="E289" s="399">
        <f>IF(OR($H$289&lt;&gt;"",$K$289&lt;&gt;""),SUM($H$289,$K$289),"")</f>
        <v>1</v>
      </c>
      <c r="F289" s="399"/>
      <c r="G289" s="399"/>
      <c r="H289" s="109">
        <v>1</v>
      </c>
      <c r="I289" s="117"/>
      <c r="J289" s="400"/>
      <c r="K289" s="108"/>
      <c r="L289" s="108"/>
      <c r="M289" s="108"/>
      <c r="N289" s="108">
        <v>1</v>
      </c>
      <c r="O289" s="109"/>
      <c r="P289" s="110"/>
    </row>
    <row r="290" spans="2:20" ht="20.100000000000001" customHeight="1">
      <c r="B290" s="186" t="s">
        <v>144</v>
      </c>
      <c r="C290" s="130"/>
      <c r="D290" s="130"/>
      <c r="E290" s="399">
        <f>IF(OR($H$290&lt;&gt;"",$K$290&lt;&gt;""),SUM($H$290,$K$290),"")</f>
        <v>0</v>
      </c>
      <c r="F290" s="399"/>
      <c r="G290" s="399"/>
      <c r="H290" s="109">
        <v>0</v>
      </c>
      <c r="I290" s="117"/>
      <c r="J290" s="400"/>
      <c r="K290" s="108"/>
      <c r="L290" s="108"/>
      <c r="M290" s="108"/>
      <c r="N290" s="108"/>
      <c r="O290" s="109"/>
      <c r="P290" s="110"/>
    </row>
    <row r="291" spans="2:20" ht="20.100000000000001" customHeight="1">
      <c r="B291" s="186" t="s">
        <v>145</v>
      </c>
      <c r="C291" s="130"/>
      <c r="D291" s="130"/>
      <c r="E291" s="399">
        <f>IF(OR($H$291&lt;&gt;"",$K$291&lt;&gt;""),SUM($H$291,$K$291),"")</f>
        <v>0</v>
      </c>
      <c r="F291" s="399"/>
      <c r="G291" s="399"/>
      <c r="H291" s="109">
        <v>0</v>
      </c>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4</v>
      </c>
      <c r="H302" s="195"/>
      <c r="I302" s="196"/>
      <c r="J302" s="108">
        <v>4</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3</v>
      </c>
      <c r="H304" s="195"/>
      <c r="I304" s="196"/>
      <c r="J304" s="108">
        <v>1</v>
      </c>
      <c r="K304" s="108"/>
      <c r="L304" s="108"/>
      <c r="M304" s="108">
        <v>2</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45</v>
      </c>
      <c r="J320" s="47" t="s">
        <v>487</v>
      </c>
      <c r="K320" s="48" t="s">
        <v>435</v>
      </c>
      <c r="L320" s="29">
        <v>9</v>
      </c>
      <c r="M320" s="47" t="s">
        <v>486</v>
      </c>
      <c r="N320" s="29">
        <v>45</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2551</v>
      </c>
      <c r="M338" s="94"/>
      <c r="N338" s="94"/>
      <c r="O338" s="94"/>
      <c r="P338" s="95"/>
    </row>
    <row r="339" spans="2:20" ht="20.100000000000001" customHeight="1">
      <c r="B339" s="364"/>
      <c r="C339" s="365"/>
      <c r="D339" s="365"/>
      <c r="E339" s="365"/>
      <c r="F339" s="366"/>
      <c r="G339" s="134" t="s">
        <v>441</v>
      </c>
      <c r="H339" s="113"/>
      <c r="I339" s="109" t="s">
        <v>2551</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2579</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1</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1</v>
      </c>
      <c r="J345" s="28">
        <v>0</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1</v>
      </c>
      <c r="J346" s="28">
        <v>1</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0</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0</v>
      </c>
      <c r="H349" s="352">
        <v>0</v>
      </c>
      <c r="I349" s="352">
        <v>0</v>
      </c>
      <c r="J349" s="352">
        <v>0</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0</v>
      </c>
      <c r="H351" s="352">
        <v>0</v>
      </c>
      <c r="I351" s="352">
        <v>1</v>
      </c>
      <c r="J351" s="352">
        <v>0</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0</v>
      </c>
      <c r="H353" s="28">
        <v>0</v>
      </c>
      <c r="I353" s="28">
        <v>3</v>
      </c>
      <c r="J353" s="28">
        <v>1</v>
      </c>
      <c r="K353" s="28">
        <v>0</v>
      </c>
      <c r="L353" s="28">
        <v>0</v>
      </c>
      <c r="M353" s="28">
        <v>0</v>
      </c>
      <c r="N353" s="28">
        <v>0</v>
      </c>
      <c r="O353" s="28">
        <v>1</v>
      </c>
      <c r="P353" s="28">
        <v>0</v>
      </c>
      <c r="Q353" s="12"/>
    </row>
    <row r="354" spans="1:20" ht="20.100000000000001" customHeight="1" thickBot="1">
      <c r="B354" s="256" t="s">
        <v>188</v>
      </c>
      <c r="C354" s="257"/>
      <c r="D354" s="257"/>
      <c r="E354" s="257"/>
      <c r="F354" s="257"/>
      <c r="G354" s="257"/>
      <c r="H354" s="128" t="s">
        <v>2551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2580</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t="s">
        <v>2563</v>
      </c>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2550</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2550</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15</v>
      </c>
      <c r="K369" s="117"/>
      <c r="L369" s="117"/>
      <c r="M369" s="102" t="s">
        <v>444</v>
      </c>
      <c r="N369" s="102"/>
      <c r="O369" s="102"/>
      <c r="P369" s="263"/>
      <c r="S369" s="15" t="str">
        <f>IF(F367=MST!CI6,IF(J369="","未記入",""),"")</f>
        <v/>
      </c>
    </row>
    <row r="370" spans="2:20" ht="120" customHeight="1">
      <c r="B370" s="190" t="s">
        <v>196</v>
      </c>
      <c r="C370" s="130"/>
      <c r="D370" s="130" t="s">
        <v>197</v>
      </c>
      <c r="E370" s="130"/>
      <c r="F370" s="121" t="s">
        <v>2583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2584</v>
      </c>
      <c r="J375" s="108"/>
      <c r="K375" s="108"/>
      <c r="L375" s="108"/>
      <c r="M375" s="109" t="s">
        <v>2585</v>
      </c>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v>80</v>
      </c>
      <c r="N376" s="117"/>
      <c r="O376" s="117"/>
      <c r="P376" s="40" t="s">
        <v>480</v>
      </c>
    </row>
    <row r="377" spans="2:20" ht="20.100000000000001" customHeight="1">
      <c r="B377" s="186" t="s">
        <v>45</v>
      </c>
      <c r="C377" s="130"/>
      <c r="D377" s="130"/>
      <c r="E377" s="101" t="s">
        <v>211</v>
      </c>
      <c r="F377" s="102"/>
      <c r="G377" s="102"/>
      <c r="H377" s="103"/>
      <c r="I377" s="109">
        <v>11.74</v>
      </c>
      <c r="J377" s="117"/>
      <c r="K377" s="117"/>
      <c r="L377" s="55" t="s">
        <v>472</v>
      </c>
      <c r="M377" s="109">
        <v>11.74</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28000</v>
      </c>
      <c r="J382" s="117"/>
      <c r="K382" s="117"/>
      <c r="L382" s="50" t="s">
        <v>481</v>
      </c>
      <c r="M382" s="109">
        <v>28000</v>
      </c>
      <c r="N382" s="117"/>
      <c r="O382" s="117"/>
      <c r="P382" s="37" t="s">
        <v>481</v>
      </c>
    </row>
    <row r="383" spans="2:20" ht="20.100000000000001" customHeight="1">
      <c r="B383" s="339" t="s">
        <v>204</v>
      </c>
      <c r="C383" s="97"/>
      <c r="D383" s="97"/>
      <c r="E383" s="97"/>
      <c r="F383" s="97"/>
      <c r="G383" s="97"/>
      <c r="H383" s="267"/>
      <c r="I383" s="109">
        <v>109800</v>
      </c>
      <c r="J383" s="117"/>
      <c r="K383" s="117"/>
      <c r="L383" s="50" t="s">
        <v>481</v>
      </c>
      <c r="M383" s="109">
        <v>112500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43800</v>
      </c>
      <c r="J386" s="117"/>
      <c r="K386" s="117"/>
      <c r="L386" s="50" t="s">
        <v>481</v>
      </c>
      <c r="M386" s="109">
        <v>46500</v>
      </c>
      <c r="N386" s="117"/>
      <c r="O386" s="117"/>
      <c r="P386" s="37" t="s">
        <v>481</v>
      </c>
    </row>
    <row r="387" spans="2:20" ht="20.100000000000001" customHeight="1">
      <c r="B387" s="186"/>
      <c r="C387" s="338"/>
      <c r="D387" s="338"/>
      <c r="E387" s="101" t="s">
        <v>217</v>
      </c>
      <c r="F387" s="102"/>
      <c r="G387" s="102"/>
      <c r="H387" s="103"/>
      <c r="I387" s="109">
        <v>10000</v>
      </c>
      <c r="J387" s="117"/>
      <c r="K387" s="117"/>
      <c r="L387" s="50" t="s">
        <v>481</v>
      </c>
      <c r="M387" s="109">
        <v>10000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8"/>
      <c r="D389" s="338"/>
      <c r="E389" s="101" t="s">
        <v>219</v>
      </c>
      <c r="F389" s="102"/>
      <c r="G389" s="102"/>
      <c r="H389" s="103"/>
      <c r="I389" s="109">
        <v>20000</v>
      </c>
      <c r="J389" s="117"/>
      <c r="K389" s="117"/>
      <c r="L389" s="50" t="s">
        <v>481</v>
      </c>
      <c r="M389" s="109">
        <v>20000</v>
      </c>
      <c r="N389" s="117"/>
      <c r="O389" s="117"/>
      <c r="P389" s="37" t="s">
        <v>481</v>
      </c>
    </row>
    <row r="390" spans="2:20" ht="20.100000000000001" customHeight="1">
      <c r="B390" s="186"/>
      <c r="C390" s="338"/>
      <c r="D390" s="338"/>
      <c r="E390" s="101" t="s">
        <v>71</v>
      </c>
      <c r="F390" s="102"/>
      <c r="G390" s="102"/>
      <c r="H390" s="103"/>
      <c r="I390" s="109">
        <v>8000</v>
      </c>
      <c r="J390" s="117"/>
      <c r="K390" s="117"/>
      <c r="L390" s="50" t="s">
        <v>481</v>
      </c>
      <c r="M390" s="109">
        <v>8000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2586</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1</v>
      </c>
      <c r="J398" s="117"/>
      <c r="K398" s="102" t="s">
        <v>483</v>
      </c>
      <c r="L398" s="102"/>
      <c r="M398" s="102"/>
      <c r="N398" s="102"/>
      <c r="O398" s="102"/>
      <c r="P398" s="263"/>
    </row>
    <row r="399" spans="2:20" ht="120" customHeight="1">
      <c r="B399" s="324" t="s">
        <v>567</v>
      </c>
      <c r="C399" s="325"/>
      <c r="D399" s="325"/>
      <c r="E399" s="325"/>
      <c r="F399" s="326"/>
      <c r="G399" s="121" t="s">
        <v>2587</v>
      </c>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0</v>
      </c>
      <c r="I430" s="94"/>
      <c r="J430" s="94"/>
      <c r="K430" s="94"/>
      <c r="L430" s="94"/>
      <c r="M430" s="94"/>
      <c r="N430" s="94"/>
      <c r="O430" s="94"/>
      <c r="P430" s="49" t="s">
        <v>477</v>
      </c>
    </row>
    <row r="431" spans="1:20" ht="20.100000000000001" customHeight="1">
      <c r="B431" s="301"/>
      <c r="C431" s="302"/>
      <c r="D431" s="130" t="s">
        <v>245</v>
      </c>
      <c r="E431" s="130"/>
      <c r="F431" s="130"/>
      <c r="G431" s="130"/>
      <c r="H431" s="109">
        <v>8</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0</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0</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v>6</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88.75</v>
      </c>
      <c r="I452" s="94"/>
      <c r="J452" s="94"/>
      <c r="K452" s="94"/>
      <c r="L452" s="94"/>
      <c r="M452" s="94"/>
      <c r="N452" s="94"/>
      <c r="O452" s="94"/>
      <c r="P452" s="49" t="s">
        <v>485</v>
      </c>
    </row>
    <row r="453" spans="2:20" ht="20.100000000000001" customHeight="1">
      <c r="B453" s="186" t="s">
        <v>266</v>
      </c>
      <c r="C453" s="130"/>
      <c r="D453" s="130"/>
      <c r="E453" s="130"/>
      <c r="F453" s="130"/>
      <c r="G453" s="130"/>
      <c r="H453" s="109">
        <v>8</v>
      </c>
      <c r="I453" s="117"/>
      <c r="J453" s="117"/>
      <c r="K453" s="117"/>
      <c r="L453" s="117"/>
      <c r="M453" s="117"/>
      <c r="N453" s="117"/>
      <c r="O453" s="117"/>
      <c r="P453" s="37" t="s">
        <v>477</v>
      </c>
    </row>
    <row r="454" spans="2:20" ht="20.100000000000001" customHeight="1">
      <c r="B454" s="186" t="s">
        <v>267</v>
      </c>
      <c r="C454" s="130"/>
      <c r="D454" s="130"/>
      <c r="E454" s="130"/>
      <c r="F454" s="130"/>
      <c r="G454" s="130"/>
      <c r="H454" s="109">
        <v>40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0</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2588</v>
      </c>
      <c r="I474" s="268"/>
      <c r="J474" s="268"/>
      <c r="K474" s="268"/>
      <c r="L474" s="268"/>
      <c r="M474" s="268"/>
      <c r="N474" s="268"/>
      <c r="O474" s="268"/>
      <c r="P474" s="269"/>
    </row>
    <row r="475" spans="1:20" ht="20.100000000000001" customHeight="1">
      <c r="B475" s="280"/>
      <c r="C475" s="101" t="s">
        <v>14</v>
      </c>
      <c r="D475" s="102"/>
      <c r="E475" s="102"/>
      <c r="F475" s="102"/>
      <c r="G475" s="103"/>
      <c r="H475" s="217" t="s">
        <v>2589</v>
      </c>
      <c r="I475" s="132"/>
      <c r="J475" s="35" t="s">
        <v>469</v>
      </c>
      <c r="K475" s="132" t="s">
        <v>2590</v>
      </c>
      <c r="L475" s="132"/>
      <c r="M475" s="35" t="s">
        <v>469</v>
      </c>
      <c r="N475" s="132" t="s">
        <v>2591</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2592</v>
      </c>
      <c r="M512" s="105"/>
      <c r="N512" s="105"/>
      <c r="O512" s="106"/>
      <c r="P512" s="107"/>
    </row>
    <row r="513" spans="2:20" ht="20.100000000000001" customHeight="1">
      <c r="B513" s="111" t="s">
        <v>287</v>
      </c>
      <c r="C513" s="112"/>
      <c r="D513" s="112"/>
      <c r="E513" s="112"/>
      <c r="F513" s="112"/>
      <c r="G513" s="113"/>
      <c r="H513" s="109" t="s">
        <v>2551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2593</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2594</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2551</v>
      </c>
      <c r="K522" s="108"/>
      <c r="L522" s="108"/>
      <c r="M522" s="108"/>
      <c r="N522" s="108"/>
      <c r="O522" s="109"/>
      <c r="P522" s="110"/>
      <c r="S522" s="15" t="str">
        <f>IF($F$519=MST!$I$6,IF(J522="","未記入",""),"")</f>
        <v/>
      </c>
    </row>
    <row r="523" spans="2:20" ht="20.100000000000001" customHeight="1">
      <c r="B523" s="111" t="s">
        <v>2514</v>
      </c>
      <c r="C523" s="112"/>
      <c r="D523" s="112"/>
      <c r="E523" s="113"/>
      <c r="F523" s="109" t="s">
        <v>2550</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2595</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2596</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2597</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2597</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2551</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2551</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2550</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2598</v>
      </c>
      <c r="K4" s="497"/>
      <c r="L4" s="497"/>
      <c r="M4" s="496" t="s">
        <v>2599</v>
      </c>
      <c r="N4" s="497"/>
      <c r="O4" s="497"/>
      <c r="P4" s="497"/>
      <c r="Q4" s="497"/>
      <c r="R4" s="65" t="s">
        <v>2563</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2550</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EHM04</cp:lastModifiedBy>
  <cp:lastPrinted>2021-03-04T10:23:32Z</cp:lastPrinted>
  <dcterms:created xsi:type="dcterms:W3CDTF">2020-12-23T05:28:24Z</dcterms:created>
  <dcterms:modified xsi:type="dcterms:W3CDTF">2025-02-07T03:32:20Z</dcterms:modified>
</cp:coreProperties>
</file>