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d.docs.live.net/cbe0f49fac0d1703/ドキュメント/2021/"/>
    </mc:Choice>
  </mc:AlternateContent>
  <xr:revisionPtr revIDLastSave="470" documentId="8_{88BCB18E-E3B1-4283-8089-CBC064FCF816}" xr6:coauthVersionLast="47" xr6:coauthVersionMax="47" xr10:uidLastSave="{C8B7921C-DC3E-47AE-9EAA-EC48CFB2E053}"/>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40" i="24" l="1"/>
  <c r="I340" i="24"/>
  <c r="S93" i="24"/>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<sst xmlns="http://schemas.openxmlformats.org/spreadsheetml/2006/main" count="3025" uniqueCount="2550">
  <si>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</si>
  <si>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</si>
  <si>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</si>
  <si>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</si>
  <si>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</si>
  <si>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</si>
  <si>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</si>
  <si>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</si>
  <si>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</si>
  <si>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</si>
  <si>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</si>
  <si>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</si>
  <si>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</si>
  <si>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</si>
  <si>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</si>
  <si>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</si>
  <si>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</si>
  <si>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</si>
  <si>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</si>
  <si>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</si>
  <si>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</si>
  <si>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</si>
  <si>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</si>
  <si>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</si>
  <si>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</si>
  <si>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</si>
  <si>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</si>
  <si>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</si>
  <si>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</si>
  <si>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</si>
  <si>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</si>
  <si>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</si>
  <si>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</si>
  <si>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</si>
  <si>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</si>
  <si>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</si>
  <si>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</si>
  <si>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</si>
  <si>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</si>
  <si>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</si>
  <si>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</si>
  <si>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</si>
  <si>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</si>
  <si>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</si>
  <si>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</si>
  <si>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</si>
  <si>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</si>
  <si>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</si>
  <si>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</si>
  <si>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</si>
  <si>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</si>
  <si>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</si>
  <si>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</si>
  <si>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</si>
  <si>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</si>
  <si>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</si>
  <si>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</si>
  <si>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</si>
  <si>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</si>
  <si>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</si>
  <si>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</si>
  <si>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</si>
  <si>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</si>
  <si>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</si>
  <si>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</si>
  <si>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</si>
  <si>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</si>
  <si>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</si>
  <si>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</si>
  <si>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</si>
  <si>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</si>
  <si>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</si>
  <si>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</si>
  <si>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</si>
  <si>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</si>
  <si>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</si>
  <si>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</si>
  <si>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</si>
  <si>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</si>
  <si>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</si>
  <si>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</si>
  <si>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</si>
  <si>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</si>
  <si>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</si>
  <si>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</si>
  <si>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</si>
  <si>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</si>
  <si>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</si>
  <si>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</si>
  <si>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</si>
  <si>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</si>
  <si>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</si>
  <si>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</si>
  <si>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</si>
  <si>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</si>
  <si>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</si>
  <si>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</si>
  <si>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</si>
  <si>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</si>
  <si>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</si>
  <si>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</si>
  <si>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</si>
  <si>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</si>
  <si>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</si>
  <si>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</si>
  <si>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</si>
  <si>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</si>
  <si>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</si>
  <si>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</si>
  <si>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</si>
  <si>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</si>
  <si>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</si>
  <si>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</si>
  <si>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</si>
  <si>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</si>
  <si>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</si>
  <si>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</si>
  <si>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</si>
  <si>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</si>
  <si>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</si>
  <si>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</si>
  <si>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</si>
  <si>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</si>
  <si>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</si>
  <si>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</si>
  <si>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</si>
  <si>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</si>
  <si>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</si>
  <si>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</si>
  <si>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</si>
  <si>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</si>
  <si>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</si>
  <si>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</si>
  <si>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</si>
  <si>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</si>
  <si>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</si>
  <si>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</si>
  <si>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</si>
  <si>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</si>
  <si>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</si>
  <si>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</si>
  <si>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</si>
  <si>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</si>
  <si>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</si>
  <si>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</si>
  <si>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</si>
  <si>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</si>
  <si>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</si>
  <si>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</si>
  <si>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</si>
  <si>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</si>
  <si>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</si>
  <si>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</si>
  <si>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</si>
  <si>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</si>
  <si>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</si>
  <si>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</si>
  <si>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</si>
  <si>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</si>
  <si>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</si>
  <si>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</si>
  <si>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</si>
  <si>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</si>
  <si>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</si>
  <si>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</si>
  <si>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</si>
  <si>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</si>
  <si>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</si>
  <si>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</si>
  <si>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</si>
  <si>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</si>
  <si>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</si>
  <si>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</si>
  <si>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</si>
  <si>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</si>
  <si>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</si>
  <si>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</si>
  <si>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</si>
  <si>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</si>
  <si>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</si>
  <si>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</si>
  <si>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</si>
  <si>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</si>
  <si>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</si>
  <si>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</si>
  <si>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</si>
  <si>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</si>
  <si>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</si>
  <si>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</si>
  <si>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</si>
  <si>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</si>
  <si>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</si>
  <si>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</si>
  <si>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</si>
  <si>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</si>
  <si>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</si>
  <si>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</si>
  <si>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</si>
  <si>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</si>
  <si>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</si>
  <si>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</si>
  <si>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</si>
  <si>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</si>
  <si>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</si>
  <si>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</si>
  <si>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</si>
  <si>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</si>
  <si>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</si>
  <si>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</si>
  <si>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</si>
  <si>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</si>
  <si>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</si>
  <si>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</si>
  <si>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</si>
  <si>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</si>
  <si>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</si>
  <si>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</si>
  <si>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</si>
  <si>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</si>
  <si>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</si>
  <si>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</si>
  <si>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</si>
  <si>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</si>
  <si>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</si>
  <si>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</si>
  <si>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</si>
  <si>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</si>
  <si>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</si>
  <si>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</si>
  <si>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</si>
  <si>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</si>
  <si>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</si>
  <si>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</si>
  <si>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</si>
  <si>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</si>
  <si>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</si>
  <si>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</si>
  <si>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</si>
  <si>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</si>
  <si>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</si>
  <si>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</si>
  <si>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</si>
  <si>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</si>
  <si>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</si>
  <si>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</si>
  <si>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</si>
  <si>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</si>
  <si>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</si>
  <si>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</si>
  <si>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</si>
  <si>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</si>
  <si>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</si>
  <si>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</si>
  <si>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</si>
  <si>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</si>
  <si>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</si>
  <si>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</si>
  <si>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</si>
  <si>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</si>
  <si>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</si>
  <si>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</si>
  <si>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</si>
  <si>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</si>
  <si>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</si>
  <si>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</si>
  <si>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</si>
  <si>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</si>
  <si>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</si>
  <si>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</si>
  <si>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</si>
  <si>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</si>
  <si>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</si>
  <si>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</si>
  <si>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</si>
  <si>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</si>
  <si>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</si>
  <si>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</si>
  <si>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</si>
  <si>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</si>
  <si>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</si>
  <si>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</si>
  <si>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</si>
  <si>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</si>
  <si>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</si>
  <si>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</si>
  <si>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</si>
  <si>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</si>
  <si>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</si>
  <si>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</si>
  <si>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</si>
  <si>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</si>
  <si>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</si>
  <si>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</si>
  <si>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</si>
  <si>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</si>
  <si>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</si>
  <si>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</si>
  <si>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</si>
  <si>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</si>
  <si>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</si>
  <si>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</si>
  <si>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</si>
  <si>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</si>
  <si>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</si>
  <si>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</si>
  <si>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</si>
  <si>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</si>
  <si>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</si>
  <si>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</si>
  <si>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</si>
  <si>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</si>
  <si>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</si>
  <si>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</si>
  <si>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</si>
  <si>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</si>
  <si>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</si>
  <si>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</si>
  <si>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</si>
  <si>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</si>
  <si>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</si>
  <si>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</si>
  <si>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</si>
  <si>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</si>
  <si>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</si>
  <si>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</si>
  <si>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</si>
  <si>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</si>
  <si>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</si>
  <si>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</si>
  <si>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</si>
  <si>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</si>
  <si>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</si>
  <si>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</si>
  <si>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</si>
  <si>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</si>
  <si>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</si>
  <si>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</si>
  <si>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</si>
  <si>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</si>
  <si>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</si>
  <si>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</si>
  <si>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</si>
  <si>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</si>
  <si>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</si>
  <si>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</si>
  <si>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</si>
  <si>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</si>
  <si>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</si>
  <si>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</si>
  <si>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</si>
  <si>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</si>
  <si>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</si>
  <si>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</si>
  <si>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</si>
  <si>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</si>
  <si>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</si>
  <si>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</si>
  <si>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</si>
  <si>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</si>
  <si>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</si>
  <si>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</si>
  <si>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</si>
  <si>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</si>
  <si>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</si>
  <si>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</si>
  <si>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</si>
  <si>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</si>
  <si>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</si>
  <si>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</si>
  <si>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</si>
  <si>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</si>
  <si>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</si>
  <si>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</si>
  <si>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</si>
  <si>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</si>
  <si>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</si>
  <si>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</si>
  <si>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</si>
  <si>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</si>
  <si>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</si>
  <si>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</si>
  <si>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</si>
  <si>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</si>
  <si>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</si>
  <si>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</si>
  <si>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</si>
  <si>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</si>
  <si>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</si>
  <si>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</si>
  <si>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</si>
  <si>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</si>
  <si>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</si>
  <si>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</si>
  <si>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</si>
  <si>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</si>
  <si>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</si>
  <si>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</si>
  <si>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</si>
  <si>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</si>
  <si>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</si>
  <si>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</si>
  <si>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</si>
  <si>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</si>
  <si>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</si>
  <si>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</si>
  <si>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</si>
  <si>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</si>
  <si>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</si>
  <si>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</si>
  <si>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</si>
  <si>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</si>
  <si>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</si>
  <si>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</si>
  <si>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</si>
  <si>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</si>
  <si>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</si>
  <si>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</si>
  <si>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</si>
  <si>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</si>
  <si>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</si>
  <si>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</si>
  <si>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</si>
  <si>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</si>
  <si>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</si>
  <si>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</si>
  <si>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</si>
  <si>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</si>
  <si>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</si>
  <si>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</si>
  <si>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</si>
  <si>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</si>
  <si>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</si>
  <si>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</si>
  <si>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</si>
  <si>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</si>
  <si>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</si>
  <si>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</si>
  <si>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</si>
  <si>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</si>
  <si>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</si>
  <si>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</si>
  <si>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</si>
  <si>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</si>
  <si>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</si>
  <si>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</si>
  <si>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</si>
  <si>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</si>
  <si>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</si>
  <si>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</si>
  <si>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</si>
  <si>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</si>
  <si>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</si>
  <si>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</si>
  <si>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</si>
  <si>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</si>
  <si>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</si>
  <si>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</si>
  <si>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</si>
  <si>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</si>
  <si>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</si>
  <si>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</si>
  <si>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</si>
  <si>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</si>
  <si>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</si>
  <si>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</si>
  <si>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</si>
  <si>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</si>
  <si>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</si>
  <si>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</si>
  <si>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</si>
  <si>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</si>
  <si>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</si>
  <si>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</si>
  <si>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</si>
  <si>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</si>
  <si>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</si>
  <si>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</si>
  <si>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</si>
  <si>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</si>
  <si>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</si>
  <si>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</si>
  <si>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</si>
  <si>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</si>
  <si>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</si>
  <si>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</si>
  <si>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</si>
  <si>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</si>
  <si>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</si>
  <si>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</si>
  <si>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</si>
  <si>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</si>
  <si>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</si>
  <si>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</si>
  <si>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</si>
  <si>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</si>
  <si>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</si>
  <si>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</si>
  <si>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</si>
  <si>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</si>
  <si>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</si>
  <si>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</si>
  <si>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</si>
  <si>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</si>
  <si>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</si>
  <si>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</si>
  <si>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</si>
  <si>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</si>
  <si>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</si>
  <si>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</si>
  <si>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</si>
  <si>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</si>
  <si>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</si>
  <si>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</si>
  <si>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</si>
  <si>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</si>
  <si>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</si>
  <si>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</si>
  <si>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</si>
  <si>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</si>
  <si>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</si>
  <si>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</si>
  <si>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</si>
  <si>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</si>
  <si>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</si>
  <si>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</si>
  <si>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</si>
  <si>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</si>
  <si>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</si>
  <si>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</si>
  <si>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</si>
  <si>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</si>
  <si>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</si>
  <si>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</si>
  <si>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</si>
  <si>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</si>
  <si>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</si>
  <si>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</si>
  <si>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</si>
  <si>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</si>
  <si>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</si>
  <si>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</si>
  <si>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</si>
  <si>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</si>
  <si>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</si>
  <si>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</si>
  <si>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</si>
  <si>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</si>
  <si>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</si>
  <si>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</si>
  <si>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</si>
  <si>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</si>
  <si>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</si>
  <si>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</si>
  <si>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</si>
  <si>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</si>
  <si>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</si>
  <si>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</si>
  <si>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</si>
  <si>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</si>
  <si>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</si>
  <si>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</si>
  <si>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</si>
  <si>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</si>
  <si>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</si>
  <si>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</si>
  <si>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</si>
  <si>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</si>
  <si>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</si>
  <si>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</si>
  <si>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</si>
  <si>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</si>
  <si>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</si>
  <si>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</si>
  <si>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</si>
  <si>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</si>
  <si>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</si>
  <si>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</si>
  <si>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</si>
  <si>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</si>
  <si>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</si>
  <si>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</si>
  <si>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</si>
  <si>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</si>
  <si>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</si>
  <si>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</si>
  <si>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</si>
  <si>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</si>
  <si>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</si>
  <si>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</si>
  <si>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</si>
  <si>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</si>
  <si>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</si>
  <si>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</si>
  <si>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</si>
  <si>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</si>
  <si>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</si>
  <si>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</si>
  <si>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</si>
  <si>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</si>
  <si>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</si>
  <si>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</si>
  <si>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</si>
  <si>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</si>
  <si>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</si>
  <si>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</si>
  <si>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</si>
  <si>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</si>
  <si>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</si>
  <si>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</si>
  <si>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</si>
  <si>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</si>
  <si>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</si>
  <si>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</si>
  <si>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</si>
  <si>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</si>
  <si>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</si>
  <si>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</si>
  <si>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</si>
  <si>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</si>
  <si>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</si>
  <si>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</si>
  <si>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</si>
  <si>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</si>
  <si>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</si>
  <si>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</si>
  <si>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</si>
  <si>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</si>
  <si>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</si>
  <si>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</si>
  <si>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</si>
  <si>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</si>
  <si>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</si>
  <si>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</si>
  <si>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</si>
  <si>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</si>
  <si>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</si>
  <si>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</si>
  <si>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</si>
  <si>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</si>
  <si>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</si>
  <si>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</si>
  <si>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</si>
  <si>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</si>
  <si>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</si>
  <si>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</si>
  <si>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</si>
  <si>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</si>
  <si>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</si>
  <si>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</si>
  <si>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</si>
  <si>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</si>
  <si>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</si>
  <si>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</si>
  <si>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</si>
  <si>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</si>
  <si>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</si>
  <si>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</si>
  <si>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</si>
  <si>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</si>
  <si>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</si>
  <si>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</si>
  <si>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</si>
  <si>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</si>
  <si>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</si>
  <si>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</si>
  <si>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</si>
  <si>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</si>
  <si>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</si>
  <si>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</si>
  <si>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</si>
  <si>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</si>
  <si>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</si>
  <si>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</si>
  <si>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</si>
  <si>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</si>
  <si>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</si>
  <si>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</si>
  <si>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</si>
  <si>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</si>
  <si>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</si>
  <si>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</si>
  <si>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</si>
  <si>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</si>
  <si>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</si>
  <si>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</si>
  <si>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</si>
  <si>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</si>
  <si>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</si>
  <si>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</si>
  <si>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</si>
  <si>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</si>
  <si>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</si>
  <si>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</si>
  <si>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</si>
  <si>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</si>
  <si>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</si>
  <si>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</si>
  <si>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</si>
  <si>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</si>
  <si>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</si>
  <si>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</si>
  <si>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</si>
  <si>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</si>
  <si>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</si>
  <si>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</si>
  <si>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</si>
  <si>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</si>
  <si>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</si>
  <si>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</si>
  <si>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</si>
  <si>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</si>
  <si>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</si>
  <si>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</si>
  <si>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</si>
  <si>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</si>
  <si>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</si>
  <si>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</si>
  <si>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</si>
  <si>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</si>
  <si>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</si>
  <si>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</si>
  <si>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</si>
  <si>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</si>
  <si>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</si>
  <si>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</si>
  <si>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</si>
  <si>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</si>
  <si>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</si>
  <si>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</si>
  <si>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</si>
  <si>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</si>
  <si>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</si>
  <si>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</si>
  <si>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</si>
  <si>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</si>
  <si>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</si>
  <si>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</si>
  <si>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</si>
  <si>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</si>
  <si>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</si>
  <si>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</si>
  <si>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</si>
  <si>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</si>
  <si>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</si>
  <si>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</si>
  <si>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</si>
  <si>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</si>
  <si>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</si>
  <si>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</si>
  <si>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</si>
  <si>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</si>
  <si>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</si>
  <si>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</si>
  <si>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</si>
  <si>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</si>
  <si>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</si>
  <si>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</si>
  <si>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</si>
  <si>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</si>
  <si>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</si>
  <si>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</si>
  <si>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</si>
  <si>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</si>
  <si>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</si>
  <si>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</si>
  <si>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</si>
  <si>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</si>
  <si>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</si>
  <si>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</si>
  <si>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</si>
  <si>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</si>
  <si>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</si>
  <si>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</si>
  <si>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</si>
  <si>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</si>
  <si>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</si>
  <si>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</si>
  <si>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</si>
  <si>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</si>
  <si>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</si>
  <si>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</si>
  <si>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</si>
  <si>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</si>
  <si>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</si>
  <si>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</si>
  <si>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</si>
  <si>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</si>
  <si>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</si>
  <si>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</si>
  <si>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</si>
  <si>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</si>
  <si>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</si>
  <si>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</si>
  <si>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</si>
  <si>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</si>
  <si>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</si>
  <si>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</si>
  <si>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</si>
  <si>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</si>
  <si>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</si>
  <si>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</si>
  <si>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</si>
  <si>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</si>
  <si>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</si>
  <si>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</si>
  <si>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</si>
  <si>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</si>
  <si>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</si>
  <si>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</si>
  <si>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</si>
  <si>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</si>
  <si>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</si>
  <si>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</si>
  <si>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</si>
  <si>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</si>
  <si>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</si>
  <si>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</si>
  <si>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</si>
  <si>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</si>
  <si>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</si>
  <si>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</si>
  <si>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</si>
  <si>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</si>
  <si>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</si>
  <si>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</si>
  <si>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</si>
  <si>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</si>
  <si>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</si>
  <si>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</si>
  <si>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</si>
  <si>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</si>
  <si>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</si>
  <si>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</si>
  <si>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</si>
  <si>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</si>
  <si>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</si>
  <si>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</si>
  <si>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</si>
  <si>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</si>
  <si>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</si>
  <si>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</si>
  <si>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</si>
  <si>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</si>
  <si>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</si>
  <si>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</si>
  <si>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</si>
  <si>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</si>
  <si>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</si>
  <si>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</si>
  <si>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</si>
  <si>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</si>
  <si>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</si>
  <si>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</si>
  <si>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</si>
  <si>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</si>
  <si>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</si>
  <si>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</si>
  <si>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</si>
  <si>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</si>
  <si>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</si>
  <si>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</si>
  <si>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</si>
  <si>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</si>
  <si>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</si>
  <si>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</si>
  <si>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</si>
  <si>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</si>
  <si>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</si>
  <si>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</si>
  <si>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</si>
  <si>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</si>
  <si>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</si>
  <si>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</si>
  <si>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</si>
  <si>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</si>
  <si>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</si>
  <si>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</si>
  <si>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</si>
  <si>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</si>
  <si>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</si>
  <si>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</si>
  <si>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</si>
  <si>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</si>
  <si>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</si>
  <si>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</si>
  <si>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</si>
  <si>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</si>
  <si>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</si>
  <si>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</si>
  <si>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</si>
  <si>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</si>
  <si>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</si>
  <si>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</si>
  <si>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</si>
  <si>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</si>
  <si>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</si>
  <si>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</si>
  <si>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</si>
  <si>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</si>
  <si>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</si>
  <si>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</si>
  <si>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</si>
  <si>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</si>
  <si>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</si>
  <si>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</si>
  <si>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</si>
  <si>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</si>
  <si>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</si>
  <si>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</si>
  <si>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</si>
  <si>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</si>
  <si>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</si>
  <si>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</si>
  <si>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</si>
  <si>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</si>
  <si>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</si>
  <si>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</si>
  <si>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</si>
  <si>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</si>
  <si>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</si>
  <si>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</si>
  <si>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</si>
  <si>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</si>
  <si>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</si>
  <si>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</si>
  <si>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</si>
  <si>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</si>
  <si>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</si>
  <si>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</si>
  <si>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</si>
  <si>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</si>
  <si>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</si>
  <si>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</si>
  <si>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</si>
  <si>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</si>
  <si>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</si>
  <si>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</si>
  <si>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</si>
  <si>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</si>
  <si>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</si>
  <si>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</si>
  <si>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</si>
  <si>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</si>
  <si>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</si>
  <si>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</si>
  <si>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</si>
  <si>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</si>
  <si>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</si>
  <si>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</si>
  <si>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</si>
  <si>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</si>
  <si>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</si>
  <si>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</si>
  <si>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</si>
  <si>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</si>
  <si>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</si>
  <si>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</si>
  <si>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</si>
  <si>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</si>
  <si>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</si>
  <si>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</si>
  <si>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</si>
  <si>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</si>
  <si>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</si>
  <si>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</si>
  <si>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</si>
  <si>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</si>
  <si>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</si>
  <si>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</si>
  <si>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</si>
  <si>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</si>
  <si>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</si>
  <si>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</si>
  <si>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</si>
  <si>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</si>
  <si>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</si>
  <si>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</si>
  <si>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</si>
  <si>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</si>
  <si>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</si>
  <si>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</si>
  <si>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</si>
  <si>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</si>
  <si>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</si>
  <si>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</si>
  <si>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</si>
  <si>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</si>
  <si>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</si>
  <si>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</si>
  <si>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</si>
  <si>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</si>
  <si>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</si>
  <si>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</si>
  <si>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</si>
  <si>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</si>
  <si>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</si>
  <si>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</si>
  <si>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</si>
  <si>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</si>
  <si>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</si>
  <si>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</si>
  <si>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</si>
  <si>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</si>
  <si>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</si>
  <si>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</si>
  <si>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</si>
  <si>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</si>
  <si>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</si>
  <si>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</si>
  <si>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</si>
  <si>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</si>
  <si>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</si>
  <si>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</si>
  <si>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</si>
  <si>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</si>
  <si>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</si>
  <si>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</si>
  <si>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</si>
  <si>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</si>
  <si>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</si>
  <si>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</si>
  <si>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</si>
  <si>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</si>
  <si>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</si>
  <si>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</si>
  <si>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</si>
  <si>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</si>
  <si>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</si>
  <si>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</si>
  <si>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</si>
  <si>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</si>
  <si>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</si>
  <si>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</si>
  <si>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</si>
  <si>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</si>
  <si>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</si>
  <si>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</si>
  <si>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</si>
  <si>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</si>
  <si>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</si>
  <si>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</si>
  <si>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</si>
  <si>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</si>
  <si>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</si>
  <si>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</si>
  <si>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</si>
  <si>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</si>
  <si>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</si>
  <si>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</si>
  <si>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</si>
  <si>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</si>
  <si>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</si>
  <si>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</si>
  <si>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</si>
  <si>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</si>
  <si>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</si>
  <si>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</si>
  <si>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</si>
  <si>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</si>
  <si>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</si>
  <si>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</si>
  <si>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</si>
  <si>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</si>
  <si>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</si>
  <si>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</si>
  <si>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</si>
  <si>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</si>
  <si>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</si>
  <si>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</si>
  <si>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</si>
  <si>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</si>
  <si>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</si>
  <si>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</si>
  <si>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</si>
  <si>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</si>
  <si>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</si>
  <si>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</si>
  <si>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</si>
  <si>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</si>
  <si>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</si>
  <si>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</si>
  <si>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</si>
  <si>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</si>
  <si>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</si>
  <si>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</si>
  <si>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</si>
  <si>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</si>
  <si>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</si>
  <si>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</si>
  <si>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</si>
  <si>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</si>
  <si>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</si>
  <si>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</si>
  <si>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</si>
  <si>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</si>
  <si>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</si>
  <si>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</si>
  <si>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</si>
  <si>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</si>
  <si>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</si>
  <si>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</si>
  <si>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</si>
  <si>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</si>
  <si>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</si>
  <si>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</si>
  <si>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</si>
  <si>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</si>
  <si>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</si>
  <si>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</si>
  <si>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</si>
  <si>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</si>
  <si>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</si>
  <si>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</si>
  <si>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</si>
  <si>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</si>
  <si>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</si>
  <si>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</si>
  <si>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</si>
  <si>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</si>
  <si>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</si>
  <si>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</si>
  <si>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</si>
  <si>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</si>
  <si>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</si>
  <si>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</si>
  <si>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</si>
  <si>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</si>
  <si>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</si>
  <si>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</si>
  <si>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</si>
  <si>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</si>
  <si>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</si>
  <si>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</si>
  <si>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</si>
  <si>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</si>
  <si>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</si>
  <si>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</si>
  <si>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</si>
  <si>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</si>
  <si>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</si>
  <si>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</si>
  <si>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</si>
  <si>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</si>
  <si>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</si>
  <si>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</si>
  <si>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</si>
  <si>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</si>
  <si>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</si>
  <si>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</si>
  <si>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</si>
  <si>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</si>
  <si>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</si>
  <si>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</si>
  <si>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</si>
  <si>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</si>
  <si>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</si>
  <si>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</si>
  <si>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</si>
  <si>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</si>
  <si>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</si>
  <si>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</si>
  <si>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</si>
  <si>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</si>
  <si>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</si>
  <si>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</si>
  <si>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</si>
  <si>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</si>
  <si>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</si>
  <si>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</si>
  <si>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</si>
  <si>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</si>
  <si>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</si>
  <si>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</si>
  <si>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</si>
  <si>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</si>
  <si>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</si>
  <si>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</si>
  <si>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</si>
  <si>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</si>
  <si>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</si>
  <si>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</si>
  <si>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</si>
  <si>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</si>
  <si>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</si>
  <si>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</si>
  <si>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</si>
  <si>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</si>
  <si>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</si>
  <si>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</si>
  <si>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</si>
  <si>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</si>
  <si>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</si>
  <si>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</si>
  <si>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</si>
  <si>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</si>
  <si>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</si>
  <si>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</si>
  <si>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</si>
  <si>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</si>
  <si>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</si>
  <si>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</si>
  <si>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</si>
  <si>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</si>
  <si>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</si>
  <si>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</si>
  <si>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</si>
  <si>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</si>
  <si>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</si>
  <si>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</si>
  <si>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</si>
  <si>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</si>
  <si>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</si>
  <si>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</si>
  <si>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</si>
  <si>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</si>
  <si>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</si>
  <si>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</si>
  <si>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</si>
  <si>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</si>
  <si>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</si>
  <si>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</si>
  <si>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</si>
  <si>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</si>
  <si>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</si>
  <si>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</si>
  <si>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</si>
  <si>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</si>
  <si>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</si>
  <si>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</si>
  <si>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</si>
  <si>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</si>
  <si>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</si>
  <si>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</si>
  <si>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</si>
  <si>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</si>
  <si>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</si>
  <si>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</si>
  <si>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</si>
  <si>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</si>
  <si>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</si>
  <si>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</si>
  <si>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</si>
  <si>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</si>
  <si>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</si>
  <si>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</si>
  <si>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</si>
  <si>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</si>
  <si>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</si>
  <si>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</si>
  <si>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</si>
  <si>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</si>
  <si>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</si>
  <si>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</si>
  <si>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</si>
  <si>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</si>
  <si>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</si>
  <si>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</si>
  <si>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</si>
  <si>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</si>
  <si>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</si>
  <si>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</si>
  <si>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</si>
  <si>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</si>
  <si>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</si>
  <si>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</si>
  <si>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</si>
  <si>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</si>
  <si>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</si>
  <si>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</si>
  <si>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</si>
  <si>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</si>
  <si>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</si>
  <si>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</si>
  <si>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</si>
  <si>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</si>
  <si>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</si>
  <si>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</si>
  <si>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</si>
  <si>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</si>
  <si>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</si>
  <si>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</si>
  <si>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</si>
  <si>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</si>
  <si>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</si>
  <si>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</si>
  <si>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</si>
  <si>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</si>
  <si>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</si>
  <si>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</si>
  <si>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</si>
  <si>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</si>
  <si>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</si>
  <si>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</si>
  <si>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</si>
  <si>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</si>
  <si>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</si>
  <si>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</si>
  <si>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</si>
  <si>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</si>
  <si>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</si>
  <si>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</si>
  <si>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</si>
  <si>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</si>
  <si>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</si>
  <si>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</si>
  <si>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</si>
  <si>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</si>
  <si>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</si>
  <si>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</si>
  <si>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</si>
  <si>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</si>
  <si>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</si>
  <si>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</si>
  <si>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</si>
  <si>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</si>
  <si>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</si>
  <si>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</si>
  <si>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</si>
  <si>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</si>
  <si>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</si>
  <si>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</si>
  <si>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</si>
  <si>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</si>
  <si>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</si>
  <si>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</si>
  <si>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</si>
  <si>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</si>
  <si>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</si>
  <si>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</si>
  <si>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</si>
  <si>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</si>
  <si>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</si>
  <si>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</si>
  <si>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</si>
  <si>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</si>
  <si>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</si>
  <si>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</si>
  <si>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</si>
  <si>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</si>
  <si>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</si>
  <si>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</si>
  <si>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</si>
  <si>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</si>
  <si>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</si>
  <si>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</si>
  <si>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</si>
  <si>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</si>
  <si>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</si>
  <si>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</si>
  <si>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</si>
  <si>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</si>
  <si>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</si>
  <si>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</si>
  <si>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</si>
  <si>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</si>
  <si>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</si>
  <si>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</si>
  <si>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</si>
  <si>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</si>
  <si>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</si>
  <si>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</si>
  <si>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</si>
  <si>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</si>
  <si>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</si>
  <si>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</si>
  <si>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</si>
  <si>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</si>
  <si>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</si>
  <si>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</si>
  <si>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</si>
  <si>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</si>
  <si>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</si>
  <si>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</si>
  <si>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</si>
  <si>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</si>
  <si>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</si>
  <si>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</si>
  <si>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</si>
  <si>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</si>
  <si>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</si>
  <si>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</si>
  <si>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</si>
  <si>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</si>
  <si>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</si>
  <si>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</si>
  <si>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</si>
  <si>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</si>
  <si>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</si>
  <si>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</si>
  <si>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</si>
  <si>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</si>
  <si>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</si>
  <si>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</si>
  <si>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</si>
  <si>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</si>
  <si>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</si>
  <si>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</si>
  <si>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</si>
  <si>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</si>
  <si>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</si>
  <si>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</si>
  <si>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</si>
  <si>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</si>
  <si>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</si>
  <si>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</si>
  <si>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</si>
  <si>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</si>
  <si>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</si>
  <si>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</si>
  <si>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</si>
  <si>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</si>
  <si>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</si>
  <si>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</si>
  <si>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</si>
  <si>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</si>
  <si>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</si>
  <si>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</si>
  <si>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</si>
  <si>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</si>
  <si>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</si>
  <si>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</si>
  <si>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</si>
  <si>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</si>
  <si>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</si>
  <si>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</si>
  <si>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</si>
  <si>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</si>
  <si>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</si>
  <si>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</si>
  <si>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</si>
  <si>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</si>
  <si>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</si>
  <si>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</si>
  <si>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</si>
  <si>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</si>
  <si>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</si>
  <si>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</si>
  <si>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</si>
  <si>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</si>
  <si>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</si>
  <si>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</si>
  <si>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</si>
  <si>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</si>
  <si>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</si>
  <si>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</si>
  <si>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</si>
  <si>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</si>
  <si>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</si>
  <si>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</si>
  <si>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</si>
  <si>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</si>
  <si>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</si>
  <si>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</si>
  <si>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</si>
  <si>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</si>
  <si>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</si>
  <si>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</si>
  <si>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</si>
  <si>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</si>
  <si>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</si>
  <si>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</si>
  <si>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</si>
  <si>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</si>
  <si>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</si>
  <si>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</si>
  <si>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</si>
  <si>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</si>
  <si>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</si>
  <si>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</si>
  <si>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</si>
  <si>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</si>
  <si>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</si>
  <si>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</si>
  <si>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</si>
  <si>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</si>
  <si>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</si>
  <si>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</si>
  <si>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</si>
  <si>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</si>
  <si>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</si>
  <si>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</si>
  <si>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</si>
  <si>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</si>
  <si>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</si>
  <si>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</si>
  <si>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</si>
  <si>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</si>
  <si>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</si>
  <si>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</si>
  <si>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</si>
  <si>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</si>
  <si>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</si>
  <si>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</si>
  <si>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</si>
  <si>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</si>
  <si>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</si>
  <si>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</si>
  <si>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</si>
  <si>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</si>
  <si>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</si>
  <si>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</si>
  <si>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</si>
  <si>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</si>
  <si>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</si>
  <si>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</si>
  <si>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</si>
  <si>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</si>
  <si>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</si>
  <si>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</si>
  <si>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</si>
  <si>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</si>
  <si>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</si>
  <si>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</si>
  <si>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</si>
  <si>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</si>
  <si>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</si>
  <si>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</si>
  <si>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</si>
  <si>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</si>
  <si>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</si>
  <si>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</si>
  <si>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</si>
  <si>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</si>
  <si>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</si>
  <si>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</si>
  <si>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</si>
  <si>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</si>
  <si>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</si>
  <si>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</si>
  <si>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</si>
  <si>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</si>
  <si>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</si>
  <si>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</si>
  <si>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</si>
  <si>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</si>
  <si>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</si>
  <si>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</si>
  <si>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</si>
  <si>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</si>
  <si>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</si>
  <si>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</si>
  <si>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</si>
  <si>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</si>
  <si>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</si>
  <si>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</si>
  <si>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</si>
  <si>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</si>
  <si>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</si>
  <si>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</si>
  <si>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</si>
  <si>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</si>
  <si>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</si>
  <si>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</si>
  <si>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</si>
  <si>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</si>
  <si>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</si>
  <si>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</si>
  <si>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</si>
  <si>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</si>
  <si>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</si>
  <si>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</si>
  <si>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</si>
  <si>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</si>
  <si>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</si>
  <si>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</si>
  <si>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</si>
  <si>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</si>
  <si>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</si>
  <si>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</si>
  <si>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</si>
  <si>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</si>
  <si>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</si>
  <si>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</si>
  <si>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</si>
  <si>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</si>
  <si>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</si>
  <si>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</si>
  <si>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</si>
  <si>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</si>
  <si>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</si>
  <si>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</si>
  <si>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</si>
  <si>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</si>
  <si>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</si>
  <si>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</si>
  <si>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</si>
  <si>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</si>
  <si>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</si>
  <si>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</si>
  <si>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</si>
  <si>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</si>
  <si>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</si>
  <si>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</si>
  <si>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</si>
  <si>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</si>
  <si>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</si>
  <si>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</si>
  <si>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</si>
  <si>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</si>
  <si>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</si>
  <si>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</si>
  <si>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</si>
  <si>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</si>
  <si>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</si>
  <si>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</si>
  <si>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</si>
  <si>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</si>
  <si>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</si>
  <si>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</si>
  <si>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</si>
  <si>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</si>
  <si>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</si>
  <si>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</si>
  <si>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</si>
  <si>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</si>
  <si>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</si>
  <si>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</si>
  <si>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</si>
  <si>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</si>
  <si>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</si>
  <si>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</si>
  <si>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</si>
  <si>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</si>
  <si>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</si>
  <si>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</si>
  <si>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</si>
  <si>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</si>
  <si>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</si>
  <si>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</si>
  <si>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</si>
  <si>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</si>
  <si>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</si>
  <si>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</si>
  <si>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</si>
  <si>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</si>
  <si>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</si>
  <si>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</si>
  <si>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</si>
  <si>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</si>
  <si>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</si>
  <si>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</si>
  <si>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</si>
  <si>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</si>
  <si>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</si>
  <si>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</si>
  <si>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</si>
  <si>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</si>
  <si>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</si>
  <si>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</si>
  <si>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</si>
  <si>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</si>
  <si>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</si>
  <si>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</si>
  <si>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</si>
  <si>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</si>
  <si>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</si>
  <si>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</si>
  <si>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</si>
  <si>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</si>
  <si>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</si>
  <si>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</si>
  <si>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</si>
  <si>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</si>
  <si>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</si>
  <si>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</si>
  <si>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</si>
  <si>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</si>
  <si>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</si>
  <si>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</si>
  <si>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</si>
  <si>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</si>
  <si>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</si>
  <si>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</si>
  <si>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</si>
  <si>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</si>
  <si>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</si>
  <si>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</si>
  <si>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</si>
  <si>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</si>
  <si>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</si>
  <si>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</si>
  <si>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</si>
  <si>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</si>
  <si>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</si>
  <si>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</si>
  <si>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</si>
  <si>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</si>
  <si>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</si>
  <si>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</si>
  <si>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</si>
  <si>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</si>
  <si>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</si>
  <si>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</si>
  <si>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</si>
  <si>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</si>
  <si>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</si>
  <si>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</si>
  <si>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</si>
  <si>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</si>
  <si>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</si>
  <si>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</si>
  <si>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</si>
  <si>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</si>
  <si>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</si>
  <si>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</si>
  <si>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</si>
  <si>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</si>
  <si>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</si>
  <si>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</si>
  <si>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</si>
  <si>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</si>
  <si>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</si>
  <si>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</si>
  <si>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</si>
  <si>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</si>
  <si>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</si>
  <si>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</si>
  <si>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</si>
  <si>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</si>
  <si>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</si>
  <si>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</si>
  <si>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</si>
  <si>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</si>
  <si>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</si>
  <si>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</si>
  <si>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</si>
  <si>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</si>
  <si>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</si>
  <si>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</si>
  <si>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</si>
  <si>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</si>
  <si>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</si>
  <si>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</si>
  <si>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</si>
  <si>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</si>
  <si>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</si>
  <si>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</si>
  <si>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</si>
  <si>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</si>
  <si>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</si>
  <si>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</si>
  <si>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</si>
  <si>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</si>
  <si>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</si>
  <si>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</si>
  <si>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</si>
  <si>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</si>
  <si>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</si>
  <si>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</si>
  <si>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</si>
  <si>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</si>
  <si>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</si>
  <si>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</si>
  <si>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</si>
  <si>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</si>
  <si>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</si>
  <si>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</si>
  <si>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</si>
  <si>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</si>
  <si>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</si>
  <si>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</si>
  <si>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</si>
  <si>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</si>
  <si>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</si>
  <si>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</si>
  <si>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</si>
  <si>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</si>
  <si>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</si>
  <si>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</si>
  <si>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</si>
  <si>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</si>
  <si>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</si>
  <si>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</si>
  <si>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</si>
  <si>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</si>
  <si>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</si>
  <si>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</si>
  <si>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</si>
  <si>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</si>
  <si>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</si>
  <si>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</si>
  <si>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</si>
  <si>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</si>
  <si>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</si>
  <si>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</si>
  <si>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</si>
  <si>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</si>
  <si>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</si>
  <si>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</si>
  <si>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</si>
  <si>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</si>
  <si>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</si>
  <si>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</si>
  <si>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</si>
  <si>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</si>
  <si>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</si>
  <si>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</si>
  <si>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</si>
  <si>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</si>
  <si>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</si>
  <si>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</si>
  <si>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</si>
  <si>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</si>
  <si>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</si>
  <si>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</si>
  <si>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</si>
  <si>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</si>
  <si>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</si>
  <si>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</si>
  <si>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</si>
  <si>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</si>
  <si>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</si>
  <si>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</si>
  <si>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</si>
  <si>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</si>
  <si>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</si>
  <si>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</si>
  <si>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</si>
  <si>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</si>
  <si>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</si>
  <si>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</si>
  <si>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</si>
  <si>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</si>
  <si>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</si>
  <si>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</si>
  <si>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</si>
  <si>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</si>
  <si>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</si>
  <si>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</si>
  <si>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</si>
  <si>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</si>
  <si>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</si>
  <si>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</si>
  <si>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</si>
  <si>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</si>
  <si>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</si>
  <si>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</si>
  <si>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</si>
  <si>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</si>
  <si>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</si>
  <si>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</si>
  <si>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</si>
  <si>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</si>
  <si>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</si>
  <si>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</si>
  <si>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</si>
  <si>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</si>
  <si>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</si>
  <si>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</si>
  <si>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</si>
  <si>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</si>
  <si>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</si>
  <si>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</si>
  <si>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</si>
  <si>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</si>
  <si>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</si>
  <si>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</si>
  <si>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</si>
  <si>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</si>
  <si>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</si>
  <si>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</si>
  <si>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</si>
  <si>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</si>
  <si>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</si>
  <si>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</si>
  <si>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</si>
  <si>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</si>
  <si>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</si>
  <si>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</si>
  <si>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</si>
  <si>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</si>
  <si>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</si>
  <si>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</si>
  <si>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</si>
  <si>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</si>
  <si>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</si>
  <si>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</si>
  <si>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</si>
  <si>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</si>
  <si>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</si>
  <si>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</si>
  <si>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</si>
  <si>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</si>
  <si>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</si>
  <si>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</si>
  <si>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</si>
  <si>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</si>
  <si>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</si>
  <si>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</si>
  <si>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</si>
  <si>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</si>
  <si>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</si>
  <si>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</si>
  <si>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</si>
  <si>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</si>
  <si>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</si>
  <si>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</si>
  <si>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</si>
  <si>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</si>
  <si>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</si>
  <si>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</si>
  <si>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</si>
  <si>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</si>
  <si>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</si>
  <si>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</si>
  <si>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</si>
  <si>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</si>
  <si>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</si>
  <si>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</si>
  <si>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</si>
  <si>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</si>
  <si>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</si>
  <si>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</si>
  <si>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</si>
  <si>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</si>
  <si>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</si>
  <si>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</si>
  <si>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</si>
  <si>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</si>
  <si>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</si>
  <si>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</si>
  <si>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</si>
  <si>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</si>
  <si>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</si>
  <si>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</si>
  <si>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</si>
  <si>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</si>
  <si>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</si>
  <si>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</si>
  <si>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</si>
  <si>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</si>
  <si>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</si>
  <si>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</si>
  <si>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</si>
  <si>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</si>
  <si>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</si>
  <si>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</si>
  <si>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</si>
  <si>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</si>
  <si>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</si>
  <si>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</si>
  <si>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</si>
  <si>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</si>
  <si>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</si>
  <si>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</si>
  <si>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</si>
  <si>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</si>
  <si>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</si>
  <si>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</si>
  <si>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</si>
  <si>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</si>
  <si>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</si>
  <si>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</si>
  <si>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</si>
  <si>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</si>
  <si>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</si>
  <si>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</si>
  <si>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</si>
  <si>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</si>
  <si>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</si>
  <si>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</si>
  <si>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</si>
  <si>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</si>
  <si>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</si>
  <si>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</si>
  <si>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</si>
  <si>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</si>
  <si>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</si>
  <si>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</si>
  <si>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</si>
  <si>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</si>
  <si>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</si>
  <si>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</si>
  <si>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</si>
  <si>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</si>
  <si>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</si>
  <si>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</si>
  <si>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</si>
  <si>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</si>
  <si>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</si>
  <si>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</si>
  <si>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</si>
  <si>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</si>
  <si>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</si>
  <si>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</si>
  <si>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</si>
  <si>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</si>
  <si>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</si>
  <si>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</si>
  <si>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</si>
  <si>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</si>
  <si>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</si>
  <si>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</si>
  <si>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</si>
  <si>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</si>
  <si>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</si>
  <si>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</si>
  <si>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</si>
  <si>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</si>
  <si>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</si>
  <si>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</si>
  <si>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</si>
  <si>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</si>
  <si>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</si>
  <si>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</si>
  <si>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</si>
  <si>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</si>
  <si>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</si>
  <si>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</si>
  <si>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</si>
  <si>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</si>
  <si>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</si>
  <si>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</si>
  <si>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</si>
  <si>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</si>
  <si>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</si>
  <si>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</si>
  <si>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</si>
  <si>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</si>
  <si>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</si>
  <si>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</si>
  <si>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</si>
  <si>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</si>
  <si>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</si>
  <si>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</si>
  <si>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</si>
  <si>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</si>
  <si>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</si>
  <si>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</si>
  <si>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</si>
  <si>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</si>
  <si>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</si>
  <si>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</si>
  <si>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</si>
  <si>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</si>
  <si>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</si>
  <si>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</si>
  <si>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</si>
  <si>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</si>
  <si>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</si>
  <si>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</si>
  <si>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</si>
  <si>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</si>
  <si>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</si>
  <si>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</si>
  <si>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</si>
  <si>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</si>
  <si>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</si>
  <si>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</si>
  <si>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</si>
  <si>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</si>
  <si>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</si>
  <si>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</si>
  <si>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</si>
  <si>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</si>
  <si>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</si>
  <si>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</si>
  <si>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</si>
  <si>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</si>
  <si>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</si>
  <si>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</si>
  <si>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</si>
  <si>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</si>
  <si>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</si>
  <si>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</si>
  <si>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</si>
  <si>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</si>
  <si>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</si>
  <si>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</si>
  <si>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</si>
  <si>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</si>
  <si>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</si>
  <si>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</si>
  <si>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</si>
  <si>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</si>
  <si>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</si>
  <si>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</si>
  <si>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</si>
  <si>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</si>
  <si>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</si>
  <si>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</si>
  <si>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</si>
  <si>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</si>
  <si>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</si>
  <si>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</si>
  <si>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</si>
  <si>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</si>
  <si>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</si>
  <si>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</si>
  <si>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</si>
  <si>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</si>
  <si>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</si>
  <si>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</si>
  <si>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</si>
  <si>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</si>
  <si>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</si>
  <si>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</si>
  <si>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</si>
  <si>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</si>
  <si>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</si>
  <si>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</si>
  <si>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</si>
  <si>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</si>
  <si>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</si>
  <si>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</si>
  <si>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</si>
  <si>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</si>
  <si>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</si>
  <si>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</si>
  <si>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</si>
  <si>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</si>
  <si>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</si>
  <si>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</si>
  <si>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</si>
  <si>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</si>
  <si>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</si>
  <si>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</si>
  <si>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</si>
  <si>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</si>
  <si>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</si>
  <si>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</si>
  <si>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</si>
  <si>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</si>
  <si>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</si>
  <si>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</si>
  <si>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</si>
  <si>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</si>
  <si>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</si>
  <si>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</si>
  <si>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</si>
  <si>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</si>
  <si>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</si>
  <si>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</si>
  <si>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</si>
  <si>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</si>
  <si>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</si>
  <si>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</si>
  <si>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</si>
  <si>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</si>
  <si>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</si>
  <si>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</si>
  <si>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</si>
  <si>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</si>
  <si>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</si>
  <si>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</si>
  <si>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</si>
  <si>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</si>
  <si>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</si>
  <si>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</si>
  <si>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</si>
  <si>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</si>
  <si>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</si>
  <si>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</si>
  <si>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</si>
  <si>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</si>
  <si>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</si>
  <si>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</si>
  <si>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</si>
  <si>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</si>
  <si>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</si>
  <si>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</si>
  <si>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</si>
  <si>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</si>
  <si>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</si>
  <si>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</si>
  <si>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</si>
  <si>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</si>
  <si>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</si>
  <si>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</si>
  <si>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</si>
  <si>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</si>
  <si>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</si>
  <si>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</si>
  <si>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</si>
  <si>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</si>
  <si>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</si>
  <si>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</si>
  <si>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</si>
  <si>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</si>
  <si>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</si>
  <si>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</si>
  <si>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</si>
  <si>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</si>
  <si>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</si>
  <si>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</si>
  <si>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</si>
  <si>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</si>
  <si>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</si>
  <si>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</si>
  <si>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</si>
  <si>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</si>
  <si>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</si>
  <si>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</si>
  <si>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</si>
  <si>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</si>
  <si>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</si>
  <si>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</si>
  <si>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</si>
  <si>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</si>
  <si>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</si>
  <si>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</si>
  <si>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</si>
  <si>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</si>
  <si>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</si>
  <si>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</si>
  <si>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</si>
  <si>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</si>
  <si>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</si>
  <si>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</si>
  <si>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</si>
  <si>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</si>
  <si>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</si>
  <si>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</si>
  <si>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</si>
  <si>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</si>
  <si>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</si>
  <si>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</si>
  <si>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</si>
  <si>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</si>
  <si>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</si>
  <si>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</si>
  <si>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</si>
  <si>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</si>
  <si>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</si>
  <si>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</si>
  <si>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</si>
  <si>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</si>
  <si>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</si>
  <si>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</si>
  <si>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</si>
  <si>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</si>
  <si>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</si>
  <si>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</si>
  <si>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</si>
  <si>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</si>
  <si>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</si>
  <si>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</si>
  <si>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</si>
  <si>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</si>
  <si>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</si>
  <si>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</si>
  <si>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</si>
  <si>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</si>
  <si>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</si>
  <si>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</si>
  <si>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</si>
  <si>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</si>
  <si>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</si>
  <si>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</si>
  <si>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</si>
  <si>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</si>
  <si>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</si>
  <si>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</si>
  <si>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</si>
  <si>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</si>
  <si>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</si>
  <si>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</si>
  <si>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</si>
  <si>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</si>
  <si>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</si>
  <si>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</si>
  <si>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</si>
  <si>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</si>
  <si>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</si>
  <si>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</si>
  <si>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</si>
  <si>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</si>
  <si>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</si>
  <si>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</si>
  <si>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</si>
  <si>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</si>
  <si>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</si>
  <si>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</si>
  <si>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</si>
  <si>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</si>
  <si>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</si>
  <si>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</si>
  <si>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</si>
  <si>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</si>
  <si>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</si>
  <si>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</si>
  <si>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</si>
  <si>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</si>
  <si>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</si>
  <si>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</si>
  <si>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</si>
  <si>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</si>
  <si>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</si>
  <si>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</si>
  <si>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</si>
  <si>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</si>
  <si>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</si>
  <si>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</si>
  <si>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</si>
  <si>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</si>
  <si>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</si>
  <si>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</si>
  <si>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</si>
  <si>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</si>
  <si>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</si>
  <si>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</si>
  <si>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</si>
  <si>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</si>
  <si>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</si>
  <si>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</si>
  <si>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</si>
  <si>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</si>
  <si>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</si>
  <si>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</si>
  <si>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</si>
  <si>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</si>
  <si>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</si>
  <si>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</si>
  <si>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</si>
  <si>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</si>
  <si>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</si>
  <si>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</si>
  <si>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</si>
  <si>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</si>
  <si>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</si>
  <si>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</si>
  <si>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</si>
  <si>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</si>
  <si>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</si>
  <si>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</si>
  <si>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</si>
  <si>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</si>
  <si>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</si>
  <si>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</si>
  <si>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</si>
  <si>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</si>
  <si>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</si>
  <si>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</si>
  <si>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</si>
  <si>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</si>
  <si>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</si>
  <si>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</si>
  <si>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</si>
  <si>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</si>
  <si>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</si>
  <si>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</si>
  <si>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</si>
  <si>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</si>
  <si>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</si>
  <si>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</si>
  <si>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</si>
  <si>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</si>
  <si>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</si>
  <si>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</si>
  <si>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</si>
  <si>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</si>
  <si>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</si>
  <si>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</si>
  <si>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</si>
  <si>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</si>
  <si>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</si>
  <si>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</si>
  <si>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</si>
  <si>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</si>
  <si>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</si>
  <si>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</si>
  <si>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</si>
  <si>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</si>
  <si>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</si>
  <si>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</si>
  <si>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</si>
  <si>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</si>
  <si>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</si>
  <si>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</si>
  <si>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</si>
  <si>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</si>
  <si>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</si>
  <si>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</si>
  <si>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</si>
  <si>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</si>
  <si>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</si>
  <si>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</si>
  <si>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</si>
  <si>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</si>
  <si>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</si>
  <si>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</si>
  <si>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</si>
  <si>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</si>
  <si>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</si>
  <si>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</si>
  <si>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</si>
  <si>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</si>
  <si>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</si>
  <si>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</si>
  <si>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</si>
  <si>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</si>
  <si>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</si>
  <si>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</si>
  <si>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</si>
  <si>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</si>
  <si>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</si>
  <si>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</si>
  <si>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</si>
  <si>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</si>
  <si>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</si>
  <si>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</si>
  <si>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</si>
  <si>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</si>
  <si>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</si>
  <si>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</si>
  <si>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</si>
  <si>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</si>
  <si>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</si>
  <si>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</si>
  <si>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</si>
  <si>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</si>
  <si>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</si>
  <si>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</si>
  <si>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</si>
  <si>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</si>
  <si>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</si>
  <si>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</si>
  <si>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</si>
  <si>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</si>
  <si>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</si>
  <si>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</si>
  <si>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</si>
  <si>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</si>
  <si>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</si>
  <si>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</si>
  <si>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</si>
  <si>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</si>
  <si>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</si>
  <si>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</si>
  <si>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</si>
  <si>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</si>
  <si>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</si>
  <si>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</si>
  <si>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</si>
  <si>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</si>
  <si>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</si>
  <si>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</si>
  <si>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</si>
  <si>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</si>
  <si>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</si>
  <si>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</si>
  <si>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</si>
  <si>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</si>
  <si>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</si>
  <si>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</si>
  <si>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</si>
  <si>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</si>
  <si>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</si>
  <si>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</si>
  <si>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</si>
  <si>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</si>
  <si>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</si>
  <si>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</si>
  <si>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</si>
  <si>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</si>
  <si>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</si>
  <si>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</si>
  <si>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</si>
  <si>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</si>
  <si>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</si>
  <si>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</si>
  <si>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</si>
  <si>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</si>
  <si>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</si>
  <si>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</si>
  <si>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</si>
  <si>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</si>
  <si>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</si>
  <si>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</si>
  <si>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</si>
  <si>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</si>
  <si>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</si>
  <si>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</si>
  <si>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</si>
  <si>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</si>
  <si>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</si>
  <si>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</si>
  <si>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</si>
  <si>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ワーナー・デビット</t>
    <phoneticPr fontId="1"/>
  </si>
  <si>
    <t>管理者</t>
    <rPh sb="0" eb="3">
      <t>カンリシャ</t>
    </rPh>
    <phoneticPr fontId="1"/>
  </si>
  <si>
    <t>２　法人</t>
  </si>
  <si>
    <t>９　その他法人</t>
  </si>
  <si>
    <t>かぶしきがいしゃとりぷるでぃー</t>
    <phoneticPr fontId="1"/>
  </si>
  <si>
    <t>株式会社トリプルＤ</t>
    <rPh sb="0" eb="4">
      <t>カブシキガイシャ</t>
    </rPh>
    <phoneticPr fontId="1"/>
  </si>
  <si>
    <t>北海道旭川市春光台5条2丁目5番18号</t>
    <rPh sb="0" eb="9">
      <t>ホッカイドウアサヒカワシシュンコウダイ</t>
    </rPh>
    <rPh sb="10" eb="11">
      <t>ジョウ</t>
    </rPh>
    <rPh sb="12" eb="14">
      <t>チョウメ</t>
    </rPh>
    <rPh sb="15" eb="16">
      <t>バン</t>
    </rPh>
    <rPh sb="18" eb="19">
      <t>ゴウ</t>
    </rPh>
    <phoneticPr fontId="1"/>
  </si>
  <si>
    <t>0166</t>
    <phoneticPr fontId="1"/>
  </si>
  <si>
    <t>50</t>
    <phoneticPr fontId="1"/>
  </si>
  <si>
    <t>0081</t>
    <phoneticPr fontId="1"/>
  </si>
  <si>
    <t>0082</t>
    <phoneticPr fontId="1"/>
  </si>
  <si>
    <t>harunodai</t>
    <phoneticPr fontId="1"/>
  </si>
  <si>
    <t>outlook.jp</t>
    <phoneticPr fontId="1"/>
  </si>
  <si>
    <t>ワーナー・デビット</t>
    <phoneticPr fontId="1"/>
  </si>
  <si>
    <t>代表取締役</t>
    <rPh sb="0" eb="5">
      <t>ダイヒョウトリシマリヤク</t>
    </rPh>
    <phoneticPr fontId="1"/>
  </si>
  <si>
    <t>ゆうりょうろうじんほーむはるのだい</t>
    <phoneticPr fontId="1"/>
  </si>
  <si>
    <t>有料老人ホーム春の台</t>
    <rPh sb="0" eb="2">
      <t>ユウリョウ</t>
    </rPh>
    <rPh sb="2" eb="4">
      <t>ロウジン</t>
    </rPh>
    <rPh sb="7" eb="8">
      <t>ハル</t>
    </rPh>
    <rPh sb="9" eb="10">
      <t>ダイ</t>
    </rPh>
    <phoneticPr fontId="1"/>
  </si>
  <si>
    <t>有料老人ホーム春の台</t>
    <rPh sb="0" eb="4">
      <t>ユウリョウロウジン</t>
    </rPh>
    <rPh sb="7" eb="8">
      <t>ハル</t>
    </rPh>
    <rPh sb="9" eb="10">
      <t>ダイ</t>
    </rPh>
    <phoneticPr fontId="1"/>
  </si>
  <si>
    <t>旭川</t>
    <rPh sb="0" eb="2">
      <t>アサヒカワ</t>
    </rPh>
    <phoneticPr fontId="1"/>
  </si>
  <si>
    <t>自動車)旭川駅から乗車25～30分
バス)春光台4条1丁目で下車後、徒歩20～30分</t>
    <rPh sb="0" eb="3">
      <t>ジドウシャ</t>
    </rPh>
    <rPh sb="4" eb="7">
      <t>アサヒカワエキ</t>
    </rPh>
    <rPh sb="9" eb="11">
      <t>ジョウシャ</t>
    </rPh>
    <rPh sb="16" eb="17">
      <t>プン</t>
    </rPh>
    <rPh sb="22" eb="25">
      <t>シュンコウダイ</t>
    </rPh>
    <rPh sb="26" eb="27">
      <t>ジョウ</t>
    </rPh>
    <rPh sb="28" eb="30">
      <t>チョウメ</t>
    </rPh>
    <rPh sb="31" eb="33">
      <t>ゲシャ</t>
    </rPh>
    <rPh sb="33" eb="34">
      <t>ゴ</t>
    </rPh>
    <rPh sb="35" eb="37">
      <t>トホ</t>
    </rPh>
    <rPh sb="42" eb="43">
      <t>プン</t>
    </rPh>
    <phoneticPr fontId="1"/>
  </si>
  <si>
    <t>outolook.jp</t>
    <phoneticPr fontId="1"/>
  </si>
  <si>
    <t>管理者</t>
    <rPh sb="0" eb="3">
      <t>カンリシャ</t>
    </rPh>
    <phoneticPr fontId="1"/>
  </si>
  <si>
    <t>３　住宅型</t>
  </si>
  <si>
    <t>9450001007197</t>
    <phoneticPr fontId="1"/>
  </si>
  <si>
    <t>１　事業者が自ら所有する土地</t>
  </si>
  <si>
    <t>１　あり</t>
  </si>
  <si>
    <t>２　なし</t>
  </si>
  <si>
    <t>３　その他</t>
  </si>
  <si>
    <t>３　木造</t>
  </si>
  <si>
    <t>１　事業者が自ら所有する建物</t>
  </si>
  <si>
    <t>４　なし</t>
  </si>
  <si>
    <t>皆仲良く、楽しくをモットーに家庭的な温かい環境と専門的なケアのもと自立した日常生活を営むことを支援。</t>
    <phoneticPr fontId="1"/>
  </si>
  <si>
    <t>ご本人ができることは見守りながら個別介護を大切にする。</t>
    <phoneticPr fontId="1"/>
  </si>
  <si>
    <t>３　なし</t>
  </si>
  <si>
    <t>１　自ら実施</t>
  </si>
  <si>
    <t>○</t>
  </si>
  <si>
    <t>貸室契約書第８条に記載</t>
    <phoneticPr fontId="1"/>
  </si>
  <si>
    <t>貸室契約書第８条①～⑥</t>
    <phoneticPr fontId="1"/>
  </si>
  <si>
    <t>ヘルパー2級</t>
    <rPh sb="5" eb="6">
      <t>キュウ</t>
    </rPh>
    <phoneticPr fontId="1"/>
  </si>
  <si>
    <t>３　月払い方式</t>
  </si>
  <si>
    <t>２　建物賃貸借方式</t>
  </si>
  <si>
    <t>３　不在期間が○日以上の場合に限り、日割り計算で減額</t>
  </si>
  <si>
    <t>要介護3</t>
    <rPh sb="0" eb="3">
      <t>ヨウカイゴ</t>
    </rPh>
    <phoneticPr fontId="1"/>
  </si>
  <si>
    <t>要支援1</t>
    <rPh sb="0" eb="3">
      <t>ヨウシエン</t>
    </rPh>
    <phoneticPr fontId="1"/>
  </si>
  <si>
    <t>28000円</t>
    <rPh sb="5" eb="6">
      <t>エン</t>
    </rPh>
    <phoneticPr fontId="1"/>
  </si>
  <si>
    <t>3000円</t>
    <rPh sb="4" eb="5">
      <t>エン</t>
    </rPh>
    <phoneticPr fontId="1"/>
  </si>
  <si>
    <t>40500円</t>
    <rPh sb="5" eb="6">
      <t>エン</t>
    </rPh>
    <phoneticPr fontId="1"/>
  </si>
  <si>
    <t>18000円</t>
    <rPh sb="5" eb="6">
      <t>エン</t>
    </rPh>
    <phoneticPr fontId="1"/>
  </si>
  <si>
    <t>苦情相談窓口</t>
    <rPh sb="0" eb="6">
      <t>クジョウソウダンマドグチ</t>
    </rPh>
    <phoneticPr fontId="1"/>
  </si>
  <si>
    <t>なし</t>
    <phoneticPr fontId="1"/>
  </si>
  <si>
    <t>事故の損害賠償</t>
    <rPh sb="0" eb="2">
      <t>ジコ</t>
    </rPh>
    <rPh sb="3" eb="5">
      <t>ソンガイ</t>
    </rPh>
    <rPh sb="5" eb="7">
      <t>バイショウ</t>
    </rPh>
    <phoneticPr fontId="1"/>
  </si>
  <si>
    <t>３　公開していない</t>
  </si>
  <si>
    <t>２　入居希望者に交付</t>
  </si>
  <si>
    <t>訪問介護ステーション春の台</t>
    <rPh sb="0" eb="4">
      <t>ホウモンカイゴ</t>
    </rPh>
    <rPh sb="10" eb="11">
      <t>ハル</t>
    </rPh>
    <rPh sb="12" eb="13">
      <t>ダイ</t>
    </rPh>
    <phoneticPr fontId="1"/>
  </si>
  <si>
    <t>訪問介護ステーション春の台</t>
    <phoneticPr fontId="1"/>
  </si>
  <si>
    <t>北海道旭川市春光台5条2丁目5番18号</t>
    <phoneticPr fontId="1"/>
  </si>
  <si>
    <t>１　全室個室（縁故者個室含む）</t>
  </si>
  <si>
    <t>本施設の所在する地域の消費者物価指数及び人件費等を勘案</t>
    <phoneticPr fontId="1"/>
  </si>
  <si>
    <t>簡易耐火構地上1階建</t>
    <phoneticPr fontId="1"/>
  </si>
  <si>
    <t>１　全ての居室あり</t>
  </si>
  <si>
    <t>１　全ての便所あり</t>
  </si>
  <si>
    <t>書面での通達</t>
    <rPh sb="0" eb="2">
      <t>ショメン</t>
    </rPh>
    <rPh sb="4" eb="6">
      <t>ツウタツ</t>
    </rPh>
    <phoneticPr fontId="1"/>
  </si>
  <si>
    <t>１　全ての浴室あり</t>
  </si>
  <si>
    <t>杉村歯科医院</t>
    <phoneticPr fontId="1"/>
  </si>
  <si>
    <t>〒070-0871　北海道旭川市春光1条9丁目10-16</t>
    <phoneticPr fontId="1"/>
  </si>
  <si>
    <t>健康診断、治療</t>
    <phoneticPr fontId="1"/>
  </si>
  <si>
    <t>医療法人社団慶友会Keiクリニック</t>
    <phoneticPr fontId="1"/>
  </si>
  <si>
    <t>〒070-0054 北海道 旭川市4条西4丁目2番16号</t>
    <phoneticPr fontId="1"/>
  </si>
  <si>
    <t>内科</t>
    <phoneticPr fontId="1"/>
  </si>
  <si>
    <t>健康診断、予防接種</t>
    <phoneticPr fontId="1"/>
  </si>
  <si>
    <t>病院とご家族の判断によるもの(吉田病院に入院され、数か月経過。リハビリをしているが、嚥下機能の回復は難しいとのことで、病院側がご家族に相談し、退去に至った。)</t>
    <rPh sb="0" eb="2">
      <t>ビョウイン</t>
    </rPh>
    <rPh sb="4" eb="6">
      <t>カゾク</t>
    </rPh>
    <rPh sb="7" eb="9">
      <t>ハンダン</t>
    </rPh>
    <rPh sb="15" eb="19">
      <t>ヨシダビョウイン</t>
    </rPh>
    <rPh sb="20" eb="22">
      <t>ニュウイン</t>
    </rPh>
    <rPh sb="25" eb="26">
      <t>スウ</t>
    </rPh>
    <rPh sb="27" eb="28">
      <t>ゲツ</t>
    </rPh>
    <rPh sb="28" eb="30">
      <t>ケイカ</t>
    </rPh>
    <rPh sb="42" eb="46">
      <t>エンゲキノウ</t>
    </rPh>
    <rPh sb="47" eb="49">
      <t>カイフク</t>
    </rPh>
    <rPh sb="50" eb="51">
      <t>ムズカ</t>
    </rPh>
    <rPh sb="59" eb="62">
      <t>ビョウインガワ</t>
    </rPh>
    <rPh sb="64" eb="66">
      <t>カゾク</t>
    </rPh>
    <rPh sb="67" eb="69">
      <t>ソウダン</t>
    </rPh>
    <rPh sb="71" eb="73">
      <t>タイキョ</t>
    </rPh>
    <rPh sb="74" eb="75">
      <t>イタ</t>
    </rPh>
    <phoneticPr fontId="1"/>
  </si>
  <si>
    <t>暖房費(10～4月)7000円</t>
    <rPh sb="0" eb="2">
      <t>ダンボウ</t>
    </rPh>
    <rPh sb="2" eb="3">
      <t>ヒ</t>
    </rPh>
    <rPh sb="8" eb="9">
      <t>ガツ</t>
    </rPh>
    <rPh sb="14" eb="1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</si>
</sst>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301" zoomScaleNormal="100" zoomScaleSheetLayoutView="100" workbookViewId="0">
      <selection activeCell="F229" sqref="F229:P22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2483</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2501</v>
      </c>
      <c r="K16" s="219"/>
      <c r="L16" s="219"/>
      <c r="M16" s="219"/>
      <c r="N16" s="219"/>
      <c r="O16" s="219"/>
      <c r="P16" s="220"/>
    </row>
    <row r="17" spans="1:20" ht="20.100000000000001" customHeight="1">
      <c r="B17" s="92" t="s">
        <v>6</v>
      </c>
      <c r="C17" s="93"/>
      <c r="D17" s="93"/>
      <c r="E17" s="94"/>
      <c r="F17" s="47" t="s">
        <v>13</v>
      </c>
      <c r="G17" s="41">
        <v>71</v>
      </c>
      <c r="H17" s="48" t="s">
        <v>487</v>
      </c>
      <c r="I17" s="42">
        <v>8145</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2486</v>
      </c>
      <c r="M20" s="48" t="s">
        <v>487</v>
      </c>
      <c r="N20" s="77" t="s">
        <v>2488</v>
      </c>
      <c r="O20" s="99"/>
      <c r="P20" s="100"/>
      <c r="Q20" s="19"/>
    </row>
    <row r="21" spans="1:20" ht="20.100000000000001" customHeight="1">
      <c r="B21" s="105"/>
      <c r="C21" s="106"/>
      <c r="D21" s="106"/>
      <c r="E21" s="107"/>
      <c r="F21" s="109" t="s">
        <v>423</v>
      </c>
      <c r="G21" s="110"/>
      <c r="H21" s="110"/>
      <c r="I21" s="111"/>
      <c r="J21" s="112" t="s">
        <v>2489</v>
      </c>
      <c r="K21" s="113"/>
      <c r="L21" s="113"/>
      <c r="M21" s="48" t="s">
        <v>483</v>
      </c>
      <c r="N21" s="113" t="s">
        <v>2490</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2491</v>
      </c>
      <c r="K24" s="176"/>
      <c r="L24" s="176"/>
      <c r="M24" s="176"/>
      <c r="N24" s="176"/>
      <c r="O24" s="112"/>
      <c r="P24" s="147"/>
    </row>
    <row r="25" spans="1:20" ht="20.100000000000001" customHeight="1">
      <c r="B25" s="95"/>
      <c r="C25" s="96"/>
      <c r="D25" s="96"/>
      <c r="E25" s="97"/>
      <c r="F25" s="177" t="s">
        <v>18</v>
      </c>
      <c r="G25" s="177"/>
      <c r="H25" s="108"/>
      <c r="I25" s="108"/>
      <c r="J25" s="176" t="s">
        <v>2492</v>
      </c>
      <c r="K25" s="176"/>
      <c r="L25" s="176"/>
      <c r="M25" s="176"/>
      <c r="N25" s="176"/>
      <c r="O25" s="112"/>
      <c r="P25" s="147"/>
    </row>
    <row r="26" spans="1:20" ht="20.100000000000001" customHeight="1">
      <c r="B26" s="178" t="s">
        <v>9</v>
      </c>
      <c r="C26" s="179"/>
      <c r="D26" s="179"/>
      <c r="E26" s="179"/>
      <c r="F26" s="180">
        <v>2010</v>
      </c>
      <c r="G26" s="181"/>
      <c r="H26" s="48" t="s">
        <v>484</v>
      </c>
      <c r="I26" s="181">
        <v>8</v>
      </c>
      <c r="J26" s="181"/>
      <c r="K26" s="48" t="s">
        <v>485</v>
      </c>
      <c r="L26" s="181">
        <v>6</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2493</v>
      </c>
      <c r="I31" s="172"/>
      <c r="J31" s="172"/>
      <c r="K31" s="172"/>
      <c r="L31" s="172"/>
      <c r="M31" s="172"/>
      <c r="N31" s="172"/>
      <c r="O31" s="172"/>
      <c r="P31" s="173"/>
      <c r="S31" s="22" t="str">
        <f>IF(H31="","未記入","")</f>
        <v/>
      </c>
    </row>
    <row r="32" spans="1:20" ht="39" customHeight="1">
      <c r="B32" s="95"/>
      <c r="C32" s="96"/>
      <c r="D32" s="96"/>
      <c r="E32" s="97"/>
      <c r="F32" s="135" t="s">
        <v>2494</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71</v>
      </c>
      <c r="H33" s="48" t="s">
        <v>487</v>
      </c>
      <c r="I33" s="42">
        <v>8145</v>
      </c>
      <c r="J33" s="149"/>
      <c r="K33" s="149"/>
      <c r="L33" s="149"/>
      <c r="M33" s="149"/>
      <c r="N33" s="149"/>
      <c r="O33" s="149"/>
      <c r="P33" s="150"/>
      <c r="S33" s="22" t="str">
        <f>IF(OR(G33="",I33=""),"未記入","")</f>
        <v/>
      </c>
    </row>
    <row r="34" spans="2:20" ht="58.5" customHeight="1">
      <c r="B34" s="95"/>
      <c r="C34" s="96"/>
      <c r="D34" s="96"/>
      <c r="E34" s="97"/>
      <c r="F34" s="101" t="s">
        <v>2484</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2495</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2496</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2497</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2485</v>
      </c>
      <c r="K43" s="48" t="s">
        <v>487</v>
      </c>
      <c r="L43" s="18" t="s">
        <v>2486</v>
      </c>
      <c r="M43" s="48" t="s">
        <v>487</v>
      </c>
      <c r="N43" s="18" t="s">
        <v>2487</v>
      </c>
      <c r="O43" s="99"/>
      <c r="P43" s="100"/>
      <c r="S43" s="22" t="str">
        <f>IF(OR(J43="",L43="",N43=""),"未記入","")</f>
        <v/>
      </c>
    </row>
    <row r="44" spans="2:20" ht="20.100000000000001" customHeight="1">
      <c r="B44" s="130"/>
      <c r="C44" s="108"/>
      <c r="D44" s="108"/>
      <c r="E44" s="108"/>
      <c r="F44" s="179" t="s">
        <v>15</v>
      </c>
      <c r="G44" s="179"/>
      <c r="H44" s="179"/>
      <c r="I44" s="179"/>
      <c r="J44" s="78" t="s">
        <v>2485</v>
      </c>
      <c r="K44" s="48" t="s">
        <v>487</v>
      </c>
      <c r="L44" s="77" t="s">
        <v>2486</v>
      </c>
      <c r="M44" s="48" t="s">
        <v>487</v>
      </c>
      <c r="N44" s="77" t="s">
        <v>2488</v>
      </c>
      <c r="O44" s="99"/>
      <c r="P44" s="100"/>
    </row>
    <row r="45" spans="2:20" ht="20.100000000000001" customHeight="1">
      <c r="B45" s="130"/>
      <c r="C45" s="108"/>
      <c r="D45" s="108"/>
      <c r="E45" s="108"/>
      <c r="F45" s="109" t="s">
        <v>423</v>
      </c>
      <c r="G45" s="110"/>
      <c r="H45" s="110"/>
      <c r="I45" s="111"/>
      <c r="J45" s="112" t="s">
        <v>2489</v>
      </c>
      <c r="K45" s="113"/>
      <c r="L45" s="113"/>
      <c r="M45" s="48" t="s">
        <v>483</v>
      </c>
      <c r="N45" s="113" t="s">
        <v>2498</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2491</v>
      </c>
      <c r="K48" s="176"/>
      <c r="L48" s="176"/>
      <c r="M48" s="176"/>
      <c r="N48" s="176"/>
      <c r="O48" s="112"/>
      <c r="P48" s="147"/>
    </row>
    <row r="49" spans="1:20" ht="20.100000000000001" customHeight="1">
      <c r="B49" s="130"/>
      <c r="C49" s="108"/>
      <c r="D49" s="108"/>
      <c r="E49" s="108"/>
      <c r="F49" s="179" t="s">
        <v>18</v>
      </c>
      <c r="G49" s="179"/>
      <c r="H49" s="179"/>
      <c r="I49" s="179"/>
      <c r="J49" s="176" t="s">
        <v>2499</v>
      </c>
      <c r="K49" s="176"/>
      <c r="L49" s="176"/>
      <c r="M49" s="176"/>
      <c r="N49" s="176"/>
      <c r="O49" s="112"/>
      <c r="P49" s="147"/>
    </row>
    <row r="50" spans="1:20" ht="20.100000000000001" customHeight="1">
      <c r="B50" s="182" t="s">
        <v>28</v>
      </c>
      <c r="C50" s="183"/>
      <c r="D50" s="183"/>
      <c r="E50" s="183"/>
      <c r="F50" s="183"/>
      <c r="G50" s="183"/>
      <c r="H50" s="183"/>
      <c r="I50" s="183"/>
      <c r="J50" s="180">
        <v>2010</v>
      </c>
      <c r="K50" s="181"/>
      <c r="L50" s="48" t="s">
        <v>484</v>
      </c>
      <c r="M50" s="75">
        <v>11</v>
      </c>
      <c r="N50" s="48" t="s">
        <v>485</v>
      </c>
      <c r="O50" s="75">
        <v>20</v>
      </c>
      <c r="P50" s="50" t="s">
        <v>486</v>
      </c>
      <c r="S50" s="22" t="str">
        <f>IF(OR(J50="",M50="",O50=""),"未記入","")</f>
        <v/>
      </c>
    </row>
    <row r="51" spans="1:20" ht="20.100000000000001" customHeight="1" thickBot="1">
      <c r="B51" s="184" t="s">
        <v>29</v>
      </c>
      <c r="C51" s="185"/>
      <c r="D51" s="185"/>
      <c r="E51" s="185"/>
      <c r="F51" s="185"/>
      <c r="G51" s="185"/>
      <c r="H51" s="185"/>
      <c r="I51" s="185"/>
      <c r="J51" s="186">
        <v>2011</v>
      </c>
      <c r="K51" s="187"/>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2500</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1018.68</v>
      </c>
      <c r="H61" s="125"/>
      <c r="I61" s="125"/>
      <c r="J61" s="125"/>
      <c r="K61" s="204"/>
      <c r="L61" s="203" t="s">
        <v>516</v>
      </c>
      <c r="M61" s="190"/>
      <c r="N61" s="190"/>
      <c r="O61" s="190"/>
      <c r="P61" s="205"/>
    </row>
    <row r="62" spans="1:20" ht="20.100000000000001" customHeight="1">
      <c r="B62" s="130"/>
      <c r="C62" s="108"/>
      <c r="D62" s="131" t="s">
        <v>39</v>
      </c>
      <c r="E62" s="93"/>
      <c r="F62" s="94"/>
      <c r="G62" s="176" t="s">
        <v>2502</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t="s">
        <v>2504</v>
      </c>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2" t="s">
        <v>2381</v>
      </c>
      <c r="C72" s="463"/>
      <c r="D72" s="131" t="s">
        <v>40</v>
      </c>
      <c r="E72" s="93"/>
      <c r="F72" s="94"/>
      <c r="G72" s="98" t="s">
        <v>41</v>
      </c>
      <c r="H72" s="99"/>
      <c r="I72" s="99"/>
      <c r="J72" s="221"/>
      <c r="K72" s="222">
        <v>394.37</v>
      </c>
      <c r="L72" s="223"/>
      <c r="M72" s="223"/>
      <c r="N72" s="115" t="s">
        <v>490</v>
      </c>
      <c r="O72" s="115"/>
      <c r="P72" s="188"/>
    </row>
    <row r="73" spans="2:16" ht="20.100000000000001" customHeight="1">
      <c r="B73" s="464"/>
      <c r="C73" s="465"/>
      <c r="D73" s="194"/>
      <c r="E73" s="96"/>
      <c r="F73" s="97"/>
      <c r="G73" s="183" t="s">
        <v>42</v>
      </c>
      <c r="H73" s="183"/>
      <c r="I73" s="183"/>
      <c r="J73" s="183"/>
      <c r="K73" s="222">
        <v>377.54</v>
      </c>
      <c r="L73" s="223"/>
      <c r="M73" s="223"/>
      <c r="N73" s="115" t="s">
        <v>490</v>
      </c>
      <c r="O73" s="115"/>
      <c r="P73" s="188"/>
    </row>
    <row r="74" spans="2:16" ht="20.100000000000001" customHeight="1">
      <c r="B74" s="464"/>
      <c r="C74" s="465"/>
      <c r="D74" s="108" t="s">
        <v>43</v>
      </c>
      <c r="E74" s="108"/>
      <c r="F74" s="108"/>
      <c r="G74" s="176" t="s">
        <v>2505</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t="s">
        <v>2536</v>
      </c>
      <c r="I76" s="227"/>
      <c r="J76" s="227"/>
      <c r="K76" s="227"/>
      <c r="L76" s="227"/>
      <c r="M76" s="227"/>
      <c r="N76" s="227"/>
      <c r="O76" s="227"/>
      <c r="P76" s="228"/>
    </row>
    <row r="77" spans="2:16" ht="20.100000000000001" customHeight="1">
      <c r="B77" s="464"/>
      <c r="C77" s="465"/>
      <c r="D77" s="108" t="s">
        <v>44</v>
      </c>
      <c r="E77" s="108"/>
      <c r="F77" s="108"/>
      <c r="G77" s="176" t="s">
        <v>2506</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2507</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2534</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1</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11.74</v>
      </c>
      <c r="K95" s="82" t="s">
        <v>490</v>
      </c>
      <c r="L95" s="112">
        <v>13</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13.85</v>
      </c>
      <c r="K96" s="82" t="s">
        <v>490</v>
      </c>
      <c r="L96" s="112">
        <v>3</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0</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0</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1</v>
      </c>
      <c r="H109" s="255" t="s">
        <v>492</v>
      </c>
      <c r="I109" s="108" t="s">
        <v>81</v>
      </c>
      <c r="J109" s="108"/>
      <c r="K109" s="108"/>
      <c r="L109" s="108"/>
      <c r="M109" s="108"/>
      <c r="N109" s="112">
        <v>0</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2503</v>
      </c>
      <c r="H113" s="176"/>
      <c r="I113" s="176"/>
      <c r="J113" s="176"/>
      <c r="K113" s="176"/>
      <c r="L113" s="176"/>
      <c r="M113" s="176"/>
      <c r="N113" s="176"/>
      <c r="O113" s="112"/>
      <c r="P113" s="147"/>
    </row>
    <row r="114" spans="2:16" ht="20.100000000000001" customHeight="1">
      <c r="B114" s="236"/>
      <c r="C114" s="237"/>
      <c r="D114" s="231" t="s">
        <v>79</v>
      </c>
      <c r="E114" s="210"/>
      <c r="F114" s="211"/>
      <c r="G114" s="234" t="s">
        <v>2504</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2508</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2503</v>
      </c>
      <c r="H117" s="176"/>
      <c r="I117" s="176"/>
      <c r="J117" s="176"/>
      <c r="K117" s="176"/>
      <c r="L117" s="176"/>
      <c r="M117" s="176"/>
      <c r="N117" s="176"/>
      <c r="O117" s="112"/>
      <c r="P117" s="147"/>
    </row>
    <row r="118" spans="2:16" ht="20.100000000000001" customHeight="1">
      <c r="B118" s="212"/>
      <c r="C118" s="214"/>
      <c r="D118" s="238" t="s">
        <v>73</v>
      </c>
      <c r="E118" s="154"/>
      <c r="F118" s="155"/>
      <c r="G118" s="176" t="s">
        <v>2503</v>
      </c>
      <c r="H118" s="176"/>
      <c r="I118" s="176"/>
      <c r="J118" s="176"/>
      <c r="K118" s="176"/>
      <c r="L118" s="176"/>
      <c r="M118" s="176"/>
      <c r="N118" s="176"/>
      <c r="O118" s="112"/>
      <c r="P118" s="147"/>
    </row>
    <row r="119" spans="2:16" ht="20.100000000000001" customHeight="1">
      <c r="B119" s="212"/>
      <c r="C119" s="214"/>
      <c r="D119" s="240" t="s">
        <v>74</v>
      </c>
      <c r="E119" s="241"/>
      <c r="F119" s="242"/>
      <c r="G119" s="176" t="s">
        <v>2503</v>
      </c>
      <c r="H119" s="176"/>
      <c r="I119" s="176"/>
      <c r="J119" s="176"/>
      <c r="K119" s="176"/>
      <c r="L119" s="176"/>
      <c r="M119" s="176"/>
      <c r="N119" s="176"/>
      <c r="O119" s="112"/>
      <c r="P119" s="147"/>
    </row>
    <row r="120" spans="2:16" ht="20.100000000000001" customHeight="1">
      <c r="B120" s="212"/>
      <c r="C120" s="214"/>
      <c r="D120" s="224" t="s">
        <v>75</v>
      </c>
      <c r="E120" s="115"/>
      <c r="F120" s="116"/>
      <c r="G120" s="176" t="s">
        <v>2503</v>
      </c>
      <c r="H120" s="176"/>
      <c r="I120" s="176"/>
      <c r="J120" s="176"/>
      <c r="K120" s="176"/>
      <c r="L120" s="176"/>
      <c r="M120" s="176"/>
      <c r="N120" s="176"/>
      <c r="O120" s="112"/>
      <c r="P120" s="147"/>
    </row>
    <row r="121" spans="2:16" ht="20.100000000000001" customHeight="1">
      <c r="B121" s="212"/>
      <c r="C121" s="214"/>
      <c r="D121" s="224" t="s">
        <v>76</v>
      </c>
      <c r="E121" s="115"/>
      <c r="F121" s="116"/>
      <c r="G121" s="176" t="s">
        <v>2503</v>
      </c>
      <c r="H121" s="176"/>
      <c r="I121" s="176"/>
      <c r="J121" s="176"/>
      <c r="K121" s="176"/>
      <c r="L121" s="176"/>
      <c r="M121" s="176"/>
      <c r="N121" s="176"/>
      <c r="O121" s="112"/>
      <c r="P121" s="147"/>
    </row>
    <row r="122" spans="2:16" ht="20.100000000000001" customHeight="1">
      <c r="B122" s="243"/>
      <c r="C122" s="244"/>
      <c r="D122" s="224" t="s">
        <v>77</v>
      </c>
      <c r="E122" s="115"/>
      <c r="F122" s="116"/>
      <c r="G122" s="176" t="s">
        <v>2503</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2537</v>
      </c>
      <c r="H123" s="176"/>
      <c r="I123" s="176"/>
      <c r="J123" s="176"/>
      <c r="K123" s="176"/>
      <c r="L123" s="176"/>
      <c r="M123" s="176"/>
      <c r="N123" s="176"/>
      <c r="O123" s="112"/>
      <c r="P123" s="147"/>
    </row>
    <row r="124" spans="2:16" ht="20.100000000000001" customHeight="1">
      <c r="B124" s="212"/>
      <c r="C124" s="214"/>
      <c r="D124" s="238" t="s">
        <v>446</v>
      </c>
      <c r="E124" s="154"/>
      <c r="F124" s="155"/>
      <c r="G124" s="176" t="s">
        <v>2538</v>
      </c>
      <c r="H124" s="176"/>
      <c r="I124" s="176"/>
      <c r="J124" s="176"/>
      <c r="K124" s="176"/>
      <c r="L124" s="176"/>
      <c r="M124" s="176"/>
      <c r="N124" s="176"/>
      <c r="O124" s="112"/>
      <c r="P124" s="147"/>
    </row>
    <row r="125" spans="2:16" ht="20.100000000000001" customHeight="1">
      <c r="B125" s="212"/>
      <c r="C125" s="214"/>
      <c r="D125" s="240" t="s">
        <v>447</v>
      </c>
      <c r="E125" s="241"/>
      <c r="F125" s="242"/>
      <c r="G125" s="176" t="s">
        <v>2540</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2509</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2510</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2511</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2512</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2511</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2512</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2512</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2512</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t="s">
        <v>2504</v>
      </c>
      <c r="L144" s="283"/>
      <c r="M144" s="283"/>
      <c r="N144" s="283"/>
      <c r="O144" s="124"/>
      <c r="P144" s="284"/>
    </row>
    <row r="145" spans="1:16" ht="20.100000000000001" customHeight="1">
      <c r="A145" s="5"/>
      <c r="B145" s="471"/>
      <c r="C145" s="472"/>
      <c r="D145" s="472"/>
      <c r="E145" s="473"/>
      <c r="F145" s="240" t="s">
        <v>408</v>
      </c>
      <c r="G145" s="241"/>
      <c r="H145" s="241"/>
      <c r="I145" s="241"/>
      <c r="J145" s="242"/>
      <c r="K145" s="176" t="s">
        <v>2504</v>
      </c>
      <c r="L145" s="176"/>
      <c r="M145" s="176"/>
      <c r="N145" s="176"/>
      <c r="O145" s="112"/>
      <c r="P145" s="147"/>
    </row>
    <row r="146" spans="1:16" ht="20.100000000000001" customHeight="1">
      <c r="B146" s="471"/>
      <c r="C146" s="472"/>
      <c r="D146" s="472"/>
      <c r="E146" s="473"/>
      <c r="F146" s="224" t="s">
        <v>94</v>
      </c>
      <c r="G146" s="115"/>
      <c r="H146" s="115"/>
      <c r="I146" s="115"/>
      <c r="J146" s="116"/>
      <c r="K146" s="176" t="s">
        <v>2504</v>
      </c>
      <c r="L146" s="176"/>
      <c r="M146" s="176"/>
      <c r="N146" s="176"/>
      <c r="O146" s="112"/>
      <c r="P146" s="147"/>
    </row>
    <row r="147" spans="1:16" ht="20.100000000000001" customHeight="1">
      <c r="B147" s="471"/>
      <c r="C147" s="472"/>
      <c r="D147" s="472"/>
      <c r="E147" s="473"/>
      <c r="F147" s="224" t="s">
        <v>95</v>
      </c>
      <c r="G147" s="115"/>
      <c r="H147" s="115"/>
      <c r="I147" s="115"/>
      <c r="J147" s="116"/>
      <c r="K147" s="176" t="s">
        <v>2504</v>
      </c>
      <c r="L147" s="176"/>
      <c r="M147" s="176"/>
      <c r="N147" s="176"/>
      <c r="O147" s="112"/>
      <c r="P147" s="147"/>
    </row>
    <row r="148" spans="1:16" ht="20.100000000000001" customHeight="1">
      <c r="B148" s="471"/>
      <c r="C148" s="472"/>
      <c r="D148" s="472"/>
      <c r="E148" s="473"/>
      <c r="F148" s="224" t="s">
        <v>409</v>
      </c>
      <c r="G148" s="115"/>
      <c r="H148" s="115"/>
      <c r="I148" s="115"/>
      <c r="J148" s="116"/>
      <c r="K148" s="176" t="s">
        <v>2504</v>
      </c>
      <c r="L148" s="176"/>
      <c r="M148" s="176"/>
      <c r="N148" s="176"/>
      <c r="O148" s="112"/>
      <c r="P148" s="147"/>
    </row>
    <row r="149" spans="1:16" ht="20.100000000000001" customHeight="1">
      <c r="A149" s="6"/>
      <c r="B149" s="471"/>
      <c r="C149" s="472"/>
      <c r="D149" s="472"/>
      <c r="E149" s="473"/>
      <c r="F149" s="224" t="s">
        <v>96</v>
      </c>
      <c r="G149" s="115"/>
      <c r="H149" s="115"/>
      <c r="I149" s="115"/>
      <c r="J149" s="116"/>
      <c r="K149" s="176" t="s">
        <v>2504</v>
      </c>
      <c r="L149" s="176"/>
      <c r="M149" s="176"/>
      <c r="N149" s="176"/>
      <c r="O149" s="112"/>
      <c r="P149" s="147"/>
    </row>
    <row r="150" spans="1:16" ht="20.100000000000001" customHeight="1">
      <c r="A150" s="5"/>
      <c r="B150" s="471"/>
      <c r="C150" s="472"/>
      <c r="D150" s="472"/>
      <c r="E150" s="473"/>
      <c r="F150" s="224" t="s">
        <v>410</v>
      </c>
      <c r="G150" s="115"/>
      <c r="H150" s="115"/>
      <c r="I150" s="115"/>
      <c r="J150" s="116"/>
      <c r="K150" s="176" t="s">
        <v>2504</v>
      </c>
      <c r="L150" s="176"/>
      <c r="M150" s="176"/>
      <c r="N150" s="176"/>
      <c r="O150" s="112"/>
      <c r="P150" s="147"/>
    </row>
    <row r="151" spans="1:16" ht="20.100000000000001" customHeight="1">
      <c r="A151" s="5"/>
      <c r="B151" s="471"/>
      <c r="C151" s="472"/>
      <c r="D151" s="472"/>
      <c r="E151" s="473"/>
      <c r="F151" s="224" t="s">
        <v>411</v>
      </c>
      <c r="G151" s="115"/>
      <c r="H151" s="115"/>
      <c r="I151" s="115"/>
      <c r="J151" s="116"/>
      <c r="K151" s="176" t="s">
        <v>2504</v>
      </c>
      <c r="L151" s="176"/>
      <c r="M151" s="176"/>
      <c r="N151" s="176"/>
      <c r="O151" s="112"/>
      <c r="P151" s="147"/>
    </row>
    <row r="152" spans="1:16" ht="20.100000000000001" customHeight="1">
      <c r="A152" s="5"/>
      <c r="B152" s="471"/>
      <c r="C152" s="472"/>
      <c r="D152" s="472"/>
      <c r="E152" s="473"/>
      <c r="F152" s="224" t="s">
        <v>415</v>
      </c>
      <c r="G152" s="115"/>
      <c r="H152" s="115"/>
      <c r="I152" s="115"/>
      <c r="J152" s="116"/>
      <c r="K152" s="176" t="s">
        <v>2504</v>
      </c>
      <c r="L152" s="176"/>
      <c r="M152" s="176"/>
      <c r="N152" s="176"/>
      <c r="O152" s="112"/>
      <c r="P152" s="147"/>
    </row>
    <row r="153" spans="1:16" ht="20.100000000000001" customHeight="1">
      <c r="B153" s="471"/>
      <c r="C153" s="472"/>
      <c r="D153" s="472"/>
      <c r="E153" s="473"/>
      <c r="F153" s="224" t="s">
        <v>530</v>
      </c>
      <c r="G153" s="115"/>
      <c r="H153" s="115"/>
      <c r="I153" s="115"/>
      <c r="J153" s="116"/>
      <c r="K153" s="176" t="s">
        <v>2504</v>
      </c>
      <c r="L153" s="176"/>
      <c r="M153" s="176"/>
      <c r="N153" s="176"/>
      <c r="O153" s="112"/>
      <c r="P153" s="147"/>
    </row>
    <row r="154" spans="1:16" ht="20.100000000000001" customHeight="1">
      <c r="B154" s="471"/>
      <c r="C154" s="472"/>
      <c r="D154" s="472"/>
      <c r="E154" s="473"/>
      <c r="F154" s="273" t="s">
        <v>97</v>
      </c>
      <c r="G154" s="274"/>
      <c r="H154" s="275"/>
      <c r="I154" s="285" t="s">
        <v>99</v>
      </c>
      <c r="J154" s="123"/>
      <c r="K154" s="176" t="s">
        <v>2504</v>
      </c>
      <c r="L154" s="176"/>
      <c r="M154" s="176"/>
      <c r="N154" s="176"/>
      <c r="O154" s="112"/>
      <c r="P154" s="147"/>
    </row>
    <row r="155" spans="1:16" ht="20.100000000000001" customHeight="1">
      <c r="B155" s="471"/>
      <c r="C155" s="472"/>
      <c r="D155" s="472"/>
      <c r="E155" s="473"/>
      <c r="F155" s="276"/>
      <c r="G155" s="277"/>
      <c r="H155" s="278"/>
      <c r="I155" s="122" t="s">
        <v>100</v>
      </c>
      <c r="J155" s="123"/>
      <c r="K155" s="176" t="s">
        <v>2504</v>
      </c>
      <c r="L155" s="176"/>
      <c r="M155" s="176"/>
      <c r="N155" s="176"/>
      <c r="O155" s="112"/>
      <c r="P155" s="147"/>
    </row>
    <row r="156" spans="1:16" ht="20.100000000000001" customHeight="1">
      <c r="B156" s="471"/>
      <c r="C156" s="472"/>
      <c r="D156" s="472"/>
      <c r="E156" s="473"/>
      <c r="F156" s="270" t="s">
        <v>98</v>
      </c>
      <c r="G156" s="271"/>
      <c r="H156" s="272"/>
      <c r="I156" s="109" t="s">
        <v>532</v>
      </c>
      <c r="J156" s="111"/>
      <c r="K156" s="176" t="s">
        <v>2504</v>
      </c>
      <c r="L156" s="176"/>
      <c r="M156" s="176"/>
      <c r="N156" s="176"/>
      <c r="O156" s="112"/>
      <c r="P156" s="147"/>
    </row>
    <row r="157" spans="1:16" ht="20.100000000000001" customHeight="1">
      <c r="B157" s="471"/>
      <c r="C157" s="472"/>
      <c r="D157" s="472"/>
      <c r="E157" s="473"/>
      <c r="F157" s="270"/>
      <c r="G157" s="271"/>
      <c r="H157" s="272"/>
      <c r="I157" s="109" t="s">
        <v>533</v>
      </c>
      <c r="J157" s="111"/>
      <c r="K157" s="176" t="s">
        <v>2504</v>
      </c>
      <c r="L157" s="176"/>
      <c r="M157" s="176"/>
      <c r="N157" s="176"/>
      <c r="O157" s="112"/>
      <c r="P157" s="147"/>
    </row>
    <row r="158" spans="1:16" ht="20.100000000000001" customHeight="1">
      <c r="B158" s="471"/>
      <c r="C158" s="472"/>
      <c r="D158" s="472"/>
      <c r="E158" s="473"/>
      <c r="F158" s="270"/>
      <c r="G158" s="271"/>
      <c r="H158" s="272"/>
      <c r="I158" s="109" t="s">
        <v>100</v>
      </c>
      <c r="J158" s="111"/>
      <c r="K158" s="176" t="s">
        <v>2504</v>
      </c>
      <c r="L158" s="176"/>
      <c r="M158" s="176"/>
      <c r="N158" s="176"/>
      <c r="O158" s="112"/>
      <c r="P158" s="147"/>
    </row>
    <row r="159" spans="1:16" ht="20.100000000000001" customHeight="1">
      <c r="B159" s="471"/>
      <c r="C159" s="472"/>
      <c r="D159" s="472"/>
      <c r="E159" s="473"/>
      <c r="F159" s="270"/>
      <c r="G159" s="271"/>
      <c r="H159" s="272"/>
      <c r="I159" s="270" t="s">
        <v>101</v>
      </c>
      <c r="J159" s="272"/>
      <c r="K159" s="176" t="s">
        <v>2504</v>
      </c>
      <c r="L159" s="176"/>
      <c r="M159" s="176"/>
      <c r="N159" s="176"/>
      <c r="O159" s="112"/>
      <c r="P159" s="147"/>
    </row>
    <row r="160" spans="1:16" ht="20.100000000000001" customHeight="1">
      <c r="B160" s="471"/>
      <c r="C160" s="472"/>
      <c r="D160" s="472"/>
      <c r="E160" s="473"/>
      <c r="F160" s="270" t="s">
        <v>425</v>
      </c>
      <c r="G160" s="271"/>
      <c r="H160" s="272"/>
      <c r="I160" s="109" t="s">
        <v>99</v>
      </c>
      <c r="J160" s="111"/>
      <c r="K160" s="176" t="s">
        <v>2504</v>
      </c>
      <c r="L160" s="176"/>
      <c r="M160" s="176"/>
      <c r="N160" s="176"/>
      <c r="O160" s="112"/>
      <c r="P160" s="147"/>
    </row>
    <row r="161" spans="2:22" ht="20.100000000000001" customHeight="1">
      <c r="B161" s="471"/>
      <c r="C161" s="472"/>
      <c r="D161" s="472"/>
      <c r="E161" s="473"/>
      <c r="F161" s="270"/>
      <c r="G161" s="271"/>
      <c r="H161" s="272"/>
      <c r="I161" s="109" t="s">
        <v>100</v>
      </c>
      <c r="J161" s="111"/>
      <c r="K161" s="176" t="s">
        <v>2504</v>
      </c>
      <c r="L161" s="176"/>
      <c r="M161" s="176"/>
      <c r="N161" s="176"/>
      <c r="O161" s="112"/>
      <c r="P161" s="147"/>
    </row>
    <row r="162" spans="2:22" ht="20.100000000000001" customHeight="1">
      <c r="B162" s="471"/>
      <c r="C162" s="472"/>
      <c r="D162" s="472"/>
      <c r="E162" s="473"/>
      <c r="F162" s="270"/>
      <c r="G162" s="271"/>
      <c r="H162" s="272"/>
      <c r="I162" s="276" t="s">
        <v>101</v>
      </c>
      <c r="J162" s="278"/>
      <c r="K162" s="176" t="s">
        <v>2504</v>
      </c>
      <c r="L162" s="176"/>
      <c r="M162" s="176"/>
      <c r="N162" s="176"/>
      <c r="O162" s="112"/>
      <c r="P162" s="147"/>
    </row>
    <row r="163" spans="2:22" ht="20.100000000000001" customHeight="1">
      <c r="B163" s="471"/>
      <c r="C163" s="472"/>
      <c r="D163" s="472"/>
      <c r="E163" s="473"/>
      <c r="F163" s="270"/>
      <c r="G163" s="271"/>
      <c r="H163" s="272"/>
      <c r="I163" s="109" t="s">
        <v>426</v>
      </c>
      <c r="J163" s="111"/>
      <c r="K163" s="176" t="s">
        <v>2504</v>
      </c>
      <c r="L163" s="176"/>
      <c r="M163" s="176"/>
      <c r="N163" s="176"/>
      <c r="O163" s="112"/>
      <c r="P163" s="147"/>
    </row>
    <row r="164" spans="2:22" ht="20.100000000000001" customHeight="1">
      <c r="B164" s="471"/>
      <c r="C164" s="472"/>
      <c r="D164" s="472"/>
      <c r="E164" s="473"/>
      <c r="F164" s="270"/>
      <c r="G164" s="271"/>
      <c r="H164" s="272"/>
      <c r="I164" s="276" t="s">
        <v>427</v>
      </c>
      <c r="J164" s="278"/>
      <c r="K164" s="176" t="s">
        <v>2504</v>
      </c>
      <c r="L164" s="176"/>
      <c r="M164" s="176"/>
      <c r="N164" s="176"/>
      <c r="O164" s="112"/>
      <c r="P164" s="147"/>
    </row>
    <row r="165" spans="2:22" ht="20.100000000000001" customHeight="1">
      <c r="B165" s="471"/>
      <c r="C165" s="472"/>
      <c r="D165" s="472"/>
      <c r="E165" s="473"/>
      <c r="F165" s="273" t="s">
        <v>428</v>
      </c>
      <c r="G165" s="274"/>
      <c r="H165" s="275"/>
      <c r="I165" s="285" t="s">
        <v>99</v>
      </c>
      <c r="J165" s="123"/>
      <c r="K165" s="176" t="s">
        <v>2504</v>
      </c>
      <c r="L165" s="176"/>
      <c r="M165" s="176"/>
      <c r="N165" s="176"/>
      <c r="O165" s="112"/>
      <c r="P165" s="147"/>
    </row>
    <row r="166" spans="2:22" ht="20.100000000000001" customHeight="1">
      <c r="B166" s="474"/>
      <c r="C166" s="475"/>
      <c r="D166" s="475"/>
      <c r="E166" s="476"/>
      <c r="F166" s="276"/>
      <c r="G166" s="277"/>
      <c r="H166" s="278"/>
      <c r="I166" s="122" t="s">
        <v>100</v>
      </c>
      <c r="J166" s="123"/>
      <c r="K166" s="176" t="s">
        <v>2504</v>
      </c>
      <c r="L166" s="176"/>
      <c r="M166" s="176"/>
      <c r="N166" s="176"/>
      <c r="O166" s="112"/>
      <c r="P166" s="147"/>
    </row>
    <row r="167" spans="2:22" ht="20.100000000000001" customHeight="1">
      <c r="B167" s="209" t="s">
        <v>102</v>
      </c>
      <c r="C167" s="210"/>
      <c r="D167" s="210"/>
      <c r="E167" s="210"/>
      <c r="F167" s="211"/>
      <c r="G167" s="147" t="s">
        <v>2504</v>
      </c>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2513</v>
      </c>
      <c r="G172" s="190" t="s">
        <v>474</v>
      </c>
      <c r="H172" s="190"/>
      <c r="I172" s="190"/>
      <c r="J172" s="190"/>
      <c r="K172" s="190"/>
      <c r="L172" s="190"/>
      <c r="M172" s="190"/>
      <c r="N172" s="190"/>
      <c r="O172" s="190"/>
      <c r="P172" s="205"/>
    </row>
    <row r="173" spans="2:22" ht="20.100000000000001" customHeight="1">
      <c r="B173" s="130"/>
      <c r="C173" s="108"/>
      <c r="D173" s="108"/>
      <c r="E173" s="108"/>
      <c r="F173" s="21" t="s">
        <v>2513</v>
      </c>
      <c r="G173" s="115" t="s">
        <v>475</v>
      </c>
      <c r="H173" s="115"/>
      <c r="I173" s="115"/>
      <c r="J173" s="115"/>
      <c r="K173" s="115"/>
      <c r="L173" s="115"/>
      <c r="M173" s="115"/>
      <c r="N173" s="115"/>
      <c r="O173" s="115"/>
      <c r="P173" s="188"/>
    </row>
    <row r="174" spans="2:22" ht="20.100000000000001" customHeight="1">
      <c r="B174" s="130"/>
      <c r="C174" s="108"/>
      <c r="D174" s="108"/>
      <c r="E174" s="108"/>
      <c r="F174" s="21" t="s">
        <v>2513</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2544</v>
      </c>
      <c r="J176" s="102"/>
      <c r="K176" s="102"/>
      <c r="L176" s="102"/>
      <c r="M176" s="102"/>
      <c r="N176" s="102"/>
      <c r="O176" s="103"/>
      <c r="P176" s="104"/>
    </row>
    <row r="177" spans="2:16" ht="39.950000000000003" customHeight="1">
      <c r="B177" s="302"/>
      <c r="C177" s="303"/>
      <c r="D177" s="98"/>
      <c r="E177" s="221"/>
      <c r="F177" s="108" t="s">
        <v>108</v>
      </c>
      <c r="G177" s="108"/>
      <c r="H177" s="108"/>
      <c r="I177" s="101" t="s">
        <v>2545</v>
      </c>
      <c r="J177" s="102"/>
      <c r="K177" s="102"/>
      <c r="L177" s="102"/>
      <c r="M177" s="102"/>
      <c r="N177" s="102"/>
      <c r="O177" s="103"/>
      <c r="P177" s="104"/>
    </row>
    <row r="178" spans="2:16" ht="39.950000000000003" customHeight="1">
      <c r="B178" s="302"/>
      <c r="C178" s="303"/>
      <c r="D178" s="98"/>
      <c r="E178" s="221"/>
      <c r="F178" s="108" t="s">
        <v>109</v>
      </c>
      <c r="G178" s="108"/>
      <c r="H178" s="108"/>
      <c r="I178" s="101" t="s">
        <v>2546</v>
      </c>
      <c r="J178" s="102"/>
      <c r="K178" s="102"/>
      <c r="L178" s="102"/>
      <c r="M178" s="102"/>
      <c r="N178" s="102"/>
      <c r="O178" s="103"/>
      <c r="P178" s="104"/>
    </row>
    <row r="179" spans="2:16" ht="39.950000000000003" customHeight="1">
      <c r="B179" s="302"/>
      <c r="C179" s="303"/>
      <c r="D179" s="98"/>
      <c r="E179" s="221"/>
      <c r="F179" s="108" t="s">
        <v>429</v>
      </c>
      <c r="G179" s="108"/>
      <c r="H179" s="108"/>
      <c r="I179" s="101" t="s">
        <v>2546</v>
      </c>
      <c r="J179" s="102"/>
      <c r="K179" s="102"/>
      <c r="L179" s="102"/>
      <c r="M179" s="102"/>
      <c r="N179" s="102"/>
      <c r="O179" s="103"/>
      <c r="P179" s="104"/>
    </row>
    <row r="180" spans="2:16" ht="39.950000000000003" customHeight="1">
      <c r="B180" s="302"/>
      <c r="C180" s="303"/>
      <c r="D180" s="98"/>
      <c r="E180" s="221"/>
      <c r="F180" s="108" t="s">
        <v>110</v>
      </c>
      <c r="G180" s="108"/>
      <c r="H180" s="108"/>
      <c r="I180" s="101" t="s">
        <v>2547</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2541</v>
      </c>
      <c r="J191" s="102"/>
      <c r="K191" s="102"/>
      <c r="L191" s="102"/>
      <c r="M191" s="102"/>
      <c r="N191" s="102"/>
      <c r="O191" s="103"/>
      <c r="P191" s="104"/>
    </row>
    <row r="192" spans="2:16" ht="39.950000000000003" customHeight="1">
      <c r="B192" s="302"/>
      <c r="C192" s="303"/>
      <c r="D192" s="291"/>
      <c r="E192" s="256"/>
      <c r="F192" s="108" t="s">
        <v>108</v>
      </c>
      <c r="G192" s="108"/>
      <c r="H192" s="108"/>
      <c r="I192" s="101" t="s">
        <v>2542</v>
      </c>
      <c r="J192" s="102"/>
      <c r="K192" s="102"/>
      <c r="L192" s="102"/>
      <c r="M192" s="102"/>
      <c r="N192" s="102"/>
      <c r="O192" s="103"/>
      <c r="P192" s="104"/>
    </row>
    <row r="193" spans="2:16" ht="39.950000000000003" customHeight="1">
      <c r="B193" s="302"/>
      <c r="C193" s="303"/>
      <c r="D193" s="291"/>
      <c r="E193" s="256"/>
      <c r="F193" s="177" t="s">
        <v>110</v>
      </c>
      <c r="G193" s="177"/>
      <c r="H193" s="177"/>
      <c r="I193" s="101" t="s">
        <v>2543</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2504</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2503</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2503</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2514</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2515</v>
      </c>
      <c r="K222" s="227"/>
      <c r="L222" s="227"/>
      <c r="M222" s="227"/>
      <c r="N222" s="227"/>
      <c r="O222" s="227"/>
      <c r="P222" s="22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2504</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13</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t="str">
        <f>IF(OR($H$238&lt;&gt;"",$K$238&lt;&gt;""),SUM($H$238,$K$238),"")</f>
        <v/>
      </c>
      <c r="F238" s="328"/>
      <c r="G238" s="328"/>
      <c r="H238" s="176"/>
      <c r="I238" s="176"/>
      <c r="J238" s="176"/>
      <c r="K238" s="176"/>
      <c r="L238" s="176"/>
      <c r="M238" s="176"/>
      <c r="N238" s="176"/>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t="str">
        <f>IF(OR($H$241&lt;&gt;"",$K$241&lt;&gt;""),SUM($H$241,$K$241),"")</f>
        <v/>
      </c>
      <c r="F241" s="328"/>
      <c r="G241" s="328"/>
      <c r="H241" s="176"/>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1</v>
      </c>
      <c r="H259" s="328"/>
      <c r="I259" s="328"/>
      <c r="J259" s="176">
        <v>1</v>
      </c>
      <c r="K259" s="176"/>
      <c r="L259" s="176"/>
      <c r="M259" s="176"/>
      <c r="N259" s="176"/>
      <c r="O259" s="112"/>
      <c r="P259" s="147"/>
    </row>
    <row r="260" spans="2:20" ht="20.100000000000001" customHeight="1">
      <c r="B260" s="178" t="s">
        <v>163</v>
      </c>
      <c r="C260" s="179"/>
      <c r="D260" s="179"/>
      <c r="E260" s="179"/>
      <c r="F260" s="179"/>
      <c r="G260" s="328">
        <f>IF(OR($J$260&lt;&gt;"",$M$260&lt;&gt;""),SUM($J$260,$M$260),"")</f>
        <v>1</v>
      </c>
      <c r="H260" s="328"/>
      <c r="I260" s="328"/>
      <c r="J260" s="176">
        <v>1</v>
      </c>
      <c r="K260" s="176"/>
      <c r="L260" s="176"/>
      <c r="M260" s="176"/>
      <c r="N260" s="176"/>
      <c r="O260" s="112"/>
      <c r="P260" s="147"/>
    </row>
    <row r="261" spans="2:20" ht="20.100000000000001" customHeight="1">
      <c r="B261" s="178" t="s">
        <v>399</v>
      </c>
      <c r="C261" s="179"/>
      <c r="D261" s="179"/>
      <c r="E261" s="179"/>
      <c r="F261" s="179"/>
      <c r="G261" s="328">
        <f>IF(OR($J$261&lt;&gt;"",$M$261&lt;&gt;""),SUM($J$261,$M$261),"")</f>
        <v>1</v>
      </c>
      <c r="H261" s="328"/>
      <c r="I261" s="328"/>
      <c r="J261" s="176">
        <v>1</v>
      </c>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2503</v>
      </c>
      <c r="M295" s="125"/>
      <c r="N295" s="125"/>
      <c r="O295" s="125"/>
      <c r="P295" s="126"/>
    </row>
    <row r="296" spans="2:22" ht="20.100000000000001" customHeight="1">
      <c r="B296" s="105"/>
      <c r="C296" s="106"/>
      <c r="D296" s="106"/>
      <c r="E296" s="106"/>
      <c r="F296" s="107"/>
      <c r="G296" s="231" t="s">
        <v>456</v>
      </c>
      <c r="H296" s="211"/>
      <c r="I296" s="112" t="s">
        <v>2503</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2516</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v>2</v>
      </c>
      <c r="J301" s="37">
        <v>4</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v>3</v>
      </c>
      <c r="J302" s="37">
        <v>2</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v>2</v>
      </c>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3</v>
      </c>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v>1</v>
      </c>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v>1</v>
      </c>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2504</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2518</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2517</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2504</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2504</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2519</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3</v>
      </c>
      <c r="K326" s="113"/>
      <c r="L326" s="113"/>
      <c r="M326" s="115" t="s">
        <v>459</v>
      </c>
      <c r="N326" s="115"/>
      <c r="O326" s="115"/>
      <c r="P326" s="188"/>
      <c r="S326" s="22" t="str">
        <f>IF(F324=MST!CI6,IF(J326="","未記入",""),"")</f>
        <v/>
      </c>
    </row>
    <row r="327" spans="2:20" ht="60" customHeight="1">
      <c r="B327" s="315" t="s">
        <v>201</v>
      </c>
      <c r="C327" s="108"/>
      <c r="D327" s="108" t="s">
        <v>202</v>
      </c>
      <c r="E327" s="108"/>
      <c r="F327" s="101" t="s">
        <v>2535</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2539</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2520</v>
      </c>
      <c r="J332" s="176"/>
      <c r="K332" s="176"/>
      <c r="L332" s="176"/>
      <c r="M332" s="112" t="s">
        <v>2521</v>
      </c>
      <c r="N332" s="113"/>
      <c r="O332" s="113"/>
      <c r="P332" s="117"/>
    </row>
    <row r="333" spans="2:20" ht="20.100000000000001" customHeight="1">
      <c r="B333" s="130"/>
      <c r="C333" s="108"/>
      <c r="D333" s="108"/>
      <c r="E333" s="224" t="s">
        <v>215</v>
      </c>
      <c r="F333" s="115"/>
      <c r="G333" s="115"/>
      <c r="H333" s="116"/>
      <c r="I333" s="112">
        <v>90</v>
      </c>
      <c r="J333" s="113"/>
      <c r="K333" s="113"/>
      <c r="L333" s="68" t="s">
        <v>498</v>
      </c>
      <c r="M333" s="112">
        <v>90</v>
      </c>
      <c r="N333" s="113"/>
      <c r="O333" s="113"/>
      <c r="P333" s="53" t="s">
        <v>498</v>
      </c>
    </row>
    <row r="334" spans="2:20" ht="20.100000000000001" customHeight="1">
      <c r="B334" s="130" t="s">
        <v>45</v>
      </c>
      <c r="C334" s="108"/>
      <c r="D334" s="108"/>
      <c r="E334" s="224" t="s">
        <v>216</v>
      </c>
      <c r="F334" s="115"/>
      <c r="G334" s="115"/>
      <c r="H334" s="116"/>
      <c r="I334" s="112">
        <v>77.650000000000006</v>
      </c>
      <c r="J334" s="113"/>
      <c r="K334" s="113"/>
      <c r="L334" s="68" t="s">
        <v>490</v>
      </c>
      <c r="M334" s="112">
        <v>77.650000000000006</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f>SUM(I341:K346)</f>
        <v>89500</v>
      </c>
      <c r="J340" s="113"/>
      <c r="K340" s="113"/>
      <c r="L340" s="63" t="s">
        <v>499</v>
      </c>
      <c r="M340" s="112">
        <f>SUM(M341:O347)</f>
        <v>96500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v>0</v>
      </c>
      <c r="J342" s="113"/>
      <c r="K342" s="113"/>
      <c r="L342" s="63" t="s">
        <v>499</v>
      </c>
      <c r="M342" s="112">
        <v>0</v>
      </c>
      <c r="N342" s="113"/>
      <c r="O342" s="113"/>
      <c r="P342" s="50" t="s">
        <v>499</v>
      </c>
    </row>
    <row r="343" spans="2:20" ht="20.100000000000001" customHeight="1">
      <c r="B343" s="130"/>
      <c r="C343" s="393"/>
      <c r="D343" s="393" t="s">
        <v>213</v>
      </c>
      <c r="E343" s="224" t="s">
        <v>221</v>
      </c>
      <c r="F343" s="115"/>
      <c r="G343" s="115"/>
      <c r="H343" s="116"/>
      <c r="I343" s="112">
        <v>40500</v>
      </c>
      <c r="J343" s="113"/>
      <c r="K343" s="113"/>
      <c r="L343" s="63" t="s">
        <v>499</v>
      </c>
      <c r="M343" s="112">
        <v>40500</v>
      </c>
      <c r="N343" s="113"/>
      <c r="O343" s="113"/>
      <c r="P343" s="50" t="s">
        <v>499</v>
      </c>
    </row>
    <row r="344" spans="2:20" ht="20.100000000000001" customHeight="1">
      <c r="B344" s="130"/>
      <c r="C344" s="393"/>
      <c r="D344" s="393"/>
      <c r="E344" s="224" t="s">
        <v>222</v>
      </c>
      <c r="F344" s="115"/>
      <c r="G344" s="115"/>
      <c r="H344" s="116"/>
      <c r="I344" s="112">
        <v>3000</v>
      </c>
      <c r="J344" s="113"/>
      <c r="K344" s="113"/>
      <c r="L344" s="63" t="s">
        <v>499</v>
      </c>
      <c r="M344" s="112">
        <v>3000</v>
      </c>
      <c r="N344" s="113"/>
      <c r="O344" s="113"/>
      <c r="P344" s="50" t="s">
        <v>499</v>
      </c>
    </row>
    <row r="345" spans="2:20" ht="20.100000000000001" customHeight="1">
      <c r="B345" s="130"/>
      <c r="C345" s="393"/>
      <c r="D345" s="393"/>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3"/>
      <c r="D346" s="393"/>
      <c r="E346" s="224" t="s">
        <v>224</v>
      </c>
      <c r="F346" s="115"/>
      <c r="G346" s="115"/>
      <c r="H346" s="116"/>
      <c r="I346" s="112">
        <v>18000</v>
      </c>
      <c r="J346" s="113"/>
      <c r="K346" s="113"/>
      <c r="L346" s="63" t="s">
        <v>499</v>
      </c>
      <c r="M346" s="112">
        <v>18000</v>
      </c>
      <c r="N346" s="113"/>
      <c r="O346" s="113"/>
      <c r="P346" s="50" t="s">
        <v>499</v>
      </c>
    </row>
    <row r="347" spans="2:20" ht="20.100000000000001" customHeight="1">
      <c r="B347" s="130"/>
      <c r="C347" s="393"/>
      <c r="D347" s="393"/>
      <c r="E347" s="224" t="s">
        <v>71</v>
      </c>
      <c r="F347" s="115"/>
      <c r="G347" s="115"/>
      <c r="H347" s="116"/>
      <c r="I347" s="112">
        <v>0</v>
      </c>
      <c r="J347" s="113"/>
      <c r="K347" s="113"/>
      <c r="L347" s="63" t="s">
        <v>499</v>
      </c>
      <c r="M347" s="112">
        <v>7000</v>
      </c>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2522</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2523</v>
      </c>
      <c r="H357" s="227"/>
      <c r="I357" s="227"/>
      <c r="J357" s="227"/>
      <c r="K357" s="227"/>
      <c r="L357" s="227"/>
      <c r="M357" s="227"/>
      <c r="N357" s="227"/>
      <c r="O357" s="227"/>
      <c r="P357" s="228"/>
    </row>
    <row r="358" spans="2:20" ht="60" customHeight="1">
      <c r="B358" s="114" t="s">
        <v>221</v>
      </c>
      <c r="C358" s="115"/>
      <c r="D358" s="115"/>
      <c r="E358" s="115"/>
      <c r="F358" s="116"/>
      <c r="G358" s="151" t="s">
        <v>2524</v>
      </c>
      <c r="H358" s="227"/>
      <c r="I358" s="227"/>
      <c r="J358" s="227"/>
      <c r="K358" s="227"/>
      <c r="L358" s="227"/>
      <c r="M358" s="227"/>
      <c r="N358" s="227"/>
      <c r="O358" s="227"/>
      <c r="P358" s="228"/>
    </row>
    <row r="359" spans="2:20" ht="60" customHeight="1">
      <c r="B359" s="114" t="s">
        <v>224</v>
      </c>
      <c r="C359" s="115"/>
      <c r="D359" s="115"/>
      <c r="E359" s="115"/>
      <c r="F359" s="116"/>
      <c r="G359" s="151" t="s">
        <v>2525</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2549</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v>
      </c>
      <c r="I387" s="125"/>
      <c r="J387" s="125"/>
      <c r="K387" s="125"/>
      <c r="L387" s="125"/>
      <c r="M387" s="125"/>
      <c r="N387" s="125"/>
      <c r="O387" s="125"/>
      <c r="P387" s="62" t="s">
        <v>495</v>
      </c>
    </row>
    <row r="388" spans="1:20" ht="20.100000000000001" customHeight="1">
      <c r="B388" s="95"/>
      <c r="C388" s="97"/>
      <c r="D388" s="108" t="s">
        <v>250</v>
      </c>
      <c r="E388" s="108"/>
      <c r="F388" s="108"/>
      <c r="G388" s="108"/>
      <c r="H388" s="112">
        <v>8</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0</v>
      </c>
      <c r="I390" s="113"/>
      <c r="J390" s="113"/>
      <c r="K390" s="113"/>
      <c r="L390" s="113"/>
      <c r="M390" s="113"/>
      <c r="N390" s="113"/>
      <c r="O390" s="113"/>
      <c r="P390" s="50" t="s">
        <v>497</v>
      </c>
    </row>
    <row r="391" spans="1:20" ht="20.100000000000001" customHeight="1">
      <c r="B391" s="130"/>
      <c r="C391" s="108"/>
      <c r="D391" s="108" t="s">
        <v>253</v>
      </c>
      <c r="E391" s="108"/>
      <c r="F391" s="108"/>
      <c r="G391" s="108"/>
      <c r="H391" s="112">
        <v>4</v>
      </c>
      <c r="I391" s="113"/>
      <c r="J391" s="113"/>
      <c r="K391" s="113"/>
      <c r="L391" s="113"/>
      <c r="M391" s="113"/>
      <c r="N391" s="113"/>
      <c r="O391" s="113"/>
      <c r="P391" s="50" t="s">
        <v>497</v>
      </c>
    </row>
    <row r="392" spans="1:20" ht="20.100000000000001" customHeight="1">
      <c r="B392" s="130"/>
      <c r="C392" s="108"/>
      <c r="D392" s="108" t="s">
        <v>254</v>
      </c>
      <c r="E392" s="108"/>
      <c r="F392" s="108"/>
      <c r="G392" s="108"/>
      <c r="H392" s="112">
        <v>5</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0</v>
      </c>
      <c r="I393" s="113"/>
      <c r="J393" s="113"/>
      <c r="K393" s="113"/>
      <c r="L393" s="113"/>
      <c r="M393" s="113"/>
      <c r="N393" s="113"/>
      <c r="O393" s="113"/>
      <c r="P393" s="50" t="s">
        <v>497</v>
      </c>
    </row>
    <row r="394" spans="1:20" ht="20.100000000000001" customHeight="1">
      <c r="B394" s="420"/>
      <c r="C394" s="421"/>
      <c r="D394" s="108" t="s">
        <v>256</v>
      </c>
      <c r="E394" s="108"/>
      <c r="F394" s="108"/>
      <c r="G394" s="108"/>
      <c r="H394" s="112">
        <v>1</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4</v>
      </c>
      <c r="I396" s="113"/>
      <c r="J396" s="113"/>
      <c r="K396" s="113"/>
      <c r="L396" s="113"/>
      <c r="M396" s="113"/>
      <c r="N396" s="113"/>
      <c r="O396" s="113"/>
      <c r="P396" s="50" t="s">
        <v>497</v>
      </c>
    </row>
    <row r="397" spans="1:20" ht="20.100000000000001" customHeight="1">
      <c r="B397" s="420"/>
      <c r="C397" s="421"/>
      <c r="D397" s="108" t="s">
        <v>259</v>
      </c>
      <c r="E397" s="108"/>
      <c r="F397" s="108"/>
      <c r="G397" s="108"/>
      <c r="H397" s="112">
        <v>1</v>
      </c>
      <c r="I397" s="113"/>
      <c r="J397" s="113"/>
      <c r="K397" s="113"/>
      <c r="L397" s="113"/>
      <c r="M397" s="113"/>
      <c r="N397" s="113"/>
      <c r="O397" s="113"/>
      <c r="P397" s="50" t="s">
        <v>497</v>
      </c>
    </row>
    <row r="398" spans="1:20" ht="20.100000000000001" customHeight="1">
      <c r="B398" s="420"/>
      <c r="C398" s="421"/>
      <c r="D398" s="108" t="s">
        <v>260</v>
      </c>
      <c r="E398" s="108"/>
      <c r="F398" s="108"/>
      <c r="G398" s="108"/>
      <c r="H398" s="112">
        <v>2</v>
      </c>
      <c r="I398" s="113"/>
      <c r="J398" s="113"/>
      <c r="K398" s="113"/>
      <c r="L398" s="113"/>
      <c r="M398" s="113"/>
      <c r="N398" s="113"/>
      <c r="O398" s="113"/>
      <c r="P398" s="50" t="s">
        <v>497</v>
      </c>
    </row>
    <row r="399" spans="1:20" ht="20.100000000000001" customHeight="1">
      <c r="B399" s="420"/>
      <c r="C399" s="421"/>
      <c r="D399" s="108" t="s">
        <v>261</v>
      </c>
      <c r="E399" s="108"/>
      <c r="F399" s="108"/>
      <c r="G399" s="108"/>
      <c r="H399" s="112">
        <v>1</v>
      </c>
      <c r="I399" s="113"/>
      <c r="J399" s="113"/>
      <c r="K399" s="113"/>
      <c r="L399" s="113"/>
      <c r="M399" s="113"/>
      <c r="N399" s="113"/>
      <c r="O399" s="113"/>
      <c r="P399" s="50" t="s">
        <v>497</v>
      </c>
    </row>
    <row r="400" spans="1:20" ht="20.100000000000001" customHeight="1">
      <c r="B400" s="422"/>
      <c r="C400" s="423"/>
      <c r="D400" s="108" t="s">
        <v>262</v>
      </c>
      <c r="E400" s="108"/>
      <c r="F400" s="108"/>
      <c r="G400" s="108"/>
      <c r="H400" s="112">
        <v>0</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2</v>
      </c>
      <c r="I401" s="113"/>
      <c r="J401" s="113"/>
      <c r="K401" s="113"/>
      <c r="L401" s="113"/>
      <c r="M401" s="113"/>
      <c r="N401" s="113"/>
      <c r="O401" s="113"/>
      <c r="P401" s="50" t="s">
        <v>497</v>
      </c>
    </row>
    <row r="402" spans="2:20" ht="20.100000000000001" customHeight="1">
      <c r="B402" s="130"/>
      <c r="C402" s="108"/>
      <c r="D402" s="108" t="s">
        <v>264</v>
      </c>
      <c r="E402" s="108"/>
      <c r="F402" s="108"/>
      <c r="G402" s="108"/>
      <c r="H402" s="112">
        <v>1</v>
      </c>
      <c r="I402" s="113"/>
      <c r="J402" s="113"/>
      <c r="K402" s="113"/>
      <c r="L402" s="113"/>
      <c r="M402" s="113"/>
      <c r="N402" s="113"/>
      <c r="O402" s="113"/>
      <c r="P402" s="50" t="s">
        <v>497</v>
      </c>
    </row>
    <row r="403" spans="2:20" ht="20.100000000000001" customHeight="1">
      <c r="B403" s="130"/>
      <c r="C403" s="108"/>
      <c r="D403" s="108" t="s">
        <v>265</v>
      </c>
      <c r="E403" s="108"/>
      <c r="F403" s="108"/>
      <c r="G403" s="108"/>
      <c r="H403" s="112">
        <v>3</v>
      </c>
      <c r="I403" s="113"/>
      <c r="J403" s="113"/>
      <c r="K403" s="113"/>
      <c r="L403" s="113"/>
      <c r="M403" s="113"/>
      <c r="N403" s="113"/>
      <c r="O403" s="113"/>
      <c r="P403" s="50" t="s">
        <v>497</v>
      </c>
    </row>
    <row r="404" spans="2:20" ht="20.100000000000001" customHeight="1">
      <c r="B404" s="130"/>
      <c r="C404" s="108"/>
      <c r="D404" s="108" t="s">
        <v>266</v>
      </c>
      <c r="E404" s="108"/>
      <c r="F404" s="108"/>
      <c r="G404" s="108"/>
      <c r="H404" s="112">
        <v>2</v>
      </c>
      <c r="I404" s="113"/>
      <c r="J404" s="113"/>
      <c r="K404" s="113"/>
      <c r="L404" s="113"/>
      <c r="M404" s="113"/>
      <c r="N404" s="113"/>
      <c r="O404" s="113"/>
      <c r="P404" s="50" t="s">
        <v>497</v>
      </c>
    </row>
    <row r="405" spans="2:20" ht="20.100000000000001" customHeight="1">
      <c r="B405" s="130"/>
      <c r="C405" s="108"/>
      <c r="D405" s="108" t="s">
        <v>267</v>
      </c>
      <c r="E405" s="108"/>
      <c r="F405" s="108"/>
      <c r="G405" s="108"/>
      <c r="H405" s="112">
        <v>1</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84.7</v>
      </c>
      <c r="I409" s="125"/>
      <c r="J409" s="125"/>
      <c r="K409" s="125"/>
      <c r="L409" s="125"/>
      <c r="M409" s="125"/>
      <c r="N409" s="125"/>
      <c r="O409" s="125"/>
      <c r="P409" s="62" t="s">
        <v>503</v>
      </c>
    </row>
    <row r="410" spans="2:20" ht="20.100000000000001" customHeight="1">
      <c r="B410" s="130" t="s">
        <v>271</v>
      </c>
      <c r="C410" s="108"/>
      <c r="D410" s="108"/>
      <c r="E410" s="108"/>
      <c r="F410" s="108"/>
      <c r="G410" s="108"/>
      <c r="H410" s="112">
        <v>9</v>
      </c>
      <c r="I410" s="113"/>
      <c r="J410" s="113"/>
      <c r="K410" s="113"/>
      <c r="L410" s="113"/>
      <c r="M410" s="113"/>
      <c r="N410" s="113"/>
      <c r="O410" s="113"/>
      <c r="P410" s="50" t="s">
        <v>495</v>
      </c>
    </row>
    <row r="411" spans="2:20" ht="20.100000000000001" customHeight="1">
      <c r="B411" s="130" t="s">
        <v>272</v>
      </c>
      <c r="C411" s="108"/>
      <c r="D411" s="108"/>
      <c r="E411" s="108"/>
      <c r="F411" s="108"/>
      <c r="G411" s="108"/>
      <c r="H411" s="112">
        <v>69.2</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c r="I416" s="125"/>
      <c r="J416" s="125"/>
      <c r="K416" s="125"/>
      <c r="L416" s="125"/>
      <c r="M416" s="125"/>
      <c r="N416" s="125"/>
      <c r="O416" s="125"/>
      <c r="P416" s="62" t="s">
        <v>497</v>
      </c>
    </row>
    <row r="417" spans="1:20" ht="20.100000000000001" customHeight="1">
      <c r="B417" s="443"/>
      <c r="C417" s="444"/>
      <c r="D417" s="444"/>
      <c r="E417" s="108" t="s">
        <v>281</v>
      </c>
      <c r="F417" s="108"/>
      <c r="G417" s="108"/>
      <c r="H417" s="112"/>
      <c r="I417" s="113"/>
      <c r="J417" s="113"/>
      <c r="K417" s="113"/>
      <c r="L417" s="113"/>
      <c r="M417" s="113"/>
      <c r="N417" s="113"/>
      <c r="O417" s="113"/>
      <c r="P417" s="50" t="s">
        <v>497</v>
      </c>
    </row>
    <row r="418" spans="1:20" ht="20.100000000000001" customHeight="1">
      <c r="B418" s="443"/>
      <c r="C418" s="444"/>
      <c r="D418" s="444"/>
      <c r="E418" s="108" t="s">
        <v>282</v>
      </c>
      <c r="F418" s="108"/>
      <c r="G418" s="108"/>
      <c r="H418" s="112">
        <v>4</v>
      </c>
      <c r="I418" s="113"/>
      <c r="J418" s="113"/>
      <c r="K418" s="113"/>
      <c r="L418" s="113"/>
      <c r="M418" s="113"/>
      <c r="N418" s="113"/>
      <c r="O418" s="113"/>
      <c r="P418" s="50" t="s">
        <v>497</v>
      </c>
    </row>
    <row r="419" spans="1:20" ht="20.100000000000001" customHeight="1">
      <c r="B419" s="443"/>
      <c r="C419" s="444"/>
      <c r="D419" s="444"/>
      <c r="E419" s="108" t="s">
        <v>430</v>
      </c>
      <c r="F419" s="108"/>
      <c r="G419" s="108"/>
      <c r="H419" s="112"/>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1</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t="s">
        <v>2548</v>
      </c>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2526</v>
      </c>
      <c r="I431" s="227"/>
      <c r="J431" s="227"/>
      <c r="K431" s="227"/>
      <c r="L431" s="227"/>
      <c r="M431" s="227"/>
      <c r="N431" s="227"/>
      <c r="O431" s="227"/>
      <c r="P431" s="228"/>
    </row>
    <row r="432" spans="1:20" ht="20.100000000000001" customHeight="1">
      <c r="B432" s="433"/>
      <c r="C432" s="224" t="s">
        <v>14</v>
      </c>
      <c r="D432" s="115"/>
      <c r="E432" s="115"/>
      <c r="F432" s="115"/>
      <c r="G432" s="116"/>
      <c r="H432" s="218" t="s">
        <v>2485</v>
      </c>
      <c r="I432" s="219"/>
      <c r="J432" s="48" t="s">
        <v>487</v>
      </c>
      <c r="K432" s="219" t="s">
        <v>2486</v>
      </c>
      <c r="L432" s="219"/>
      <c r="M432" s="48" t="s">
        <v>487</v>
      </c>
      <c r="N432" s="219" t="s">
        <v>2487</v>
      </c>
      <c r="O432" s="219"/>
      <c r="P432" s="220"/>
    </row>
    <row r="433" spans="2:16" ht="20.100000000000001" customHeight="1">
      <c r="B433" s="433"/>
      <c r="C433" s="238" t="s">
        <v>285</v>
      </c>
      <c r="D433" s="154"/>
      <c r="E433" s="155"/>
      <c r="F433" s="240" t="s">
        <v>286</v>
      </c>
      <c r="G433" s="242"/>
      <c r="H433" s="31">
        <v>0</v>
      </c>
      <c r="I433" s="48" t="s">
        <v>504</v>
      </c>
      <c r="J433" s="32">
        <v>0</v>
      </c>
      <c r="K433" s="48" t="s">
        <v>505</v>
      </c>
      <c r="L433" s="69" t="s">
        <v>450</v>
      </c>
      <c r="M433" s="32">
        <v>23</v>
      </c>
      <c r="N433" s="48" t="s">
        <v>504</v>
      </c>
      <c r="O433" s="36">
        <v>59</v>
      </c>
      <c r="P433" s="50" t="s">
        <v>505</v>
      </c>
    </row>
    <row r="434" spans="2:16" ht="20.100000000000001" customHeight="1">
      <c r="B434" s="433"/>
      <c r="C434" s="238"/>
      <c r="D434" s="154"/>
      <c r="E434" s="155"/>
      <c r="F434" s="240" t="s">
        <v>287</v>
      </c>
      <c r="G434" s="242"/>
      <c r="H434" s="44">
        <v>0</v>
      </c>
      <c r="I434" s="48" t="s">
        <v>504</v>
      </c>
      <c r="J434" s="45">
        <v>0</v>
      </c>
      <c r="K434" s="48" t="s">
        <v>505</v>
      </c>
      <c r="L434" s="69" t="s">
        <v>450</v>
      </c>
      <c r="M434" s="45">
        <v>23</v>
      </c>
      <c r="N434" s="48" t="s">
        <v>504</v>
      </c>
      <c r="O434" s="45">
        <v>59</v>
      </c>
      <c r="P434" s="50" t="s">
        <v>505</v>
      </c>
    </row>
    <row r="435" spans="2:16" ht="20.100000000000001" customHeight="1">
      <c r="B435" s="433"/>
      <c r="C435" s="238"/>
      <c r="D435" s="154"/>
      <c r="E435" s="155"/>
      <c r="F435" s="240" t="s">
        <v>288</v>
      </c>
      <c r="G435" s="242"/>
      <c r="H435" s="44">
        <v>0</v>
      </c>
      <c r="I435" s="48" t="s">
        <v>504</v>
      </c>
      <c r="J435" s="45">
        <v>0</v>
      </c>
      <c r="K435" s="48" t="s">
        <v>505</v>
      </c>
      <c r="L435" s="69" t="s">
        <v>450</v>
      </c>
      <c r="M435" s="45">
        <v>23</v>
      </c>
      <c r="N435" s="48" t="s">
        <v>504</v>
      </c>
      <c r="O435" s="45">
        <v>59</v>
      </c>
      <c r="P435" s="50" t="s">
        <v>505</v>
      </c>
    </row>
    <row r="436" spans="2:16" ht="39.950000000000003" customHeight="1">
      <c r="B436" s="433"/>
      <c r="C436" s="224" t="s">
        <v>289</v>
      </c>
      <c r="D436" s="115"/>
      <c r="E436" s="115"/>
      <c r="F436" s="115"/>
      <c r="G436" s="116"/>
      <c r="H436" s="151" t="s">
        <v>2527</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2503</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2528</v>
      </c>
      <c r="M469" s="102"/>
      <c r="N469" s="102"/>
      <c r="O469" s="103"/>
      <c r="P469" s="104"/>
    </row>
    <row r="470" spans="2:20" ht="20.100000000000001" customHeight="1">
      <c r="B470" s="209" t="s">
        <v>292</v>
      </c>
      <c r="C470" s="210"/>
      <c r="D470" s="210"/>
      <c r="E470" s="210"/>
      <c r="F470" s="210"/>
      <c r="G470" s="211"/>
      <c r="H470" s="176" t="s">
        <v>2503</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2528</v>
      </c>
      <c r="M472" s="102"/>
      <c r="N472" s="102"/>
      <c r="O472" s="103"/>
      <c r="P472" s="104"/>
    </row>
    <row r="473" spans="2:20" ht="20.100000000000001" customHeight="1" thickBot="1">
      <c r="B473" s="447" t="s">
        <v>293</v>
      </c>
      <c r="C473" s="448"/>
      <c r="D473" s="448"/>
      <c r="E473" s="448"/>
      <c r="F473" s="448"/>
      <c r="G473" s="448"/>
      <c r="H473" s="336" t="s">
        <v>2503</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2504</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2504</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2530</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2530</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2529</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2529</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2529</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2503</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3</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2504</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2503</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2504</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2504</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verticalCentered="1"/>
  <pageMargins left="0" right="0" top="0" bottom="0" header="0" footer="0"/>
  <pageSetup paperSize="9" fitToHeight="0" orientation="portrait" blackAndWhite="1"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8" sqref="J8:L8"/>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2531</v>
      </c>
      <c r="K4" s="504"/>
      <c r="L4" s="504"/>
      <c r="M4" s="503" t="s">
        <v>2533</v>
      </c>
      <c r="N4" s="504"/>
      <c r="O4" s="504"/>
      <c r="P4" s="504"/>
      <c r="Q4" s="504"/>
      <c r="R4" s="79" t="s">
        <v>2513</v>
      </c>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2385</v>
      </c>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2384</v>
      </c>
      <c r="I49" s="511"/>
      <c r="J49" s="503" t="s">
        <v>2532</v>
      </c>
      <c r="K49" s="504"/>
      <c r="L49" s="504"/>
      <c r="M49" s="503" t="s">
        <v>2533</v>
      </c>
      <c r="N49" s="504"/>
      <c r="O49" s="504"/>
      <c r="P49" s="504"/>
      <c r="Q49" s="504"/>
      <c r="R49" s="79" t="s">
        <v>2513</v>
      </c>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B33" sqref="AB33:AD3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2504</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有料老人ホーム春の台</dc:creator>
  <cp:lastModifiedBy>株式会社トリプルＤ 有料老人ホーム春の台</cp:lastModifiedBy>
  <cp:lastPrinted>2021-08-19T01:11:47Z</cp:lastPrinted>
  <dcterms:created xsi:type="dcterms:W3CDTF">2020-12-23T05:28:24Z</dcterms:created>
  <dcterms:modified xsi:type="dcterms:W3CDTF">2021-08-25T00:25:34Z</dcterms:modified>
</cp:coreProperties>
</file>