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F:\R3現況報告\"/>
    </mc:Choice>
  </mc:AlternateContent>
  <xr:revisionPtr revIDLastSave="0" documentId="13_ncr:1_{49CAFC06-DE2F-4420-B0E7-DFCAED512249}"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135" windowWidth="18900" windowHeight="107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<sst xmlns="http://schemas.openxmlformats.org/spreadsheetml/2006/main" count="2972" uniqueCount="2551">
  <si>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</si>
  <si>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</si>
  <si>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</si>
  <si>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</si>
  <si>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</si>
  <si>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</si>
  <si>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</si>
  <si>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</si>
  <si>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</si>
  <si>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</si>
  <si>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</si>
  <si>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</si>
  <si>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</si>
  <si>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</si>
  <si>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</si>
  <si>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</si>
  <si>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</si>
  <si>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</si>
  <si>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</si>
  <si>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</si>
  <si>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</si>
  <si>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</si>
  <si>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</si>
  <si>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</si>
  <si>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</si>
  <si>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</si>
  <si>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</si>
  <si>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</si>
  <si>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</si>
  <si>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</si>
  <si>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</si>
  <si>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</si>
  <si>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</si>
  <si>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</si>
  <si>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</si>
  <si>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</si>
  <si>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</si>
  <si>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</si>
  <si>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</si>
  <si>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</si>
  <si>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</si>
  <si>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</si>
  <si>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</si>
  <si>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</si>
  <si>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</si>
  <si>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</si>
  <si>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</si>
  <si>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</si>
  <si>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</si>
  <si>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</si>
  <si>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</si>
  <si>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</si>
  <si>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</si>
  <si>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</si>
  <si>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</si>
  <si>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</si>
  <si>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</si>
  <si>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</si>
  <si>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</si>
  <si>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</si>
  <si>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</si>
  <si>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</si>
  <si>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</si>
  <si>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</si>
  <si>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</si>
  <si>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</si>
  <si>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</si>
  <si>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</si>
  <si>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</si>
  <si>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</si>
  <si>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</si>
  <si>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</si>
  <si>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</si>
  <si>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</si>
  <si>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</si>
  <si>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</si>
  <si>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</si>
  <si>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</si>
  <si>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</si>
  <si>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</si>
  <si>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</si>
  <si>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</si>
  <si>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</si>
  <si>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</si>
  <si>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</si>
  <si>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</si>
  <si>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</si>
  <si>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</si>
  <si>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</si>
  <si>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</si>
  <si>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</si>
  <si>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</si>
  <si>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</si>
  <si>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</si>
  <si>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</si>
  <si>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</si>
  <si>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</si>
  <si>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</si>
  <si>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</si>
  <si>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</si>
  <si>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</si>
  <si>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</si>
  <si>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</si>
  <si>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</si>
  <si>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</si>
  <si>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</si>
  <si>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</si>
  <si>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</si>
  <si>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</si>
  <si>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</si>
  <si>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</si>
  <si>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</si>
  <si>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</si>
  <si>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</si>
  <si>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</si>
  <si>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</si>
  <si>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</si>
  <si>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</si>
  <si>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</si>
  <si>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</si>
  <si>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</si>
  <si>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</si>
  <si>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</si>
  <si>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</si>
  <si>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</si>
  <si>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</si>
  <si>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</si>
  <si>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</si>
  <si>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</si>
  <si>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</si>
  <si>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</si>
  <si>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</si>
  <si>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</si>
  <si>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</si>
  <si>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</si>
  <si>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</si>
  <si>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</si>
  <si>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</si>
  <si>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</si>
  <si>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</si>
  <si>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</si>
  <si>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</si>
  <si>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</si>
  <si>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</si>
  <si>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</si>
  <si>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</si>
  <si>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</si>
  <si>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</si>
  <si>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</si>
  <si>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</si>
  <si>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</si>
  <si>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</si>
  <si>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</si>
  <si>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</si>
  <si>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</si>
  <si>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</si>
  <si>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</si>
  <si>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</si>
  <si>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</si>
  <si>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</si>
  <si>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</si>
  <si>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</si>
  <si>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</si>
  <si>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</si>
  <si>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</si>
  <si>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</si>
  <si>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</si>
  <si>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</si>
  <si>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</si>
  <si>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</si>
  <si>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</si>
  <si>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</si>
  <si>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</si>
  <si>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</si>
  <si>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</si>
  <si>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</si>
  <si>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</si>
  <si>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</si>
  <si>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</si>
  <si>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</si>
  <si>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</si>
  <si>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</si>
  <si>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</si>
  <si>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</si>
  <si>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</si>
  <si>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</si>
  <si>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</si>
  <si>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</si>
  <si>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</si>
  <si>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</si>
  <si>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</si>
  <si>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</si>
  <si>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</si>
  <si>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</si>
  <si>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</si>
  <si>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</si>
  <si>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</si>
  <si>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</si>
  <si>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</si>
  <si>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</si>
  <si>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</si>
  <si>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</si>
  <si>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</si>
  <si>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</si>
  <si>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</si>
  <si>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</si>
  <si>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</si>
  <si>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</si>
  <si>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</si>
  <si>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</si>
  <si>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</si>
  <si>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</si>
  <si>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</si>
  <si>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</si>
  <si>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</si>
  <si>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</si>
  <si>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</si>
  <si>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</si>
  <si>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</si>
  <si>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</si>
  <si>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</si>
  <si>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</si>
  <si>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</si>
  <si>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</si>
  <si>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</si>
  <si>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</si>
  <si>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</si>
  <si>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</si>
  <si>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</si>
  <si>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</si>
  <si>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</si>
  <si>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</si>
  <si>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</si>
  <si>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</si>
  <si>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</si>
  <si>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</si>
  <si>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</si>
  <si>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</si>
  <si>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</si>
  <si>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</si>
  <si>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</si>
  <si>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</si>
  <si>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</si>
  <si>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</si>
  <si>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</si>
  <si>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</si>
  <si>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</si>
  <si>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</si>
  <si>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</si>
  <si>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</si>
  <si>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</si>
  <si>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</si>
  <si>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</si>
  <si>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</si>
  <si>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</si>
  <si>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</si>
  <si>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</si>
  <si>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</si>
  <si>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</si>
  <si>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</si>
  <si>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</si>
  <si>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</si>
  <si>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</si>
  <si>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</si>
  <si>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</si>
  <si>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</si>
  <si>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</si>
  <si>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</si>
  <si>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</si>
  <si>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</si>
  <si>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</si>
  <si>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</si>
  <si>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</si>
  <si>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</si>
  <si>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</si>
  <si>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</si>
  <si>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</si>
  <si>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</si>
  <si>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</si>
  <si>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</si>
  <si>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</si>
  <si>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</si>
  <si>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</si>
  <si>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</si>
  <si>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</si>
  <si>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</si>
  <si>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</si>
  <si>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</si>
  <si>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</si>
  <si>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</si>
  <si>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</si>
  <si>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</si>
  <si>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</si>
  <si>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</si>
  <si>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</si>
  <si>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</si>
  <si>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</si>
  <si>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</si>
  <si>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</si>
  <si>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</si>
  <si>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</si>
  <si>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</si>
  <si>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</si>
  <si>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</si>
  <si>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</si>
  <si>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</si>
  <si>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</si>
  <si>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</si>
  <si>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</si>
  <si>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</si>
  <si>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</si>
  <si>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</si>
  <si>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</si>
  <si>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</si>
  <si>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</si>
  <si>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</si>
  <si>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</si>
  <si>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</si>
  <si>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</si>
  <si>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</si>
  <si>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</si>
  <si>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</si>
  <si>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</si>
  <si>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</si>
  <si>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</si>
  <si>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</si>
  <si>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</si>
  <si>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</si>
  <si>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</si>
  <si>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</si>
  <si>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</si>
  <si>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</si>
  <si>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</si>
  <si>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</si>
  <si>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</si>
  <si>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</si>
  <si>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</si>
  <si>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</si>
  <si>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</si>
  <si>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</si>
  <si>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</si>
  <si>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</si>
  <si>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</si>
  <si>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</si>
  <si>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</si>
  <si>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</si>
  <si>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</si>
  <si>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</si>
  <si>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</si>
  <si>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</si>
  <si>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</si>
  <si>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</si>
  <si>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</si>
  <si>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</si>
  <si>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</si>
  <si>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</si>
  <si>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</si>
  <si>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</si>
  <si>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</si>
  <si>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</si>
  <si>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</si>
  <si>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</si>
  <si>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</si>
  <si>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</si>
  <si>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</si>
  <si>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</si>
  <si>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</si>
  <si>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</si>
  <si>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</si>
  <si>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</si>
  <si>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</si>
  <si>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</si>
  <si>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</si>
  <si>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</si>
  <si>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</si>
  <si>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</si>
  <si>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</si>
  <si>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</si>
  <si>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</si>
  <si>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</si>
  <si>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</si>
  <si>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</si>
  <si>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</si>
  <si>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</si>
  <si>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</si>
  <si>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</si>
  <si>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</si>
  <si>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</si>
  <si>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</si>
  <si>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</si>
  <si>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</si>
  <si>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</si>
  <si>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</si>
  <si>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</si>
  <si>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</si>
  <si>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</si>
  <si>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</si>
  <si>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</si>
  <si>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</si>
  <si>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</si>
  <si>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</si>
  <si>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</si>
  <si>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</si>
  <si>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</si>
  <si>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</si>
  <si>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</si>
  <si>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</si>
  <si>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</si>
  <si>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</si>
  <si>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</si>
  <si>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</si>
  <si>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</si>
  <si>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</si>
  <si>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</si>
  <si>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</si>
  <si>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</si>
  <si>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</si>
  <si>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</si>
  <si>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</si>
  <si>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</si>
  <si>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</si>
  <si>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</si>
  <si>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</si>
  <si>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</si>
  <si>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</si>
  <si>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</si>
  <si>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</si>
  <si>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</si>
  <si>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</si>
  <si>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</si>
  <si>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</si>
  <si>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</si>
  <si>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</si>
  <si>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</si>
  <si>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</si>
  <si>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</si>
  <si>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</si>
  <si>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</si>
  <si>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</si>
  <si>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</si>
  <si>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</si>
  <si>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</si>
  <si>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</si>
  <si>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</si>
  <si>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</si>
  <si>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</si>
  <si>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</si>
  <si>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</si>
  <si>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</si>
  <si>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</si>
  <si>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</si>
  <si>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</si>
  <si>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</si>
  <si>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</si>
  <si>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</si>
  <si>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</si>
  <si>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</si>
  <si>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</si>
  <si>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</si>
  <si>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</si>
  <si>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</si>
  <si>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</si>
  <si>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</si>
  <si>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</si>
  <si>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</si>
  <si>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</si>
  <si>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</si>
  <si>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</si>
  <si>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</si>
  <si>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</si>
  <si>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</si>
  <si>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</si>
  <si>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</si>
  <si>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</si>
  <si>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</si>
  <si>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</si>
  <si>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</si>
  <si>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</si>
  <si>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</si>
  <si>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</si>
  <si>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</si>
  <si>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</si>
  <si>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</si>
  <si>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</si>
  <si>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</si>
  <si>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</si>
  <si>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</si>
  <si>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</si>
  <si>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</si>
  <si>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</si>
  <si>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</si>
  <si>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</si>
  <si>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</si>
  <si>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</si>
  <si>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</si>
  <si>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</si>
  <si>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</si>
  <si>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</si>
  <si>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</si>
  <si>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</si>
  <si>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</si>
  <si>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</si>
  <si>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</si>
  <si>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</si>
  <si>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</si>
  <si>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</si>
  <si>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</si>
  <si>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</si>
  <si>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</si>
  <si>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</si>
  <si>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</si>
  <si>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</si>
  <si>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</si>
  <si>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</si>
  <si>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</si>
  <si>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</si>
  <si>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</si>
  <si>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</si>
  <si>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</si>
  <si>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</si>
  <si>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</si>
  <si>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</si>
  <si>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</si>
  <si>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</si>
  <si>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</si>
  <si>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</si>
  <si>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</si>
  <si>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</si>
  <si>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</si>
  <si>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</si>
  <si>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</si>
  <si>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</si>
  <si>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</si>
  <si>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</si>
  <si>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</si>
  <si>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</si>
  <si>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</si>
  <si>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</si>
  <si>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</si>
  <si>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</si>
  <si>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</si>
  <si>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</si>
  <si>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</si>
  <si>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</si>
  <si>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</si>
  <si>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</si>
  <si>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</si>
  <si>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</si>
  <si>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</si>
  <si>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</si>
  <si>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</si>
  <si>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</si>
  <si>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</si>
  <si>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</si>
  <si>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</si>
  <si>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</si>
  <si>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</si>
  <si>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</si>
  <si>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</si>
  <si>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</si>
  <si>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</si>
  <si>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</si>
  <si>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</si>
  <si>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</si>
  <si>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</si>
  <si>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</si>
  <si>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</si>
  <si>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</si>
  <si>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</si>
  <si>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</si>
  <si>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</si>
  <si>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</si>
  <si>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</si>
  <si>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</si>
  <si>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</si>
  <si>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</si>
  <si>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</si>
  <si>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</si>
  <si>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</si>
  <si>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</si>
  <si>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</si>
  <si>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</si>
  <si>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</si>
  <si>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</si>
  <si>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</si>
  <si>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</si>
  <si>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</si>
  <si>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</si>
  <si>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</si>
  <si>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</si>
  <si>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</si>
  <si>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</si>
  <si>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</si>
  <si>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</si>
  <si>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</si>
  <si>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</si>
  <si>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</si>
  <si>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</si>
  <si>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</si>
  <si>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</si>
  <si>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</si>
  <si>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</si>
  <si>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</si>
  <si>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</si>
  <si>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</si>
  <si>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</si>
  <si>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</si>
  <si>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</si>
  <si>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</si>
  <si>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</si>
  <si>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</si>
  <si>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</si>
  <si>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</si>
  <si>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</si>
  <si>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</si>
  <si>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</si>
  <si>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</si>
  <si>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</si>
  <si>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</si>
  <si>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</si>
  <si>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</si>
  <si>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</si>
  <si>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</si>
  <si>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</si>
  <si>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</si>
  <si>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</si>
  <si>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</si>
  <si>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</si>
  <si>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</si>
  <si>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</si>
  <si>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</si>
  <si>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</si>
  <si>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</si>
  <si>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</si>
  <si>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</si>
  <si>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</si>
  <si>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</si>
  <si>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</si>
  <si>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</si>
  <si>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</si>
  <si>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</si>
  <si>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</si>
  <si>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</si>
  <si>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</si>
  <si>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</si>
  <si>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</si>
  <si>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</si>
  <si>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</si>
  <si>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</si>
  <si>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</si>
  <si>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</si>
  <si>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</si>
  <si>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</si>
  <si>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</si>
  <si>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</si>
  <si>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</si>
  <si>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</si>
  <si>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</si>
  <si>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</si>
  <si>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</si>
  <si>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</si>
  <si>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</si>
  <si>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</si>
  <si>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</si>
  <si>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</si>
  <si>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</si>
  <si>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</si>
  <si>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</si>
  <si>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</si>
  <si>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</si>
  <si>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</si>
  <si>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</si>
  <si>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</si>
  <si>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</si>
  <si>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</si>
  <si>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</si>
  <si>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</si>
  <si>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</si>
  <si>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</si>
  <si>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</si>
  <si>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</si>
  <si>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</si>
  <si>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</si>
  <si>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</si>
  <si>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</si>
  <si>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</si>
  <si>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</si>
  <si>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</si>
  <si>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</si>
  <si>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</si>
  <si>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</si>
  <si>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</si>
  <si>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</si>
  <si>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</si>
  <si>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</si>
  <si>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</si>
  <si>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</si>
  <si>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</si>
  <si>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</si>
  <si>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</si>
  <si>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</si>
  <si>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</si>
  <si>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</si>
  <si>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</si>
  <si>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</si>
  <si>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</si>
  <si>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</si>
  <si>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</si>
  <si>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</si>
  <si>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</si>
  <si>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</si>
  <si>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</si>
  <si>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</si>
  <si>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</si>
  <si>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</si>
  <si>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</si>
  <si>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</si>
  <si>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</si>
  <si>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</si>
  <si>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</si>
  <si>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</si>
  <si>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</si>
  <si>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</si>
  <si>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</si>
  <si>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</si>
  <si>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</si>
  <si>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</si>
  <si>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</si>
  <si>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</si>
  <si>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</si>
  <si>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</si>
  <si>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</si>
  <si>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</si>
  <si>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</si>
  <si>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</si>
  <si>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</si>
  <si>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</si>
  <si>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</si>
  <si>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</si>
  <si>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</si>
  <si>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</si>
  <si>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</si>
  <si>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</si>
  <si>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</si>
  <si>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</si>
  <si>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</si>
  <si>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</si>
  <si>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</si>
  <si>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</si>
  <si>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</si>
  <si>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</si>
  <si>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</si>
  <si>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</si>
  <si>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</si>
  <si>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</si>
  <si>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</si>
  <si>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</si>
  <si>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</si>
  <si>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</si>
  <si>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</si>
  <si>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</si>
  <si>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</si>
  <si>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</si>
  <si>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</si>
  <si>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</si>
  <si>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</si>
  <si>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</si>
  <si>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</si>
  <si>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</si>
  <si>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</si>
  <si>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</si>
  <si>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</si>
  <si>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</si>
  <si>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</si>
  <si>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</si>
  <si>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</si>
  <si>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</si>
  <si>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</si>
  <si>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</si>
  <si>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</si>
  <si>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</si>
  <si>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</si>
  <si>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</si>
  <si>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</si>
  <si>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</si>
  <si>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</si>
  <si>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</si>
  <si>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</si>
  <si>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</si>
  <si>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</si>
  <si>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</si>
  <si>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</si>
  <si>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</si>
  <si>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</si>
  <si>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</si>
  <si>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</si>
  <si>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</si>
  <si>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</si>
  <si>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</si>
  <si>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</si>
  <si>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</si>
  <si>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</si>
  <si>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</si>
  <si>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</si>
  <si>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</si>
  <si>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</si>
  <si>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</si>
  <si>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</si>
  <si>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</si>
  <si>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</si>
  <si>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</si>
  <si>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</si>
  <si>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</si>
  <si>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</si>
  <si>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</si>
  <si>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</si>
  <si>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</si>
  <si>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</si>
  <si>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</si>
  <si>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</si>
  <si>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</si>
  <si>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</si>
  <si>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</si>
  <si>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</si>
  <si>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</si>
  <si>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</si>
  <si>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</si>
  <si>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</si>
  <si>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</si>
  <si>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</si>
  <si>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</si>
  <si>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</si>
  <si>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</si>
  <si>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</si>
  <si>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</si>
  <si>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</si>
  <si>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</si>
  <si>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</si>
  <si>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</si>
  <si>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</si>
  <si>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</si>
  <si>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</si>
  <si>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</si>
  <si>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</si>
  <si>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</si>
  <si>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</si>
  <si>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</si>
  <si>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</si>
  <si>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</si>
  <si>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</si>
  <si>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</si>
  <si>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</si>
  <si>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</si>
  <si>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</si>
  <si>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</si>
  <si>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</si>
  <si>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</si>
  <si>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</si>
  <si>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</si>
  <si>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</si>
  <si>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</si>
  <si>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</si>
  <si>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</si>
  <si>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</si>
  <si>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</si>
  <si>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</si>
  <si>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</si>
  <si>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</si>
  <si>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</si>
  <si>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</si>
  <si>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</si>
  <si>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</si>
  <si>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</si>
  <si>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</si>
  <si>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</si>
  <si>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</si>
  <si>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</si>
  <si>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</si>
  <si>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</si>
  <si>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</si>
  <si>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</si>
  <si>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</si>
  <si>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</si>
  <si>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</si>
  <si>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</si>
  <si>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</si>
  <si>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</si>
  <si>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</si>
  <si>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</si>
  <si>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</si>
  <si>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</si>
  <si>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</si>
  <si>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</si>
  <si>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</si>
  <si>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</si>
  <si>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</si>
  <si>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</si>
  <si>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</si>
  <si>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</si>
  <si>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</si>
  <si>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</si>
  <si>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</si>
  <si>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</si>
  <si>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</si>
  <si>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</si>
  <si>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</si>
  <si>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</si>
  <si>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</si>
  <si>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</si>
  <si>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</si>
  <si>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</si>
  <si>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</si>
  <si>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</si>
  <si>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</si>
  <si>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</si>
  <si>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</si>
  <si>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</si>
  <si>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</si>
  <si>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</si>
  <si>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</si>
  <si>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</si>
  <si>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</si>
  <si>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</si>
  <si>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</si>
  <si>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</si>
  <si>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</si>
  <si>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</si>
  <si>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</si>
  <si>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</si>
  <si>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</si>
  <si>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</si>
  <si>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</si>
  <si>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</si>
  <si>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</si>
  <si>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</si>
  <si>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</si>
  <si>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</si>
  <si>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</si>
  <si>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</si>
  <si>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</si>
  <si>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</si>
  <si>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</si>
  <si>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</si>
  <si>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</si>
  <si>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</si>
  <si>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</si>
  <si>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</si>
  <si>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</si>
  <si>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</si>
  <si>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</si>
  <si>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</si>
  <si>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</si>
  <si>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</si>
  <si>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</si>
  <si>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</si>
  <si>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</si>
  <si>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</si>
  <si>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</si>
  <si>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</si>
  <si>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</si>
  <si>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</si>
  <si>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</si>
  <si>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</si>
  <si>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</si>
  <si>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</si>
  <si>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</si>
  <si>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</si>
  <si>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</si>
  <si>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</si>
  <si>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</si>
  <si>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</si>
  <si>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</si>
  <si>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</si>
  <si>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</si>
  <si>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</si>
  <si>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</si>
  <si>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</si>
  <si>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</si>
  <si>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</si>
  <si>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</si>
  <si>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</si>
  <si>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</si>
  <si>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</si>
  <si>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</si>
  <si>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</si>
  <si>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</si>
  <si>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</si>
  <si>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</si>
  <si>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</si>
  <si>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</si>
  <si>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</si>
  <si>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</si>
  <si>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</si>
  <si>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</si>
  <si>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</si>
  <si>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</si>
  <si>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</si>
  <si>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</si>
  <si>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</si>
  <si>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</si>
  <si>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</si>
  <si>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</si>
  <si>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</si>
  <si>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</si>
  <si>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</si>
  <si>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</si>
  <si>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</si>
  <si>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</si>
  <si>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</si>
  <si>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</si>
  <si>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</si>
  <si>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</si>
  <si>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</si>
  <si>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</si>
  <si>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</si>
  <si>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</si>
  <si>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</si>
  <si>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</si>
  <si>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</si>
  <si>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</si>
  <si>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</si>
  <si>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</si>
  <si>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</si>
  <si>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</si>
  <si>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</si>
  <si>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</si>
  <si>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</si>
  <si>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</si>
  <si>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</si>
  <si>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</si>
  <si>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</si>
  <si>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</si>
  <si>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</si>
  <si>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</si>
  <si>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</si>
  <si>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</si>
  <si>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</si>
  <si>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</si>
  <si>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</si>
  <si>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</si>
  <si>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</si>
  <si>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</si>
  <si>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</si>
  <si>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</si>
  <si>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</si>
  <si>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</si>
  <si>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</si>
  <si>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</si>
  <si>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</si>
  <si>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</si>
  <si>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</si>
  <si>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</si>
  <si>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</si>
  <si>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</si>
  <si>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</si>
  <si>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</si>
  <si>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</si>
  <si>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</si>
  <si>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</si>
  <si>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</si>
  <si>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</si>
  <si>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</si>
  <si>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</si>
  <si>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</si>
  <si>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</si>
  <si>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</si>
  <si>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</si>
  <si>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</si>
  <si>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</si>
  <si>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</si>
  <si>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</si>
  <si>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</si>
  <si>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</si>
  <si>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</si>
  <si>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</si>
  <si>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</si>
  <si>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</si>
  <si>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</si>
  <si>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</si>
  <si>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</si>
  <si>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</si>
  <si>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</si>
  <si>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</si>
  <si>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</si>
  <si>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</si>
  <si>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</si>
  <si>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</si>
  <si>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</si>
  <si>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</si>
  <si>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</si>
  <si>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</si>
  <si>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</si>
  <si>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</si>
  <si>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</si>
  <si>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</si>
  <si>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</si>
  <si>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</si>
  <si>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</si>
  <si>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</si>
  <si>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</si>
  <si>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</si>
  <si>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</si>
  <si>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</si>
  <si>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</si>
  <si>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</si>
  <si>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</si>
  <si>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</si>
  <si>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</si>
  <si>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</si>
  <si>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</si>
  <si>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</si>
  <si>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</si>
  <si>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</si>
  <si>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</si>
  <si>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</si>
  <si>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</si>
  <si>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</si>
  <si>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</si>
  <si>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</si>
  <si>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</si>
  <si>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</si>
  <si>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</si>
  <si>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</si>
  <si>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</si>
  <si>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</si>
  <si>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</si>
  <si>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</si>
  <si>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</si>
  <si>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</si>
  <si>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</si>
  <si>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</si>
  <si>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</si>
  <si>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</si>
  <si>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</si>
  <si>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</si>
  <si>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</si>
  <si>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</si>
  <si>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</si>
  <si>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</si>
  <si>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</si>
  <si>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</si>
  <si>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</si>
  <si>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</si>
  <si>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</si>
  <si>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</si>
  <si>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</si>
  <si>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</si>
  <si>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</si>
  <si>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</si>
  <si>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</si>
  <si>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</si>
  <si>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</si>
  <si>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</si>
  <si>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</si>
  <si>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</si>
  <si>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</si>
  <si>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</si>
  <si>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</si>
  <si>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</si>
  <si>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</si>
  <si>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</si>
  <si>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</si>
  <si>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</si>
  <si>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</si>
  <si>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</si>
  <si>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</si>
  <si>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</si>
  <si>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</si>
  <si>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</si>
  <si>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</si>
  <si>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</si>
  <si>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</si>
  <si>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</si>
  <si>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</si>
  <si>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</si>
  <si>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</si>
  <si>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</si>
  <si>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</si>
  <si>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</si>
  <si>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</si>
  <si>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</si>
  <si>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</si>
  <si>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</si>
  <si>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</si>
  <si>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</si>
  <si>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</si>
  <si>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</si>
  <si>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</si>
  <si>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</si>
  <si>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</si>
  <si>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</si>
  <si>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</si>
  <si>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</si>
  <si>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</si>
  <si>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</si>
  <si>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</si>
  <si>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</si>
  <si>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</si>
  <si>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</si>
  <si>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</si>
  <si>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</si>
  <si>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</si>
  <si>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</si>
  <si>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</si>
  <si>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</si>
  <si>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</si>
  <si>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</si>
  <si>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</si>
  <si>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</si>
  <si>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</si>
  <si>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</si>
  <si>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</si>
  <si>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</si>
  <si>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</si>
  <si>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</si>
  <si>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</si>
  <si>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</si>
  <si>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</si>
  <si>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</si>
  <si>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</si>
  <si>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</si>
  <si>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</si>
  <si>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</si>
  <si>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</si>
  <si>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</si>
  <si>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</si>
  <si>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</si>
  <si>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</si>
  <si>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</si>
  <si>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</si>
  <si>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</si>
  <si>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</si>
  <si>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</si>
  <si>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</si>
  <si>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</si>
  <si>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</si>
  <si>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</si>
  <si>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</si>
  <si>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</si>
  <si>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</si>
  <si>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</si>
  <si>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</si>
  <si>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</si>
  <si>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</si>
  <si>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</si>
  <si>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</si>
  <si>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</si>
  <si>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</si>
  <si>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</si>
  <si>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</si>
  <si>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</si>
  <si>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</si>
  <si>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</si>
  <si>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</si>
  <si>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</si>
  <si>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</si>
  <si>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</si>
  <si>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</si>
  <si>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</si>
  <si>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</si>
  <si>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</si>
  <si>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</si>
  <si>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</si>
  <si>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</si>
  <si>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</si>
  <si>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</si>
  <si>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</si>
  <si>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</si>
  <si>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</si>
  <si>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</si>
  <si>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</si>
  <si>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</si>
  <si>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</si>
  <si>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</si>
  <si>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</si>
  <si>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</si>
  <si>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</si>
  <si>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</si>
  <si>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</si>
  <si>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</si>
  <si>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</si>
  <si>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</si>
  <si>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</si>
  <si>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</si>
  <si>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</si>
  <si>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</si>
  <si>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</si>
  <si>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</si>
  <si>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</si>
  <si>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</si>
  <si>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</si>
  <si>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</si>
  <si>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</si>
  <si>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</si>
  <si>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</si>
  <si>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</si>
  <si>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</si>
  <si>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</si>
  <si>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</si>
  <si>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</si>
  <si>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</si>
  <si>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</si>
  <si>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</si>
  <si>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</si>
  <si>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</si>
  <si>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</si>
  <si>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</si>
  <si>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</si>
  <si>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</si>
  <si>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</si>
  <si>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</si>
  <si>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</si>
  <si>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</si>
  <si>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</si>
  <si>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</si>
  <si>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</si>
  <si>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</si>
  <si>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</si>
  <si>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</si>
  <si>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</si>
  <si>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</si>
  <si>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</si>
  <si>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</si>
  <si>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</si>
  <si>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</si>
  <si>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</si>
  <si>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</si>
  <si>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</si>
  <si>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</si>
  <si>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</si>
  <si>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</si>
  <si>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</si>
  <si>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</si>
  <si>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</si>
  <si>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</si>
  <si>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</si>
  <si>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</si>
  <si>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</si>
  <si>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</si>
  <si>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</si>
  <si>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</si>
  <si>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</si>
  <si>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</si>
  <si>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</si>
  <si>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</si>
  <si>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</si>
  <si>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</si>
  <si>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</si>
  <si>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</si>
  <si>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</si>
  <si>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</si>
  <si>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</si>
  <si>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</si>
  <si>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</si>
  <si>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</si>
  <si>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</si>
  <si>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</si>
  <si>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</si>
  <si>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</si>
  <si>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</si>
  <si>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</si>
  <si>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</si>
  <si>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</si>
  <si>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</si>
  <si>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</si>
  <si>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</si>
  <si>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</si>
  <si>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</si>
  <si>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</si>
  <si>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</si>
  <si>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</si>
  <si>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</si>
  <si>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</si>
  <si>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</si>
  <si>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</si>
  <si>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</si>
  <si>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</si>
  <si>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</si>
  <si>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</si>
  <si>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</si>
  <si>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</si>
  <si>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</si>
  <si>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</si>
  <si>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</si>
  <si>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</si>
  <si>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</si>
  <si>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</si>
  <si>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</si>
  <si>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</si>
  <si>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</si>
  <si>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</si>
  <si>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</si>
  <si>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</si>
  <si>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</si>
  <si>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</si>
  <si>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</si>
  <si>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</si>
  <si>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</si>
  <si>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</si>
  <si>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</si>
  <si>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</si>
  <si>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</si>
  <si>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</si>
  <si>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</si>
  <si>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</si>
  <si>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</si>
  <si>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</si>
  <si>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</si>
  <si>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</si>
  <si>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</si>
  <si>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</si>
  <si>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</si>
  <si>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</si>
  <si>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</si>
  <si>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</si>
  <si>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</si>
  <si>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</si>
  <si>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</si>
  <si>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</si>
  <si>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</si>
  <si>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</si>
  <si>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</si>
  <si>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</si>
  <si>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</si>
  <si>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</si>
  <si>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</si>
  <si>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</si>
  <si>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</si>
  <si>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</si>
  <si>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</si>
  <si>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</si>
  <si>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</si>
  <si>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</si>
  <si>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</si>
  <si>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</si>
  <si>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</si>
  <si>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</si>
  <si>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</si>
  <si>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</si>
  <si>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</si>
  <si>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</si>
  <si>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</si>
  <si>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</si>
  <si>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</si>
  <si>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</si>
  <si>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</si>
  <si>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</si>
  <si>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</si>
  <si>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</si>
  <si>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</si>
  <si>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</si>
  <si>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</si>
  <si>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</si>
  <si>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</si>
  <si>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</si>
  <si>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</si>
  <si>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</si>
  <si>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</si>
  <si>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</si>
  <si>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</si>
  <si>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</si>
  <si>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</si>
  <si>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</si>
  <si>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</si>
  <si>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</si>
  <si>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</si>
  <si>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</si>
  <si>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</si>
  <si>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</si>
  <si>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</si>
  <si>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</si>
  <si>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</si>
  <si>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</si>
  <si>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</si>
  <si>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</si>
  <si>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</si>
  <si>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</si>
  <si>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</si>
  <si>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</si>
  <si>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</si>
  <si>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</si>
  <si>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</si>
  <si>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</si>
  <si>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</si>
  <si>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</si>
  <si>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</si>
  <si>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</si>
  <si>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</si>
  <si>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</si>
  <si>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</si>
  <si>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</si>
  <si>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</si>
  <si>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</si>
  <si>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</si>
  <si>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</si>
  <si>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</si>
  <si>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</si>
  <si>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</si>
  <si>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</si>
  <si>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</si>
  <si>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</si>
  <si>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</si>
  <si>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</si>
  <si>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</si>
  <si>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</si>
  <si>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</si>
  <si>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</si>
  <si>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</si>
  <si>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</si>
  <si>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</si>
  <si>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</si>
  <si>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</si>
  <si>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</si>
  <si>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</si>
  <si>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</si>
  <si>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</si>
  <si>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</si>
  <si>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</si>
  <si>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</si>
  <si>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</si>
  <si>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</si>
  <si>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</si>
  <si>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</si>
  <si>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</si>
  <si>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</si>
  <si>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</si>
  <si>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</si>
  <si>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</si>
  <si>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</si>
  <si>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</si>
  <si>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</si>
  <si>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</si>
  <si>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</si>
  <si>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</si>
  <si>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</si>
  <si>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</si>
  <si>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</si>
  <si>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</si>
  <si>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</si>
  <si>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</si>
  <si>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</si>
  <si>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</si>
  <si>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</si>
  <si>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</si>
  <si>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</si>
  <si>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</si>
  <si>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</si>
  <si>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</si>
  <si>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</si>
  <si>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</si>
  <si>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</si>
  <si>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</si>
  <si>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</si>
  <si>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</si>
  <si>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</si>
  <si>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</si>
  <si>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</si>
  <si>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</si>
  <si>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</si>
  <si>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</si>
  <si>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</si>
  <si>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</si>
  <si>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</si>
  <si>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</si>
  <si>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</si>
  <si>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</si>
  <si>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</si>
  <si>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</si>
  <si>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</si>
  <si>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</si>
  <si>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</si>
  <si>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</si>
  <si>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</si>
  <si>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</si>
  <si>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</si>
  <si>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</si>
  <si>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</si>
  <si>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</si>
  <si>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</si>
  <si>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</si>
  <si>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</si>
  <si>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</si>
  <si>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</si>
  <si>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</si>
  <si>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</si>
  <si>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</si>
  <si>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</si>
  <si>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</si>
  <si>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</si>
  <si>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</si>
  <si>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</si>
  <si>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</si>
  <si>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</si>
  <si>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</si>
  <si>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</si>
  <si>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</si>
  <si>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</si>
  <si>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</si>
  <si>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</si>
  <si>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</si>
  <si>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</si>
  <si>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</si>
  <si>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</si>
  <si>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</si>
  <si>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</si>
  <si>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</si>
  <si>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</si>
  <si>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</si>
  <si>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</si>
  <si>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</si>
  <si>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</si>
  <si>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</si>
  <si>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</si>
  <si>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</si>
  <si>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</si>
  <si>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</si>
  <si>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</si>
  <si>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</si>
  <si>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</si>
  <si>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</si>
  <si>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</si>
  <si>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</si>
  <si>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</si>
  <si>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</si>
  <si>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</si>
  <si>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</si>
  <si>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</si>
  <si>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</si>
  <si>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</si>
  <si>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</si>
  <si>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</si>
  <si>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</si>
  <si>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</si>
  <si>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</si>
  <si>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</si>
  <si>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</si>
  <si>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</si>
  <si>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</si>
  <si>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</si>
  <si>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</si>
  <si>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</si>
  <si>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</si>
  <si>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</si>
  <si>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</si>
  <si>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</si>
  <si>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</si>
  <si>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</si>
  <si>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</si>
  <si>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</si>
  <si>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</si>
  <si>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</si>
  <si>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</si>
  <si>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</si>
  <si>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</si>
  <si>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</si>
  <si>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</si>
  <si>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</si>
  <si>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</si>
  <si>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</si>
  <si>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</si>
  <si>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</si>
  <si>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</si>
  <si>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</si>
  <si>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</si>
  <si>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</si>
  <si>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</si>
  <si>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</si>
  <si>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</si>
  <si>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</si>
  <si>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</si>
  <si>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</si>
  <si>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</si>
  <si>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</si>
  <si>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</si>
  <si>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</si>
  <si>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</si>
  <si>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</si>
  <si>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</si>
  <si>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</si>
  <si>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</si>
  <si>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</si>
  <si>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</si>
  <si>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</si>
  <si>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</si>
  <si>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</si>
  <si>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</si>
  <si>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</si>
  <si>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</si>
  <si>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</si>
  <si>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</si>
  <si>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</si>
  <si>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</si>
  <si>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</si>
  <si>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</si>
  <si>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</si>
  <si>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</si>
  <si>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</si>
  <si>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</si>
  <si>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</si>
  <si>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</si>
  <si>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</si>
  <si>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</si>
  <si>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</si>
  <si>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</si>
  <si>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</si>
  <si>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</si>
  <si>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</si>
  <si>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</si>
  <si>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</si>
  <si>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</si>
  <si>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</si>
  <si>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</si>
  <si>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</si>
  <si>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</si>
  <si>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</si>
  <si>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</si>
  <si>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</si>
  <si>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</si>
  <si>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</si>
  <si>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</si>
  <si>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</si>
  <si>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</si>
  <si>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</si>
  <si>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</si>
  <si>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</si>
  <si>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</si>
  <si>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</si>
  <si>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</si>
  <si>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</si>
  <si>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</si>
  <si>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</si>
  <si>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</si>
  <si>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</si>
  <si>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</si>
  <si>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</si>
  <si>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</si>
  <si>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</si>
  <si>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</si>
  <si>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</si>
  <si>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</si>
  <si>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</si>
  <si>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</si>
  <si>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</si>
  <si>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</si>
  <si>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</si>
  <si>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</si>
  <si>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</si>
  <si>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</si>
  <si>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</si>
  <si>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</si>
  <si>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</si>
  <si>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</si>
  <si>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</si>
  <si>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</si>
  <si>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</si>
  <si>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</si>
  <si>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</si>
  <si>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</si>
  <si>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</si>
  <si>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</si>
  <si>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</si>
  <si>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</si>
  <si>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</si>
  <si>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</si>
  <si>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</si>
  <si>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</si>
  <si>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</si>
  <si>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</si>
  <si>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</si>
  <si>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</si>
  <si>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</si>
  <si>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</si>
  <si>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</si>
  <si>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</si>
  <si>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</si>
  <si>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</si>
  <si>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</si>
  <si>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</si>
  <si>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</si>
  <si>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</si>
  <si>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</si>
  <si>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</si>
  <si>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</si>
  <si>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</si>
  <si>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</si>
  <si>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</si>
  <si>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</si>
  <si>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</si>
  <si>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</si>
  <si>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</si>
  <si>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</si>
  <si>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</si>
  <si>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</si>
  <si>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</si>
  <si>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</si>
  <si>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</si>
  <si>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</si>
  <si>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</si>
  <si>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</si>
  <si>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</si>
  <si>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</si>
  <si>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</si>
  <si>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</si>
  <si>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</si>
  <si>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</si>
  <si>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</si>
  <si>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</si>
  <si>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</si>
  <si>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</si>
  <si>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</si>
  <si>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</si>
  <si>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</si>
  <si>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</si>
  <si>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</si>
  <si>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</si>
  <si>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</si>
  <si>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</si>
  <si>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</si>
  <si>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</si>
  <si>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</si>
  <si>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</si>
  <si>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</si>
  <si>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</si>
  <si>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</si>
  <si>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</si>
  <si>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</si>
  <si>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</si>
  <si>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</si>
  <si>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</si>
  <si>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</si>
  <si>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</si>
  <si>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</si>
  <si>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</si>
  <si>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</si>
  <si>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</si>
  <si>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</si>
  <si>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</si>
  <si>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</si>
  <si>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</si>
  <si>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</si>
  <si>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</si>
  <si>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</si>
  <si>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</si>
  <si>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</si>
  <si>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</si>
  <si>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</si>
  <si>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</si>
  <si>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</si>
  <si>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</si>
  <si>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</si>
  <si>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</si>
  <si>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</si>
  <si>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</si>
  <si>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</si>
  <si>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</si>
  <si>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</si>
  <si>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</si>
  <si>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</si>
  <si>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</si>
  <si>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</si>
  <si>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</si>
  <si>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</si>
  <si>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</si>
  <si>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</si>
  <si>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</si>
  <si>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</si>
  <si>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</si>
  <si>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</si>
  <si>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</si>
  <si>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</si>
  <si>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</si>
  <si>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</si>
  <si>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</si>
  <si>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</si>
  <si>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</si>
  <si>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</si>
  <si>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</si>
  <si>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</si>
  <si>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</si>
  <si>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</si>
  <si>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</si>
  <si>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</si>
  <si>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</si>
  <si>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</si>
  <si>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</si>
  <si>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</si>
  <si>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</si>
  <si>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</si>
  <si>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</si>
  <si>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</si>
  <si>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</si>
  <si>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</si>
  <si>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</si>
  <si>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</si>
  <si>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</si>
  <si>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</si>
  <si>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</si>
  <si>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</si>
  <si>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</si>
  <si>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</si>
  <si>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</si>
  <si>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</si>
  <si>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</si>
  <si>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</si>
  <si>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</si>
  <si>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</si>
  <si>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</si>
  <si>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</si>
  <si>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</si>
  <si>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</si>
  <si>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</si>
  <si>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</si>
  <si>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</si>
  <si>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</si>
  <si>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</si>
  <si>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</si>
  <si>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</si>
  <si>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</si>
  <si>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</si>
  <si>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</si>
  <si>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</si>
  <si>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</si>
  <si>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</si>
  <si>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</si>
  <si>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</si>
  <si>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</si>
  <si>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</si>
  <si>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</si>
  <si>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</si>
  <si>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</si>
  <si>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</si>
  <si>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</si>
  <si>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</si>
  <si>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</si>
  <si>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</si>
  <si>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</si>
  <si>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</si>
  <si>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</si>
  <si>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</si>
  <si>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</si>
  <si>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</si>
  <si>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</si>
  <si>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</si>
  <si>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</si>
  <si>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</si>
  <si>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</si>
  <si>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</si>
  <si>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</si>
  <si>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</si>
  <si>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</si>
  <si>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</si>
  <si>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</si>
  <si>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</si>
  <si>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</si>
  <si>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</si>
  <si>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</si>
  <si>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</si>
  <si>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</si>
  <si>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</si>
  <si>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</si>
  <si>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</si>
  <si>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</si>
  <si>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</si>
  <si>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</si>
  <si>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</si>
  <si>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</si>
  <si>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</si>
  <si>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</si>
  <si>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</si>
  <si>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</si>
  <si>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</si>
  <si>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</si>
  <si>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</si>
  <si>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</si>
  <si>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</si>
  <si>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</si>
  <si>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</si>
  <si>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</si>
  <si>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</si>
  <si>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</si>
  <si>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</si>
  <si>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</si>
  <si>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</si>
  <si>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</si>
  <si>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</si>
  <si>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</si>
  <si>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</si>
  <si>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</si>
  <si>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</si>
  <si>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</si>
  <si>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</si>
  <si>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</si>
  <si>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</si>
  <si>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</si>
  <si>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</si>
  <si>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</si>
  <si>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</si>
  <si>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</si>
  <si>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</si>
  <si>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</si>
  <si>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</si>
  <si>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</si>
  <si>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</si>
  <si>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</si>
  <si>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</si>
  <si>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</si>
  <si>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</si>
  <si>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</si>
  <si>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</si>
  <si>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</si>
  <si>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</si>
  <si>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</si>
  <si>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</si>
  <si>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</si>
  <si>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</si>
  <si>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</si>
  <si>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</si>
  <si>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</si>
  <si>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</si>
  <si>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</si>
  <si>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</si>
  <si>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</si>
  <si>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</si>
  <si>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</si>
  <si>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</si>
  <si>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</si>
  <si>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</si>
  <si>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</si>
  <si>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</si>
  <si>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</si>
  <si>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</si>
  <si>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</si>
  <si>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</si>
  <si>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</si>
  <si>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</si>
  <si>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</si>
  <si>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</si>
  <si>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</si>
  <si>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</si>
  <si>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</si>
  <si>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</si>
  <si>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</si>
  <si>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</si>
  <si>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</si>
  <si>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</si>
  <si>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</si>
  <si>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</si>
  <si>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</si>
  <si>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</si>
  <si>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</si>
  <si>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</si>
  <si>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</si>
  <si>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</si>
  <si>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</si>
  <si>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</si>
  <si>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</si>
  <si>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</si>
  <si>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</si>
  <si>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</si>
  <si>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</si>
  <si>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</si>
  <si>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</si>
  <si>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</si>
  <si>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</si>
  <si>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</si>
  <si>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</si>
  <si>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</si>
  <si>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</si>
  <si>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</si>
  <si>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</si>
  <si>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</si>
  <si>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</si>
  <si>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</si>
  <si>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</si>
  <si>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</si>
  <si>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</si>
  <si>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</si>
  <si>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</si>
  <si>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</si>
  <si>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</si>
  <si>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</si>
  <si>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</si>
  <si>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</si>
  <si>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</si>
  <si>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</si>
  <si>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</si>
  <si>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</si>
  <si>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</si>
  <si>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</si>
  <si>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</si>
  <si>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</si>
  <si>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</si>
  <si>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</si>
  <si>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</si>
  <si>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</si>
  <si>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</si>
  <si>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</si>
  <si>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</si>
  <si>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</si>
  <si>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</si>
  <si>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</si>
  <si>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</si>
  <si>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</si>
  <si>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</si>
  <si>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</si>
  <si>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</si>
  <si>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</si>
  <si>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</si>
  <si>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</si>
  <si>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</si>
  <si>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</si>
  <si>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</si>
  <si>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</si>
  <si>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</si>
  <si>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</si>
  <si>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</si>
  <si>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</si>
  <si>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</si>
  <si>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</si>
  <si>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</si>
  <si>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</si>
  <si>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</si>
  <si>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</si>
  <si>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</si>
  <si>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</si>
  <si>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</si>
  <si>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</si>
  <si>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</si>
  <si>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</si>
  <si>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</si>
  <si>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</si>
  <si>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</si>
  <si>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</si>
  <si>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</si>
  <si>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</si>
  <si>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</si>
  <si>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</si>
  <si>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</si>
  <si>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</si>
  <si>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</si>
  <si>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</si>
  <si>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</si>
  <si>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</si>
  <si>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</si>
  <si>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</si>
  <si>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</si>
  <si>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</si>
  <si>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</si>
  <si>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</si>
  <si>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</si>
  <si>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</si>
  <si>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</si>
  <si>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</si>
  <si>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</si>
  <si>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</si>
  <si>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</si>
  <si>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</si>
  <si>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</si>
  <si>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</si>
  <si>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</si>
  <si>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</si>
  <si>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</si>
  <si>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</si>
  <si>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</si>
  <si>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</si>
  <si>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</si>
  <si>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</si>
  <si>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</si>
  <si>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</si>
  <si>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</si>
  <si>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</si>
  <si>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</si>
  <si>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</si>
  <si>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</si>
  <si>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</si>
  <si>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</si>
  <si>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</si>
  <si>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</si>
  <si>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</si>
  <si>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</si>
  <si>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</si>
  <si>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</si>
  <si>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</si>
  <si>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</si>
  <si>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</si>
  <si>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</si>
  <si>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</si>
  <si>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</si>
  <si>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</si>
  <si>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</si>
  <si>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</si>
  <si>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</si>
  <si>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</si>
  <si>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</si>
  <si>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</si>
  <si>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</si>
  <si>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</si>
  <si>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</si>
  <si>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</si>
  <si>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</si>
  <si>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</si>
  <si>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</si>
  <si>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</si>
  <si>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</si>
  <si>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</si>
  <si>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</si>
  <si>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</si>
  <si>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</si>
  <si>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</si>
  <si>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</si>
  <si>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</si>
  <si>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</si>
  <si>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</si>
  <si>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</si>
  <si>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</si>
  <si>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</si>
  <si>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</si>
  <si>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</si>
  <si>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</si>
  <si>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</si>
  <si>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</si>
  <si>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</si>
  <si>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</si>
  <si>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</si>
  <si>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</si>
  <si>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</si>
  <si>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</si>
  <si>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</si>
  <si>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</si>
  <si>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</si>
  <si>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</si>
  <si>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</si>
  <si>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</si>
  <si>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</si>
  <si>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</si>
  <si>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</si>
  <si>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</si>
  <si>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</si>
  <si>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</si>
  <si>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</si>
  <si>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</si>
  <si>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</si>
  <si>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</si>
  <si>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</si>
  <si>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</si>
  <si>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</si>
  <si>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</si>
  <si>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</si>
  <si>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</si>
  <si>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</si>
  <si>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</si>
  <si>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</si>
  <si>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</si>
  <si>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</si>
  <si>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</si>
  <si>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</si>
  <si>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</si>
  <si>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</si>
  <si>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</si>
  <si>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</si>
  <si>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</si>
  <si>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</si>
  <si>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</si>
  <si>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</si>
  <si>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</si>
  <si>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</si>
  <si>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</si>
  <si>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</si>
  <si>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</si>
  <si>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</si>
  <si>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</si>
  <si>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</si>
  <si>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</si>
  <si>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</si>
  <si>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</si>
  <si>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</si>
  <si>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</si>
  <si>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</si>
  <si>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</si>
  <si>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</si>
  <si>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</si>
  <si>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</si>
  <si>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</si>
  <si>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</si>
  <si>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</si>
  <si>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</si>
  <si>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</si>
  <si>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</si>
  <si>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</si>
  <si>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</si>
  <si>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</si>
  <si>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</si>
  <si>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</si>
  <si>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</si>
  <si>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</si>
  <si>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</si>
  <si>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</si>
  <si>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</si>
  <si>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</si>
  <si>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</si>
  <si>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</si>
  <si>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</si>
  <si>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</si>
  <si>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</si>
  <si>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</si>
  <si>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</si>
  <si>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</si>
  <si>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</si>
  <si>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</si>
  <si>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</si>
  <si>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</si>
  <si>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</si>
  <si>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</si>
  <si>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</si>
  <si>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</si>
  <si>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</si>
  <si>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</si>
  <si>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</si>
  <si>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</si>
  <si>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</si>
  <si>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</si>
  <si>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</si>
  <si>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</si>
  <si>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</si>
  <si>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</si>
  <si>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</si>
  <si>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</si>
  <si>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</si>
  <si>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</si>
  <si>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</si>
  <si>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</si>
  <si>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</si>
  <si>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</si>
  <si>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</si>
  <si>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</si>
  <si>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</si>
  <si>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</si>
  <si>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</si>
  <si>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</si>
  <si>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</si>
  <si>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</si>
  <si>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</si>
  <si>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</si>
  <si>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</si>
  <si>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</si>
  <si>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</si>
  <si>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</si>
  <si>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</si>
  <si>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</si>
  <si>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</si>
  <si>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</si>
  <si>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</si>
  <si>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</si>
  <si>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</si>
  <si>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</si>
  <si>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</si>
  <si>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</si>
  <si>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</si>
  <si>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</si>
  <si>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</si>
  <si>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</si>
  <si>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</si>
  <si>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</si>
  <si>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</si>
  <si>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</si>
  <si>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</si>
  <si>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</si>
  <si>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</si>
  <si>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</si>
  <si>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</si>
  <si>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</si>
  <si>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</si>
  <si>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</si>
  <si>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</si>
  <si>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</si>
  <si>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</si>
  <si>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</si>
  <si>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</si>
  <si>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</si>
  <si>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</si>
  <si>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</si>
  <si>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</si>
  <si>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</si>
  <si>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</si>
  <si>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</si>
  <si>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</si>
  <si>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</si>
  <si>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</si>
  <si>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</si>
  <si>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</si>
  <si>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</si>
  <si>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</si>
  <si>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</si>
  <si>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</si>
  <si>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</si>
  <si>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</si>
  <si>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</si>
  <si>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</si>
  <si>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</si>
  <si>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</si>
  <si>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</si>
  <si>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</si>
  <si>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</si>
  <si>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</si>
  <si>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</si>
  <si>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</si>
  <si>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</si>
  <si>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</si>
  <si>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</si>
  <si>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</si>
  <si>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</si>
  <si>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</si>
  <si>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</si>
  <si>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</si>
  <si>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</si>
  <si>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</si>
  <si>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</si>
  <si>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</si>
  <si>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</si>
  <si>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</si>
  <si>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</si>
  <si>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</si>
  <si>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</si>
  <si>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</si>
  <si>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</si>
  <si>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</si>
  <si>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</si>
  <si>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</si>
  <si>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</si>
  <si>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</si>
  <si>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</si>
  <si>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</si>
  <si>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</si>
  <si>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</si>
  <si>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</si>
  <si>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</si>
  <si>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</si>
  <si>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</si>
  <si>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</si>
  <si>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</si>
  <si>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</si>
  <si>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</si>
  <si>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</si>
  <si>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</si>
  <si>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</si>
  <si>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</si>
  <si>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</si>
  <si>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</si>
  <si>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</si>
  <si>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</si>
  <si>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</si>
  <si>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</si>
  <si>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</si>
  <si>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</si>
  <si>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</si>
  <si>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</si>
  <si>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</si>
  <si>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</si>
  <si>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</si>
  <si>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</si>
  <si>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</si>
  <si>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</si>
  <si>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</si>
  <si>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</si>
  <si>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</si>
  <si>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</si>
  <si>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</si>
  <si>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</si>
  <si>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</si>
  <si>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</si>
  <si>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</si>
  <si>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</si>
  <si>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</si>
  <si>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</si>
  <si>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</si>
  <si>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</si>
  <si>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</si>
  <si>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</si>
  <si>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５　営利法人</t>
  </si>
  <si>
    <t>0166</t>
    <phoneticPr fontId="1"/>
  </si>
  <si>
    <t>vesta.ocn.ne.jp</t>
    <phoneticPr fontId="1"/>
  </si>
  <si>
    <t>代表取締役</t>
    <rPh sb="0" eb="2">
      <t>ダイヒョウ</t>
    </rPh>
    <rPh sb="2" eb="5">
      <t>トリシマリヤク</t>
    </rPh>
    <phoneticPr fontId="1"/>
  </si>
  <si>
    <t>近文</t>
    <rPh sb="0" eb="2">
      <t>チカブミ</t>
    </rPh>
    <phoneticPr fontId="1"/>
  </si>
  <si>
    <t>３　住宅型</t>
  </si>
  <si>
    <t>１　事業者が自ら所有する土地</t>
  </si>
  <si>
    <t>２　なし</t>
  </si>
  <si>
    <t>１　あり</t>
  </si>
  <si>
    <t>２　準耐火建築物</t>
  </si>
  <si>
    <t>３　木造</t>
  </si>
  <si>
    <t>１　事業者が自ら所有する建物</t>
  </si>
  <si>
    <t>１　全室個室（縁故者個室含む）</t>
  </si>
  <si>
    <t>４　なし</t>
  </si>
  <si>
    <t>事業所が実施する事業は、利用者が可能な限りその居宅において、有する能力に応じ自立した日常生活を営むことができるように配慮し、身体介護その他の生活全般にわたる援助を行うものとする。また、必要な時に訪問介護の提供ができるよう務め、要介護状態の軽減若しくは悪化の防止に資するよう、目標、計画を立て常に利用者の立場に立ったサービスを提供するものとし、その為に関係機関との連携に務めるものとする。</t>
    <rPh sb="0" eb="3">
      <t>ジギョウショ</t>
    </rPh>
    <rPh sb="4" eb="6">
      <t>ジッシ</t>
    </rPh>
    <rPh sb="8" eb="10">
      <t>ジギョウ</t>
    </rPh>
    <rPh sb="12" eb="15">
      <t>リヨウシャ</t>
    </rPh>
    <rPh sb="16" eb="18">
      <t>カノウ</t>
    </rPh>
    <rPh sb="19" eb="20">
      <t>カギ</t>
    </rPh>
    <rPh sb="23" eb="25">
      <t>キョタク</t>
    </rPh>
    <rPh sb="30" eb="31">
      <t>ユウ</t>
    </rPh>
    <rPh sb="33" eb="35">
      <t>ノウリョク</t>
    </rPh>
    <rPh sb="36" eb="37">
      <t>オウ</t>
    </rPh>
    <rPh sb="38" eb="40">
      <t>ジリツ</t>
    </rPh>
    <rPh sb="42" eb="44">
      <t>ニチジョウ</t>
    </rPh>
    <rPh sb="44" eb="46">
      <t>セイカツ</t>
    </rPh>
    <rPh sb="47" eb="48">
      <t>イトナ</t>
    </rPh>
    <rPh sb="58" eb="60">
      <t>ハイリョ</t>
    </rPh>
    <rPh sb="62" eb="64">
      <t>シンタイ</t>
    </rPh>
    <rPh sb="64" eb="66">
      <t>カイゴ</t>
    </rPh>
    <rPh sb="68" eb="69">
      <t>タ</t>
    </rPh>
    <rPh sb="70" eb="72">
      <t>セイカツ</t>
    </rPh>
    <rPh sb="72" eb="74">
      <t>ゼンパン</t>
    </rPh>
    <rPh sb="78" eb="80">
      <t>エンジョ</t>
    </rPh>
    <rPh sb="81" eb="82">
      <t>オコナ</t>
    </rPh>
    <rPh sb="92" eb="94">
      <t>ヒツヨウ</t>
    </rPh>
    <rPh sb="95" eb="96">
      <t>トキ</t>
    </rPh>
    <rPh sb="97" eb="99">
      <t>ホウモン</t>
    </rPh>
    <rPh sb="99" eb="101">
      <t>カイゴ</t>
    </rPh>
    <rPh sb="102" eb="104">
      <t>テイキョウ</t>
    </rPh>
    <rPh sb="110" eb="111">
      <t>ツト</t>
    </rPh>
    <rPh sb="113" eb="116">
      <t>ヨウカイゴ</t>
    </rPh>
    <rPh sb="116" eb="118">
      <t>ジョウタイ</t>
    </rPh>
    <rPh sb="119" eb="121">
      <t>ケイゲン</t>
    </rPh>
    <rPh sb="121" eb="122">
      <t>モ</t>
    </rPh>
    <rPh sb="125" eb="127">
      <t>アッカ</t>
    </rPh>
    <rPh sb="128" eb="130">
      <t>ボウシ</t>
    </rPh>
    <rPh sb="131" eb="132">
      <t>シ</t>
    </rPh>
    <rPh sb="137" eb="139">
      <t>モクヒョウ</t>
    </rPh>
    <rPh sb="140" eb="142">
      <t>ケイカク</t>
    </rPh>
    <rPh sb="143" eb="144">
      <t>タ</t>
    </rPh>
    <rPh sb="145" eb="146">
      <t>ツネ</t>
    </rPh>
    <rPh sb="147" eb="150">
      <t>リヨウシャ</t>
    </rPh>
    <rPh sb="151" eb="153">
      <t>タチバ</t>
    </rPh>
    <rPh sb="154" eb="155">
      <t>タ</t>
    </rPh>
    <rPh sb="162" eb="164">
      <t>テイキョウ</t>
    </rPh>
    <rPh sb="173" eb="174">
      <t>タメ</t>
    </rPh>
    <rPh sb="175" eb="177">
      <t>カンケイ</t>
    </rPh>
    <rPh sb="177" eb="179">
      <t>キカン</t>
    </rPh>
    <rPh sb="181" eb="183">
      <t>レンケイ</t>
    </rPh>
    <rPh sb="184" eb="185">
      <t>ツト</t>
    </rPh>
    <phoneticPr fontId="1"/>
  </si>
  <si>
    <t>１　自ら実施</t>
  </si>
  <si>
    <t>○</t>
  </si>
  <si>
    <t>北星ファミリークリニック</t>
    <rPh sb="0" eb="2">
      <t>ホクセイ</t>
    </rPh>
    <phoneticPr fontId="1"/>
  </si>
  <si>
    <t>旭川市錦町19丁目2166</t>
    <rPh sb="0" eb="3">
      <t>アサヒカワシ</t>
    </rPh>
    <rPh sb="3" eb="5">
      <t>ニシキマチ</t>
    </rPh>
    <rPh sb="7" eb="9">
      <t>チョウメ</t>
    </rPh>
    <phoneticPr fontId="1"/>
  </si>
  <si>
    <t>内科</t>
    <rPh sb="0" eb="2">
      <t>ナイカ</t>
    </rPh>
    <phoneticPr fontId="1"/>
  </si>
  <si>
    <t>利用者の医療受診。緊急時対応。健康相談（医療費その他の費用は入居者の自己負担）</t>
    <rPh sb="0" eb="3">
      <t>リヨウシャ</t>
    </rPh>
    <rPh sb="4" eb="6">
      <t>イリョウ</t>
    </rPh>
    <rPh sb="6" eb="8">
      <t>ジュシン</t>
    </rPh>
    <rPh sb="9" eb="11">
      <t>キンキュウ</t>
    </rPh>
    <rPh sb="11" eb="12">
      <t>ジ</t>
    </rPh>
    <rPh sb="12" eb="14">
      <t>タイオウ</t>
    </rPh>
    <rPh sb="15" eb="17">
      <t>ケンコウ</t>
    </rPh>
    <rPh sb="17" eb="19">
      <t>ソウダン</t>
    </rPh>
    <rPh sb="20" eb="22">
      <t>イリョウ</t>
    </rPh>
    <rPh sb="22" eb="23">
      <t>ヒ</t>
    </rPh>
    <rPh sb="25" eb="26">
      <t>タ</t>
    </rPh>
    <rPh sb="27" eb="29">
      <t>ヒヨウ</t>
    </rPh>
    <rPh sb="30" eb="33">
      <t>ニュウキョシャ</t>
    </rPh>
    <rPh sb="34" eb="38">
      <t>ジコフタン</t>
    </rPh>
    <phoneticPr fontId="1"/>
  </si>
  <si>
    <t>入居者が死亡した場合、その他契約書参照</t>
    <rPh sb="0" eb="3">
      <t>ニュウキョシャ</t>
    </rPh>
    <rPh sb="4" eb="6">
      <t>シボウ</t>
    </rPh>
    <rPh sb="8" eb="10">
      <t>バアイ</t>
    </rPh>
    <rPh sb="13" eb="14">
      <t>タ</t>
    </rPh>
    <rPh sb="14" eb="17">
      <t>ケイヤクショ</t>
    </rPh>
    <rPh sb="17" eb="19">
      <t>サンショウ</t>
    </rPh>
    <phoneticPr fontId="1"/>
  </si>
  <si>
    <t>第30条一項～五項</t>
    <rPh sb="0" eb="1">
      <t>ダイ</t>
    </rPh>
    <rPh sb="3" eb="4">
      <t>ジョウ</t>
    </rPh>
    <rPh sb="4" eb="5">
      <t>1</t>
    </rPh>
    <rPh sb="5" eb="6">
      <t>コウ</t>
    </rPh>
    <rPh sb="7" eb="8">
      <t>5</t>
    </rPh>
    <rPh sb="8" eb="9">
      <t>コウ</t>
    </rPh>
    <phoneticPr fontId="1"/>
  </si>
  <si>
    <t>居室が空いていれば可</t>
    <rPh sb="0" eb="2">
      <t>キョシツ</t>
    </rPh>
    <rPh sb="3" eb="4">
      <t>ア</t>
    </rPh>
    <rPh sb="9" eb="10">
      <t>カ</t>
    </rPh>
    <phoneticPr fontId="1"/>
  </si>
  <si>
    <t>２　建物賃貸借方式</t>
  </si>
  <si>
    <t>３　月払い方式</t>
  </si>
  <si>
    <t>３　不在期間が○日以上の場合に限り、日割り計算で減額</t>
  </si>
  <si>
    <t>運営懇談会にて</t>
    <rPh sb="0" eb="2">
      <t>ウンエイ</t>
    </rPh>
    <rPh sb="2" eb="5">
      <t>コンダンカイ</t>
    </rPh>
    <phoneticPr fontId="1"/>
  </si>
  <si>
    <t>（暖房費）7000</t>
    <rPh sb="1" eb="3">
      <t>ダンボウ</t>
    </rPh>
    <rPh sb="3" eb="4">
      <t>ヒ</t>
    </rPh>
    <phoneticPr fontId="1"/>
  </si>
  <si>
    <t>（暖房費）10000</t>
    <rPh sb="1" eb="3">
      <t>ダンボウ</t>
    </rPh>
    <rPh sb="3" eb="4">
      <t>ヒ</t>
    </rPh>
    <phoneticPr fontId="1"/>
  </si>
  <si>
    <t>共用施設等の維持・管理費・事務所管理部門の人件費及び事務費、トイレットペーパー、有料のゴミ収集等の費用。</t>
    <rPh sb="0" eb="2">
      <t>キョウヨウ</t>
    </rPh>
    <rPh sb="2" eb="4">
      <t>シセツ</t>
    </rPh>
    <rPh sb="4" eb="5">
      <t>トウ</t>
    </rPh>
    <rPh sb="6" eb="8">
      <t>イジ</t>
    </rPh>
    <rPh sb="9" eb="11">
      <t>カンリ</t>
    </rPh>
    <rPh sb="11" eb="12">
      <t>ヒ</t>
    </rPh>
    <rPh sb="13" eb="16">
      <t>ジムショ</t>
    </rPh>
    <rPh sb="16" eb="18">
      <t>カンリ</t>
    </rPh>
    <rPh sb="18" eb="20">
      <t>ブモン</t>
    </rPh>
    <rPh sb="21" eb="24">
      <t>ジンケンヒ</t>
    </rPh>
    <rPh sb="24" eb="25">
      <t>オヨ</t>
    </rPh>
    <rPh sb="26" eb="29">
      <t>ジムヒ</t>
    </rPh>
    <rPh sb="40" eb="42">
      <t>ユウリョウ</t>
    </rPh>
    <rPh sb="45" eb="47">
      <t>シュウシュウ</t>
    </rPh>
    <rPh sb="47" eb="48">
      <t>トウ</t>
    </rPh>
    <rPh sb="49" eb="51">
      <t>ヒヨウ</t>
    </rPh>
    <phoneticPr fontId="1"/>
  </si>
  <si>
    <t>食材費、食事部門の人件費、設備・備品代（調理具・食器等）。</t>
    <rPh sb="0" eb="3">
      <t>ショクザイヒ</t>
    </rPh>
    <rPh sb="4" eb="8">
      <t>ショクジブモン</t>
    </rPh>
    <rPh sb="9" eb="12">
      <t>ジンケンヒ</t>
    </rPh>
    <rPh sb="13" eb="15">
      <t>セツビ</t>
    </rPh>
    <rPh sb="16" eb="18">
      <t>ビヒン</t>
    </rPh>
    <rPh sb="18" eb="19">
      <t>ダイ</t>
    </rPh>
    <rPh sb="20" eb="22">
      <t>チョウリ</t>
    </rPh>
    <rPh sb="22" eb="23">
      <t>グ</t>
    </rPh>
    <rPh sb="24" eb="26">
      <t>ショッキ</t>
    </rPh>
    <rPh sb="26" eb="27">
      <t>トウ</t>
    </rPh>
    <phoneticPr fontId="1"/>
  </si>
  <si>
    <t>各居室の電気料、共同施設の電気料、共同施設の水道料及び光熱費。</t>
    <rPh sb="0" eb="3">
      <t>カクキョシツ</t>
    </rPh>
    <rPh sb="4" eb="6">
      <t>デンキ</t>
    </rPh>
    <rPh sb="6" eb="7">
      <t>リョウ</t>
    </rPh>
    <rPh sb="8" eb="10">
      <t>キョウドウ</t>
    </rPh>
    <rPh sb="10" eb="12">
      <t>シセツ</t>
    </rPh>
    <rPh sb="13" eb="15">
      <t>デンキ</t>
    </rPh>
    <rPh sb="15" eb="16">
      <t>リョウ</t>
    </rPh>
    <rPh sb="17" eb="19">
      <t>キョウドウ</t>
    </rPh>
    <rPh sb="19" eb="21">
      <t>シセツ</t>
    </rPh>
    <rPh sb="22" eb="24">
      <t>スイドウ</t>
    </rPh>
    <rPh sb="24" eb="25">
      <t>リョウ</t>
    </rPh>
    <rPh sb="25" eb="26">
      <t>オヨ</t>
    </rPh>
    <rPh sb="27" eb="30">
      <t>コウネツヒ</t>
    </rPh>
    <phoneticPr fontId="1"/>
  </si>
  <si>
    <t>来夢舘苦情相談窓口</t>
    <rPh sb="0" eb="1">
      <t>ライ</t>
    </rPh>
    <rPh sb="1" eb="2">
      <t>ユメ</t>
    </rPh>
    <rPh sb="2" eb="3">
      <t>カン</t>
    </rPh>
    <rPh sb="3" eb="5">
      <t>クジョウ</t>
    </rPh>
    <rPh sb="5" eb="7">
      <t>ソウダン</t>
    </rPh>
    <rPh sb="7" eb="9">
      <t>マドグチ</t>
    </rPh>
    <phoneticPr fontId="1"/>
  </si>
  <si>
    <t>0166</t>
    <phoneticPr fontId="1"/>
  </si>
  <si>
    <t>1111</t>
    <phoneticPr fontId="1"/>
  </si>
  <si>
    <t>土曜日、日曜日</t>
    <rPh sb="0" eb="3">
      <t>ドヨウビ</t>
    </rPh>
    <rPh sb="4" eb="7">
      <t>ニチヨウビ</t>
    </rPh>
    <phoneticPr fontId="1"/>
  </si>
  <si>
    <t>旭川市福祉保健部</t>
    <rPh sb="0" eb="3">
      <t>アサヒカワシ</t>
    </rPh>
    <rPh sb="3" eb="5">
      <t>フクシ</t>
    </rPh>
    <rPh sb="5" eb="8">
      <t>ホケンブ</t>
    </rPh>
    <phoneticPr fontId="1"/>
  </si>
  <si>
    <t>26</t>
    <phoneticPr fontId="1"/>
  </si>
  <si>
    <t>土曜日、日曜日、祝日</t>
    <rPh sb="0" eb="3">
      <t>ドヨウビ</t>
    </rPh>
    <rPh sb="4" eb="7">
      <t>ニチヨウビ</t>
    </rPh>
    <rPh sb="8" eb="10">
      <t>シュクジツ</t>
    </rPh>
    <phoneticPr fontId="1"/>
  </si>
  <si>
    <t>日本興亜損保保険株式会社　賠償責任保険</t>
    <rPh sb="0" eb="2">
      <t>ニホン</t>
    </rPh>
    <rPh sb="2" eb="6">
      <t>コウアソンポ</t>
    </rPh>
    <rPh sb="6" eb="8">
      <t>ホケン</t>
    </rPh>
    <rPh sb="8" eb="12">
      <t>カブシキガイシャ</t>
    </rPh>
    <rPh sb="13" eb="15">
      <t>バイショウ</t>
    </rPh>
    <rPh sb="15" eb="17">
      <t>セキニン</t>
    </rPh>
    <rPh sb="17" eb="19">
      <t>ホケン</t>
    </rPh>
    <phoneticPr fontId="1"/>
  </si>
  <si>
    <t>１　入居希望者に公開</t>
  </si>
  <si>
    <t>３　公開していない</t>
  </si>
  <si>
    <t>保険外サービス（1時間1,500円）</t>
    <rPh sb="0" eb="3">
      <t>ホケンガイ</t>
    </rPh>
    <rPh sb="9" eb="11">
      <t>ジカン</t>
    </rPh>
    <rPh sb="16" eb="17">
      <t>エン</t>
    </rPh>
    <phoneticPr fontId="1"/>
  </si>
  <si>
    <t>施設の維持・運営等にかかる費用</t>
    <rPh sb="0" eb="2">
      <t>シセツ</t>
    </rPh>
    <rPh sb="3" eb="5">
      <t>イジ</t>
    </rPh>
    <rPh sb="6" eb="8">
      <t>ウンエイ</t>
    </rPh>
    <rPh sb="8" eb="9">
      <t>トウ</t>
    </rPh>
    <rPh sb="13" eb="15">
      <t>ヒヨウ</t>
    </rPh>
    <phoneticPr fontId="1"/>
  </si>
  <si>
    <t>１　全ての居室あり</t>
  </si>
  <si>
    <t>１　全ての便所あり</t>
  </si>
  <si>
    <t>１　全ての浴室あり</t>
  </si>
  <si>
    <t>消費者物価指数及び人件費等を勘案する。</t>
    <rPh sb="0" eb="3">
      <t>ショウヒシャ</t>
    </rPh>
    <rPh sb="3" eb="5">
      <t>ブッカ</t>
    </rPh>
    <rPh sb="5" eb="7">
      <t>シスウ</t>
    </rPh>
    <rPh sb="7" eb="8">
      <t>オヨ</t>
    </rPh>
    <rPh sb="9" eb="11">
      <t>ジンケン</t>
    </rPh>
    <rPh sb="11" eb="12">
      <t>ヒ</t>
    </rPh>
    <rPh sb="12" eb="13">
      <t>トウ</t>
    </rPh>
    <rPh sb="14" eb="16">
      <t>カンアン</t>
    </rPh>
    <phoneticPr fontId="1"/>
  </si>
  <si>
    <t>ご入居さている方のプライバシーを重視した完全個室（2人部屋を完備）となっております。館内には、入居者様同士の交流ができるホール・談話室をはじめ、リフトや手すり付きの浴室、車椅子でも安心して利用できるトイレ、ナースコールなど設備も充実しております。又、24時間体制でスタッフが常駐し、緊急時でも医療機関と連携が取れるように努めております。</t>
    <rPh sb="1" eb="3">
      <t>ニュウキョ</t>
    </rPh>
    <rPh sb="7" eb="8">
      <t>カタ</t>
    </rPh>
    <rPh sb="16" eb="18">
      <t>ジュウシ</t>
    </rPh>
    <rPh sb="20" eb="22">
      <t>カンゼン</t>
    </rPh>
    <rPh sb="22" eb="24">
      <t>コシツ</t>
    </rPh>
    <rPh sb="26" eb="27">
      <t>ヒト</t>
    </rPh>
    <rPh sb="27" eb="29">
      <t>ヘヤ</t>
    </rPh>
    <rPh sb="30" eb="32">
      <t>カンビ</t>
    </rPh>
    <rPh sb="42" eb="44">
      <t>カンナイ</t>
    </rPh>
    <rPh sb="47" eb="50">
      <t>ニュウキョシャ</t>
    </rPh>
    <rPh sb="50" eb="51">
      <t>サマ</t>
    </rPh>
    <rPh sb="51" eb="53">
      <t>ドウシ</t>
    </rPh>
    <rPh sb="54" eb="56">
      <t>コウリュウ</t>
    </rPh>
    <rPh sb="64" eb="67">
      <t>ダンワシツ</t>
    </rPh>
    <rPh sb="76" eb="77">
      <t>テ</t>
    </rPh>
    <rPh sb="79" eb="80">
      <t>ツ</t>
    </rPh>
    <rPh sb="82" eb="84">
      <t>ヨクシツ</t>
    </rPh>
    <rPh sb="85" eb="86">
      <t>クルマ</t>
    </rPh>
    <rPh sb="86" eb="88">
      <t>イス</t>
    </rPh>
    <rPh sb="90" eb="92">
      <t>アンシン</t>
    </rPh>
    <rPh sb="94" eb="96">
      <t>リヨウ</t>
    </rPh>
    <rPh sb="111" eb="113">
      <t>セツビ</t>
    </rPh>
    <rPh sb="114" eb="116">
      <t>ジュウジツ</t>
    </rPh>
    <rPh sb="123" eb="124">
      <t>マタ</t>
    </rPh>
    <rPh sb="127" eb="129">
      <t>ジカン</t>
    </rPh>
    <rPh sb="129" eb="131">
      <t>タイセイ</t>
    </rPh>
    <rPh sb="137" eb="139">
      <t>ジョウチュウ</t>
    </rPh>
    <rPh sb="141" eb="144">
      <t>キンキュウジ</t>
    </rPh>
    <rPh sb="146" eb="148">
      <t>イリョウ</t>
    </rPh>
    <rPh sb="148" eb="150">
      <t>キカン</t>
    </rPh>
    <rPh sb="151" eb="153">
      <t>レンケイ</t>
    </rPh>
    <rPh sb="154" eb="155">
      <t>ト</t>
    </rPh>
    <rPh sb="160" eb="161">
      <t>ツト</t>
    </rPh>
    <phoneticPr fontId="1"/>
  </si>
  <si>
    <t>２　法人</t>
  </si>
  <si>
    <t>1時間1,500円</t>
    <rPh sb="1" eb="3">
      <t>ジカン</t>
    </rPh>
    <rPh sb="8" eb="9">
      <t>エン</t>
    </rPh>
    <phoneticPr fontId="1"/>
  </si>
  <si>
    <t>夫婦部屋</t>
    <rPh sb="0" eb="2">
      <t>フウフ</t>
    </rPh>
    <rPh sb="2" eb="4">
      <t>ヘヤ</t>
    </rPh>
    <phoneticPr fontId="1"/>
  </si>
  <si>
    <t>田中啓嗣</t>
    <rPh sb="0" eb="2">
      <t>タナカ</t>
    </rPh>
    <rPh sb="2" eb="3">
      <t>ケイ</t>
    </rPh>
    <rPh sb="3" eb="4">
      <t>ツグ</t>
    </rPh>
    <phoneticPr fontId="1"/>
  </si>
  <si>
    <t>代表取締役　</t>
    <rPh sb="0" eb="2">
      <t>ダイヒョウ</t>
    </rPh>
    <rPh sb="2" eb="5">
      <t>トリシマリヤク</t>
    </rPh>
    <phoneticPr fontId="1"/>
  </si>
  <si>
    <t>かぶしきがいしゃ　そら</t>
    <phoneticPr fontId="1"/>
  </si>
  <si>
    <t>株式会社　空</t>
    <rPh sb="0" eb="4">
      <t>カブシキガイシャ</t>
    </rPh>
    <rPh sb="5" eb="6">
      <t>ソラ</t>
    </rPh>
    <phoneticPr fontId="1"/>
  </si>
  <si>
    <t>旭川市緑町18丁目3037番地6</t>
    <rPh sb="0" eb="3">
      <t>アサヒカワシ</t>
    </rPh>
    <rPh sb="3" eb="5">
      <t>ミドリマチ</t>
    </rPh>
    <rPh sb="7" eb="9">
      <t>チョウメ</t>
    </rPh>
    <rPh sb="13" eb="15">
      <t>バンチ</t>
    </rPh>
    <phoneticPr fontId="1"/>
  </si>
  <si>
    <t>59</t>
    <phoneticPr fontId="1"/>
  </si>
  <si>
    <t>5000</t>
    <phoneticPr fontId="1"/>
  </si>
  <si>
    <t>5020</t>
    <phoneticPr fontId="1"/>
  </si>
  <si>
    <t>raimukan3</t>
    <phoneticPr fontId="1"/>
  </si>
  <si>
    <t>aioros.ocn.ne.jp</t>
    <phoneticPr fontId="1"/>
  </si>
  <si>
    <t>田中　啓嗣</t>
    <rPh sb="0" eb="2">
      <t>タナカ</t>
    </rPh>
    <rPh sb="3" eb="4">
      <t>ケイ</t>
    </rPh>
    <rPh sb="4" eb="5">
      <t>ツグ</t>
    </rPh>
    <phoneticPr fontId="1"/>
  </si>
  <si>
    <t>じゅうたくがたゆうりょうろうじんほーむらいむかんすりー</t>
    <phoneticPr fontId="1"/>
  </si>
  <si>
    <t>住宅型有料老人ホーム来夢舘Ⅲ</t>
    <rPh sb="0" eb="3">
      <t>ジュウタクガタ</t>
    </rPh>
    <rPh sb="3" eb="5">
      <t>ユウリョウ</t>
    </rPh>
    <rPh sb="5" eb="7">
      <t>ロウジン</t>
    </rPh>
    <rPh sb="10" eb="13">
      <t>ライユメカン</t>
    </rPh>
    <phoneticPr fontId="1"/>
  </si>
  <si>
    <t>旭川市緑町18丁目3037番地16</t>
    <rPh sb="0" eb="3">
      <t>アサヒカワシ</t>
    </rPh>
    <rPh sb="3" eb="5">
      <t>ミドリマチ</t>
    </rPh>
    <rPh sb="7" eb="9">
      <t>チョウメ</t>
    </rPh>
    <rPh sb="13" eb="15">
      <t>バンチ</t>
    </rPh>
    <phoneticPr fontId="1"/>
  </si>
  <si>
    <t>旭川市電気軌道バス「緑町17丁目」バス停より約250ｍ（徒歩約5分）</t>
    <rPh sb="0" eb="3">
      <t>アサヒカワシ</t>
    </rPh>
    <rPh sb="3" eb="5">
      <t>デンキ</t>
    </rPh>
    <rPh sb="5" eb="7">
      <t>キドウ</t>
    </rPh>
    <rPh sb="10" eb="12">
      <t>ミドリマチ</t>
    </rPh>
    <rPh sb="14" eb="16">
      <t>チョウメ</t>
    </rPh>
    <rPh sb="19" eb="20">
      <t>テイ</t>
    </rPh>
    <rPh sb="22" eb="23">
      <t>ヤク</t>
    </rPh>
    <rPh sb="28" eb="30">
      <t>トホ</t>
    </rPh>
    <rPh sb="30" eb="31">
      <t>ヤク</t>
    </rPh>
    <rPh sb="32" eb="33">
      <t>フン</t>
    </rPh>
    <phoneticPr fontId="1"/>
  </si>
  <si>
    <t>医療機関への移動のため。</t>
    <rPh sb="0" eb="4">
      <t>イリョウキカン</t>
    </rPh>
    <rPh sb="6" eb="8">
      <t>イドウ</t>
    </rPh>
    <phoneticPr fontId="1"/>
  </si>
  <si>
    <t>有限会社　NAVIRE</t>
    <rPh sb="0" eb="2">
      <t>ユウゲン</t>
    </rPh>
    <rPh sb="2" eb="4">
      <t>ガイシャ</t>
    </rPh>
    <phoneticPr fontId="1"/>
  </si>
  <si>
    <t>指定訪問介護事業所来夢舘Ⅲ</t>
    <rPh sb="0" eb="2">
      <t>シテイ</t>
    </rPh>
    <rPh sb="2" eb="6">
      <t>ホウモンカイゴ</t>
    </rPh>
    <rPh sb="6" eb="9">
      <t>ジギョウショ</t>
    </rPh>
    <rPh sb="9" eb="12">
      <t>ライユメカン</t>
    </rPh>
    <phoneticPr fontId="1"/>
  </si>
  <si>
    <t>１　あり</t>
    <phoneticPr fontId="1"/>
  </si>
  <si>
    <t>7450001010649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</si>
</sst>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178" zoomScaleNormal="100" zoomScaleSheetLayoutView="100" workbookViewId="0">
      <selection activeCell="F327" sqref="F327:P32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23</v>
      </c>
      <c r="M4" s="90"/>
      <c r="N4" s="87" t="s">
        <v>486</v>
      </c>
      <c r="O4" s="87"/>
      <c r="P4" s="91"/>
    </row>
    <row r="5" spans="1:20" ht="20.100000000000001" customHeight="1">
      <c r="B5" s="144" t="s">
        <v>1</v>
      </c>
      <c r="C5" s="145"/>
      <c r="D5" s="145"/>
      <c r="E5" s="146"/>
      <c r="F5" s="147" t="s">
        <v>2531</v>
      </c>
      <c r="G5" s="148"/>
      <c r="H5" s="148"/>
      <c r="I5" s="148"/>
      <c r="J5" s="148"/>
      <c r="K5" s="148"/>
      <c r="L5" s="148"/>
      <c r="M5" s="148"/>
      <c r="N5" s="148"/>
      <c r="O5" s="148"/>
      <c r="P5" s="148"/>
      <c r="Q5" s="19"/>
    </row>
    <row r="6" spans="1:20" ht="20.100000000000001" customHeight="1">
      <c r="A6" s="3"/>
      <c r="B6" s="144" t="s">
        <v>2</v>
      </c>
      <c r="C6" s="145"/>
      <c r="D6" s="145"/>
      <c r="E6" s="146"/>
      <c r="F6" s="147" t="s">
        <v>2532</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2528</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2478</v>
      </c>
      <c r="K12" s="127"/>
      <c r="L12" s="127"/>
      <c r="M12" s="127"/>
      <c r="N12" s="127"/>
      <c r="O12" s="128"/>
      <c r="P12" s="129"/>
    </row>
    <row r="13" spans="1:20" ht="39" customHeight="1">
      <c r="B13" s="130" t="s">
        <v>5</v>
      </c>
      <c r="C13" s="108"/>
      <c r="D13" s="108"/>
      <c r="E13" s="108"/>
      <c r="F13" s="131" t="s">
        <v>12</v>
      </c>
      <c r="G13" s="93"/>
      <c r="H13" s="132" t="s">
        <v>2533</v>
      </c>
      <c r="I13" s="133"/>
      <c r="J13" s="133"/>
      <c r="K13" s="133"/>
      <c r="L13" s="133"/>
      <c r="M13" s="133"/>
      <c r="N13" s="133"/>
      <c r="O13" s="133"/>
      <c r="P13" s="134"/>
      <c r="S13" s="22" t="str">
        <f>IF(H13="","未記入","")</f>
        <v/>
      </c>
    </row>
    <row r="14" spans="1:20" ht="39" customHeight="1">
      <c r="B14" s="130"/>
      <c r="C14" s="108"/>
      <c r="D14" s="108"/>
      <c r="E14" s="108"/>
      <c r="F14" s="135" t="s">
        <v>2534</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2550</v>
      </c>
      <c r="K16" s="219"/>
      <c r="L16" s="219"/>
      <c r="M16" s="219"/>
      <c r="N16" s="219"/>
      <c r="O16" s="219"/>
      <c r="P16" s="220"/>
    </row>
    <row r="17" spans="1:20" ht="20.100000000000001" customHeight="1">
      <c r="B17" s="92" t="s">
        <v>6</v>
      </c>
      <c r="C17" s="93"/>
      <c r="D17" s="93"/>
      <c r="E17" s="94"/>
      <c r="F17" s="47" t="s">
        <v>13</v>
      </c>
      <c r="G17" s="41">
        <v>70</v>
      </c>
      <c r="H17" s="48" t="s">
        <v>487</v>
      </c>
      <c r="I17" s="42">
        <v>823</v>
      </c>
      <c r="J17" s="98"/>
      <c r="K17" s="99"/>
      <c r="L17" s="99"/>
      <c r="M17" s="99"/>
      <c r="N17" s="99"/>
      <c r="O17" s="99"/>
      <c r="P17" s="100"/>
      <c r="S17" s="22" t="str">
        <f>IF(OR(G17="",I17=""),"未記入","")</f>
        <v/>
      </c>
    </row>
    <row r="18" spans="1:20" ht="57.75" customHeight="1">
      <c r="B18" s="95"/>
      <c r="C18" s="96"/>
      <c r="D18" s="96"/>
      <c r="E18" s="97"/>
      <c r="F18" s="101" t="s">
        <v>2535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2479</v>
      </c>
      <c r="K19" s="48" t="s">
        <v>487</v>
      </c>
      <c r="L19" s="77" t="s">
        <v>2536</v>
      </c>
      <c r="M19" s="48" t="s">
        <v>487</v>
      </c>
      <c r="N19" s="77" t="s">
        <v>2537</v>
      </c>
      <c r="O19" s="99"/>
      <c r="P19" s="100"/>
      <c r="Q19" s="19"/>
    </row>
    <row r="20" spans="1:20" ht="20.100000000000001" customHeight="1">
      <c r="B20" s="105"/>
      <c r="C20" s="106"/>
      <c r="D20" s="106"/>
      <c r="E20" s="107"/>
      <c r="F20" s="108" t="s">
        <v>15</v>
      </c>
      <c r="G20" s="108"/>
      <c r="H20" s="108"/>
      <c r="I20" s="108"/>
      <c r="J20" s="78" t="s">
        <v>2479</v>
      </c>
      <c r="K20" s="48" t="s">
        <v>487</v>
      </c>
      <c r="L20" s="77" t="s">
        <v>2536</v>
      </c>
      <c r="M20" s="48" t="s">
        <v>487</v>
      </c>
      <c r="N20" s="77" t="s">
        <v>2538</v>
      </c>
      <c r="O20" s="99"/>
      <c r="P20" s="100"/>
      <c r="Q20" s="19"/>
    </row>
    <row r="21" spans="1:20" ht="20.100000000000001" customHeight="1">
      <c r="B21" s="105"/>
      <c r="C21" s="106"/>
      <c r="D21" s="106"/>
      <c r="E21" s="107"/>
      <c r="F21" s="109" t="s">
        <v>423</v>
      </c>
      <c r="G21" s="110"/>
      <c r="H21" s="110"/>
      <c r="I21" s="111"/>
      <c r="J21" s="112" t="s">
        <v>2539</v>
      </c>
      <c r="K21" s="113"/>
      <c r="L21" s="113"/>
      <c r="M21" s="48" t="s">
        <v>483</v>
      </c>
      <c r="N21" s="113" t="s">
        <v>2540</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2541</v>
      </c>
      <c r="K24" s="176"/>
      <c r="L24" s="176"/>
      <c r="M24" s="176"/>
      <c r="N24" s="176"/>
      <c r="O24" s="112"/>
      <c r="P24" s="147"/>
    </row>
    <row r="25" spans="1:20" ht="20.100000000000001" customHeight="1">
      <c r="B25" s="95"/>
      <c r="C25" s="96"/>
      <c r="D25" s="96"/>
      <c r="E25" s="97"/>
      <c r="F25" s="177" t="s">
        <v>18</v>
      </c>
      <c r="G25" s="177"/>
      <c r="H25" s="108"/>
      <c r="I25" s="108"/>
      <c r="J25" s="176" t="s">
        <v>2481</v>
      </c>
      <c r="K25" s="176"/>
      <c r="L25" s="176"/>
      <c r="M25" s="176"/>
      <c r="N25" s="176"/>
      <c r="O25" s="112"/>
      <c r="P25" s="147"/>
    </row>
    <row r="26" spans="1:20" ht="20.100000000000001" customHeight="1">
      <c r="B26" s="178" t="s">
        <v>9</v>
      </c>
      <c r="C26" s="179"/>
      <c r="D26" s="179"/>
      <c r="E26" s="179"/>
      <c r="F26" s="180"/>
      <c r="G26" s="181"/>
      <c r="H26" s="48" t="s">
        <v>484</v>
      </c>
      <c r="I26" s="181"/>
      <c r="J26" s="181"/>
      <c r="K26" s="48" t="s">
        <v>485</v>
      </c>
      <c r="L26" s="181"/>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2542</v>
      </c>
      <c r="I31" s="172"/>
      <c r="J31" s="172"/>
      <c r="K31" s="172"/>
      <c r="L31" s="172"/>
      <c r="M31" s="172"/>
      <c r="N31" s="172"/>
      <c r="O31" s="172"/>
      <c r="P31" s="173"/>
      <c r="S31" s="22" t="str">
        <f>IF(H31="","未記入","")</f>
        <v/>
      </c>
    </row>
    <row r="32" spans="1:20" ht="39" customHeight="1">
      <c r="B32" s="95"/>
      <c r="C32" s="96"/>
      <c r="D32" s="96"/>
      <c r="E32" s="97"/>
      <c r="F32" s="135" t="s">
        <v>2543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823</v>
      </c>
      <c r="J33" s="149"/>
      <c r="K33" s="149"/>
      <c r="L33" s="149"/>
      <c r="M33" s="149"/>
      <c r="N33" s="149"/>
      <c r="O33" s="149"/>
      <c r="P33" s="150"/>
      <c r="S33" s="22" t="str">
        <f>IF(OR(G33="",I33=""),"未記入","")</f>
        <v/>
      </c>
    </row>
    <row r="34" spans="2:20" ht="58.5" customHeight="1">
      <c r="B34" s="95"/>
      <c r="C34" s="96"/>
      <c r="D34" s="96"/>
      <c r="E34" s="97"/>
      <c r="F34" s="101" t="s">
        <v>2544</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2482</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2545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2479</v>
      </c>
      <c r="K43" s="48" t="s">
        <v>487</v>
      </c>
      <c r="L43" s="18" t="s">
        <v>2536</v>
      </c>
      <c r="M43" s="48" t="s">
        <v>487</v>
      </c>
      <c r="N43" s="18" t="s">
        <v>2537</v>
      </c>
      <c r="O43" s="99"/>
      <c r="P43" s="100"/>
      <c r="S43" s="22" t="str">
        <f>IF(OR(J43="",L43="",N43=""),"未記入","")</f>
        <v/>
      </c>
    </row>
    <row r="44" spans="2:20" ht="20.100000000000001" customHeight="1">
      <c r="B44" s="130"/>
      <c r="C44" s="108"/>
      <c r="D44" s="108"/>
      <c r="E44" s="108"/>
      <c r="F44" s="179" t="s">
        <v>15</v>
      </c>
      <c r="G44" s="179"/>
      <c r="H44" s="179"/>
      <c r="I44" s="179"/>
      <c r="J44" s="78" t="s">
        <v>2479</v>
      </c>
      <c r="K44" s="48" t="s">
        <v>487</v>
      </c>
      <c r="L44" s="77" t="s">
        <v>2536</v>
      </c>
      <c r="M44" s="48" t="s">
        <v>487</v>
      </c>
      <c r="N44" s="77" t="s">
        <v>2538</v>
      </c>
      <c r="O44" s="99"/>
      <c r="P44" s="100"/>
    </row>
    <row r="45" spans="2:20" ht="20.100000000000001" customHeight="1">
      <c r="B45" s="130"/>
      <c r="C45" s="108"/>
      <c r="D45" s="108"/>
      <c r="E45" s="108"/>
      <c r="F45" s="109" t="s">
        <v>423</v>
      </c>
      <c r="G45" s="110"/>
      <c r="H45" s="110"/>
      <c r="I45" s="111"/>
      <c r="J45" s="112" t="s">
        <v>2539</v>
      </c>
      <c r="K45" s="113"/>
      <c r="L45" s="113"/>
      <c r="M45" s="48" t="s">
        <v>483</v>
      </c>
      <c r="N45" s="113" t="s">
        <v>2480</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2531</v>
      </c>
      <c r="K48" s="176"/>
      <c r="L48" s="176"/>
      <c r="M48" s="176"/>
      <c r="N48" s="176"/>
      <c r="O48" s="112"/>
      <c r="P48" s="147"/>
    </row>
    <row r="49" spans="1:20" ht="20.100000000000001" customHeight="1">
      <c r="B49" s="130"/>
      <c r="C49" s="108"/>
      <c r="D49" s="108"/>
      <c r="E49" s="108"/>
      <c r="F49" s="179" t="s">
        <v>18</v>
      </c>
      <c r="G49" s="179"/>
      <c r="H49" s="179"/>
      <c r="I49" s="179"/>
      <c r="J49" s="176" t="s">
        <v>2481</v>
      </c>
      <c r="K49" s="176"/>
      <c r="L49" s="176"/>
      <c r="M49" s="176"/>
      <c r="N49" s="176"/>
      <c r="O49" s="112"/>
      <c r="P49" s="147"/>
    </row>
    <row r="50" spans="1:20" ht="20.100000000000001" customHeight="1">
      <c r="B50" s="182" t="s">
        <v>28</v>
      </c>
      <c r="C50" s="183"/>
      <c r="D50" s="183"/>
      <c r="E50" s="183"/>
      <c r="F50" s="183"/>
      <c r="G50" s="183"/>
      <c r="H50" s="183"/>
      <c r="I50" s="183"/>
      <c r="J50" s="180">
        <v>2013</v>
      </c>
      <c r="K50" s="181"/>
      <c r="L50" s="48" t="s">
        <v>484</v>
      </c>
      <c r="M50" s="75">
        <v>8</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2483</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907.9</v>
      </c>
      <c r="H61" s="125"/>
      <c r="I61" s="125"/>
      <c r="J61" s="125"/>
      <c r="K61" s="204"/>
      <c r="L61" s="203" t="s">
        <v>516</v>
      </c>
      <c r="M61" s="190"/>
      <c r="N61" s="190"/>
      <c r="O61" s="190"/>
      <c r="P61" s="205"/>
    </row>
    <row r="62" spans="1:20" ht="20.100000000000001" customHeight="1">
      <c r="B62" s="130"/>
      <c r="C62" s="108"/>
      <c r="D62" s="131" t="s">
        <v>39</v>
      </c>
      <c r="E62" s="93"/>
      <c r="F62" s="94"/>
      <c r="G62" s="176" t="s">
        <v>2484</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2485</v>
      </c>
      <c r="L65" s="113"/>
      <c r="M65" s="113"/>
      <c r="N65" s="113"/>
      <c r="O65" s="113"/>
      <c r="P65" s="117"/>
    </row>
    <row r="66" spans="2:16" ht="20.100000000000001" customHeight="1">
      <c r="B66" s="130"/>
      <c r="C66" s="108"/>
      <c r="D66" s="193"/>
      <c r="E66" s="106"/>
      <c r="F66" s="107"/>
      <c r="G66" s="207"/>
      <c r="H66" s="131" t="s">
        <v>436</v>
      </c>
      <c r="I66" s="93"/>
      <c r="J66" s="94"/>
      <c r="K66" s="112" t="s">
        <v>2486</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2013</v>
      </c>
      <c r="L68" s="52" t="s">
        <v>484</v>
      </c>
      <c r="M68" s="75">
        <v>7</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2033</v>
      </c>
      <c r="L70" s="52" t="s">
        <v>484</v>
      </c>
      <c r="M70" s="75">
        <v>6</v>
      </c>
      <c r="N70" s="52" t="s">
        <v>485</v>
      </c>
      <c r="O70" s="75">
        <v>30</v>
      </c>
      <c r="P70" s="53" t="s">
        <v>486</v>
      </c>
    </row>
    <row r="71" spans="2:16" ht="20.100000000000001" customHeight="1">
      <c r="B71" s="130"/>
      <c r="C71" s="108"/>
      <c r="D71" s="194"/>
      <c r="E71" s="96"/>
      <c r="F71" s="97"/>
      <c r="G71" s="208"/>
      <c r="H71" s="115" t="s">
        <v>437</v>
      </c>
      <c r="I71" s="115"/>
      <c r="J71" s="116"/>
      <c r="K71" s="112" t="s">
        <v>2486</v>
      </c>
      <c r="L71" s="113"/>
      <c r="M71" s="113"/>
      <c r="N71" s="113"/>
      <c r="O71" s="113"/>
      <c r="P71" s="117"/>
    </row>
    <row r="72" spans="2:16" ht="20.100000000000001" customHeight="1">
      <c r="B72" s="462" t="s">
        <v>2381</v>
      </c>
      <c r="C72" s="463"/>
      <c r="D72" s="131" t="s">
        <v>40</v>
      </c>
      <c r="E72" s="93"/>
      <c r="F72" s="94"/>
      <c r="G72" s="98" t="s">
        <v>41</v>
      </c>
      <c r="H72" s="99"/>
      <c r="I72" s="99"/>
      <c r="J72" s="221"/>
      <c r="K72" s="222">
        <v>689.2</v>
      </c>
      <c r="L72" s="223"/>
      <c r="M72" s="223"/>
      <c r="N72" s="115" t="s">
        <v>490</v>
      </c>
      <c r="O72" s="115"/>
      <c r="P72" s="188"/>
    </row>
    <row r="73" spans="2:16" ht="20.100000000000001" customHeight="1">
      <c r="B73" s="464"/>
      <c r="C73" s="465"/>
      <c r="D73" s="194"/>
      <c r="E73" s="96"/>
      <c r="F73" s="97"/>
      <c r="G73" s="183" t="s">
        <v>42</v>
      </c>
      <c r="H73" s="183"/>
      <c r="I73" s="183"/>
      <c r="J73" s="183"/>
      <c r="K73" s="222">
        <v>573.79999999999995</v>
      </c>
      <c r="L73" s="223"/>
      <c r="M73" s="223"/>
      <c r="N73" s="115" t="s">
        <v>490</v>
      </c>
      <c r="O73" s="115"/>
      <c r="P73" s="188"/>
    </row>
    <row r="74" spans="2:16" ht="20.100000000000001" customHeight="1">
      <c r="B74" s="464"/>
      <c r="C74" s="465"/>
      <c r="D74" s="108" t="s">
        <v>43</v>
      </c>
      <c r="E74" s="108"/>
      <c r="F74" s="108"/>
      <c r="G74" s="176" t="s">
        <v>2487</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2488</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2489</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2490</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13.14</v>
      </c>
      <c r="K95" s="82" t="s">
        <v>490</v>
      </c>
      <c r="L95" s="112">
        <v>22</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17.13</v>
      </c>
      <c r="K96" s="82" t="s">
        <v>490</v>
      </c>
      <c r="L96" s="112">
        <v>2</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2486</v>
      </c>
      <c r="H113" s="176"/>
      <c r="I113" s="176"/>
      <c r="J113" s="176"/>
      <c r="K113" s="176"/>
      <c r="L113" s="176"/>
      <c r="M113" s="176"/>
      <c r="N113" s="176"/>
      <c r="O113" s="112"/>
      <c r="P113" s="147"/>
    </row>
    <row r="114" spans="2:16" ht="20.100000000000001" customHeight="1">
      <c r="B114" s="236"/>
      <c r="C114" s="237"/>
      <c r="D114" s="231" t="s">
        <v>79</v>
      </c>
      <c r="E114" s="210"/>
      <c r="F114" s="211"/>
      <c r="G114" s="234" t="s">
        <v>2485</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2491</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2486</v>
      </c>
      <c r="H117" s="176"/>
      <c r="I117" s="176"/>
      <c r="J117" s="176"/>
      <c r="K117" s="176"/>
      <c r="L117" s="176"/>
      <c r="M117" s="176"/>
      <c r="N117" s="176"/>
      <c r="O117" s="112"/>
      <c r="P117" s="147"/>
    </row>
    <row r="118" spans="2:16" ht="20.100000000000001" customHeight="1">
      <c r="B118" s="212"/>
      <c r="C118" s="214"/>
      <c r="D118" s="238" t="s">
        <v>73</v>
      </c>
      <c r="E118" s="154"/>
      <c r="F118" s="155"/>
      <c r="G118" s="176" t="s">
        <v>2486</v>
      </c>
      <c r="H118" s="176"/>
      <c r="I118" s="176"/>
      <c r="J118" s="176"/>
      <c r="K118" s="176"/>
      <c r="L118" s="176"/>
      <c r="M118" s="176"/>
      <c r="N118" s="176"/>
      <c r="O118" s="112"/>
      <c r="P118" s="147"/>
    </row>
    <row r="119" spans="2:16" ht="20.100000000000001" customHeight="1">
      <c r="B119" s="212"/>
      <c r="C119" s="214"/>
      <c r="D119" s="240" t="s">
        <v>74</v>
      </c>
      <c r="E119" s="241"/>
      <c r="F119" s="242"/>
      <c r="G119" s="176" t="s">
        <v>2486</v>
      </c>
      <c r="H119" s="176"/>
      <c r="I119" s="176"/>
      <c r="J119" s="176"/>
      <c r="K119" s="176"/>
      <c r="L119" s="176"/>
      <c r="M119" s="176"/>
      <c r="N119" s="176"/>
      <c r="O119" s="112"/>
      <c r="P119" s="147"/>
    </row>
    <row r="120" spans="2:16" ht="20.100000000000001" customHeight="1">
      <c r="B120" s="212"/>
      <c r="C120" s="214"/>
      <c r="D120" s="224" t="s">
        <v>75</v>
      </c>
      <c r="E120" s="115"/>
      <c r="F120" s="116"/>
      <c r="G120" s="176" t="s">
        <v>2486</v>
      </c>
      <c r="H120" s="176"/>
      <c r="I120" s="176"/>
      <c r="J120" s="176"/>
      <c r="K120" s="176"/>
      <c r="L120" s="176"/>
      <c r="M120" s="176"/>
      <c r="N120" s="176"/>
      <c r="O120" s="112"/>
      <c r="P120" s="147"/>
    </row>
    <row r="121" spans="2:16" ht="20.100000000000001" customHeight="1">
      <c r="B121" s="212"/>
      <c r="C121" s="214"/>
      <c r="D121" s="224" t="s">
        <v>76</v>
      </c>
      <c r="E121" s="115"/>
      <c r="F121" s="116"/>
      <c r="G121" s="176" t="s">
        <v>2486</v>
      </c>
      <c r="H121" s="176"/>
      <c r="I121" s="176"/>
      <c r="J121" s="176"/>
      <c r="K121" s="176"/>
      <c r="L121" s="176"/>
      <c r="M121" s="176"/>
      <c r="N121" s="176"/>
      <c r="O121" s="112"/>
      <c r="P121" s="147"/>
    </row>
    <row r="122" spans="2:16" ht="20.100000000000001" customHeight="1">
      <c r="B122" s="243"/>
      <c r="C122" s="244"/>
      <c r="D122" s="224" t="s">
        <v>77</v>
      </c>
      <c r="E122" s="115"/>
      <c r="F122" s="116"/>
      <c r="G122" s="176" t="s">
        <v>2486</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2523</v>
      </c>
      <c r="H123" s="176"/>
      <c r="I123" s="176"/>
      <c r="J123" s="176"/>
      <c r="K123" s="176"/>
      <c r="L123" s="176"/>
      <c r="M123" s="176"/>
      <c r="N123" s="176"/>
      <c r="O123" s="112"/>
      <c r="P123" s="147"/>
    </row>
    <row r="124" spans="2:16" ht="20.100000000000001" customHeight="1">
      <c r="B124" s="212"/>
      <c r="C124" s="214"/>
      <c r="D124" s="238" t="s">
        <v>446</v>
      </c>
      <c r="E124" s="154"/>
      <c r="F124" s="155"/>
      <c r="G124" s="176" t="s">
        <v>2524</v>
      </c>
      <c r="H124" s="176"/>
      <c r="I124" s="176"/>
      <c r="J124" s="176"/>
      <c r="K124" s="176"/>
      <c r="L124" s="176"/>
      <c r="M124" s="176"/>
      <c r="N124" s="176"/>
      <c r="O124" s="112"/>
      <c r="P124" s="147"/>
    </row>
    <row r="125" spans="2:16" ht="20.100000000000001" customHeight="1">
      <c r="B125" s="212"/>
      <c r="C125" s="214"/>
      <c r="D125" s="240" t="s">
        <v>447</v>
      </c>
      <c r="E125" s="241"/>
      <c r="F125" s="242"/>
      <c r="G125" s="176" t="s">
        <v>2525</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2492</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2527</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2493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2493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2493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2493</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2493</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2493</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2494</v>
      </c>
      <c r="G172" s="190" t="s">
        <v>474</v>
      </c>
      <c r="H172" s="190"/>
      <c r="I172" s="190"/>
      <c r="J172" s="190"/>
      <c r="K172" s="190"/>
      <c r="L172" s="190"/>
      <c r="M172" s="190"/>
      <c r="N172" s="190"/>
      <c r="O172" s="190"/>
      <c r="P172" s="205"/>
    </row>
    <row r="173" spans="2:22" ht="20.100000000000001" customHeight="1">
      <c r="B173" s="130"/>
      <c r="C173" s="108"/>
      <c r="D173" s="108"/>
      <c r="E173" s="108"/>
      <c r="F173" s="21" t="s">
        <v>2494</v>
      </c>
      <c r="G173" s="115" t="s">
        <v>475</v>
      </c>
      <c r="H173" s="115"/>
      <c r="I173" s="115"/>
      <c r="J173" s="115"/>
      <c r="K173" s="115"/>
      <c r="L173" s="115"/>
      <c r="M173" s="115"/>
      <c r="N173" s="115"/>
      <c r="O173" s="115"/>
      <c r="P173" s="188"/>
    </row>
    <row r="174" spans="2:22" ht="20.100000000000001" customHeight="1">
      <c r="B174" s="130"/>
      <c r="C174" s="108"/>
      <c r="D174" s="108"/>
      <c r="E174" s="108"/>
      <c r="F174" s="21" t="s">
        <v>2494</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2495</v>
      </c>
      <c r="J176" s="102"/>
      <c r="K176" s="102"/>
      <c r="L176" s="102"/>
      <c r="M176" s="102"/>
      <c r="N176" s="102"/>
      <c r="O176" s="103"/>
      <c r="P176" s="104"/>
    </row>
    <row r="177" spans="2:16" ht="39.950000000000003" customHeight="1">
      <c r="B177" s="302"/>
      <c r="C177" s="303"/>
      <c r="D177" s="98"/>
      <c r="E177" s="221"/>
      <c r="F177" s="108" t="s">
        <v>108</v>
      </c>
      <c r="G177" s="108"/>
      <c r="H177" s="108"/>
      <c r="I177" s="101" t="s">
        <v>2496</v>
      </c>
      <c r="J177" s="102"/>
      <c r="K177" s="102"/>
      <c r="L177" s="102"/>
      <c r="M177" s="102"/>
      <c r="N177" s="102"/>
      <c r="O177" s="103"/>
      <c r="P177" s="104"/>
    </row>
    <row r="178" spans="2:16" ht="39.950000000000003" customHeight="1">
      <c r="B178" s="302"/>
      <c r="C178" s="303"/>
      <c r="D178" s="98"/>
      <c r="E178" s="221"/>
      <c r="F178" s="108" t="s">
        <v>109</v>
      </c>
      <c r="G178" s="108"/>
      <c r="H178" s="108"/>
      <c r="I178" s="101" t="s">
        <v>2497</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2498</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2486</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2486</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2486</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2499</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2500</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2486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2501</v>
      </c>
      <c r="K227" s="227"/>
      <c r="L227" s="227"/>
      <c r="M227" s="227"/>
      <c r="N227" s="227"/>
      <c r="O227" s="227"/>
      <c r="P227" s="228"/>
    </row>
    <row r="228" spans="1:20" ht="20.100000000000001" customHeight="1">
      <c r="B228" s="130" t="s">
        <v>132</v>
      </c>
      <c r="C228" s="108"/>
      <c r="D228" s="108"/>
      <c r="E228" s="108"/>
      <c r="F228" s="112">
        <v>40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0.5</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9</v>
      </c>
      <c r="F241" s="328"/>
      <c r="G241" s="328"/>
      <c r="H241" s="176">
        <v>7</v>
      </c>
      <c r="I241" s="176"/>
      <c r="J241" s="176"/>
      <c r="K241" s="176">
        <v>2</v>
      </c>
      <c r="L241" s="176"/>
      <c r="M241" s="176"/>
      <c r="N241" s="176">
        <v>4.3</v>
      </c>
      <c r="O241" s="112"/>
      <c r="P241" s="147"/>
    </row>
    <row r="242" spans="2:20" ht="20.100000000000001" customHeight="1">
      <c r="B242" s="58"/>
      <c r="C242" s="108" t="s">
        <v>144</v>
      </c>
      <c r="D242" s="108"/>
      <c r="E242" s="328">
        <f>IF(OR($H$242&lt;&gt;"",$K$242&lt;&gt;""),SUM($H$242,$K$242),"")</f>
        <v>1</v>
      </c>
      <c r="F242" s="328"/>
      <c r="G242" s="328"/>
      <c r="H242" s="176">
        <v>1</v>
      </c>
      <c r="I242" s="176"/>
      <c r="J242" s="176"/>
      <c r="K242" s="176">
        <v>0</v>
      </c>
      <c r="L242" s="176"/>
      <c r="M242" s="176"/>
      <c r="N242" s="176">
        <v>1</v>
      </c>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4</v>
      </c>
      <c r="F246" s="328"/>
      <c r="G246" s="328"/>
      <c r="H246" s="176">
        <v>2</v>
      </c>
      <c r="I246" s="176"/>
      <c r="J246" s="176"/>
      <c r="K246" s="176">
        <v>2</v>
      </c>
      <c r="L246" s="176"/>
      <c r="M246" s="176"/>
      <c r="N246" s="176">
        <v>3.5</v>
      </c>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v>1</v>
      </c>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3</v>
      </c>
      <c r="H259" s="328"/>
      <c r="I259" s="328"/>
      <c r="J259" s="176">
        <v>3</v>
      </c>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3</v>
      </c>
      <c r="H261" s="328"/>
      <c r="I261" s="328"/>
      <c r="J261" s="176">
        <v>1</v>
      </c>
      <c r="K261" s="176"/>
      <c r="L261" s="176"/>
      <c r="M261" s="176">
        <v>2</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1</v>
      </c>
      <c r="H267" s="328"/>
      <c r="I267" s="328"/>
      <c r="J267" s="176">
        <v>1</v>
      </c>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2485</v>
      </c>
      <c r="M295" s="125"/>
      <c r="N295" s="125"/>
      <c r="O295" s="125"/>
      <c r="P295" s="126"/>
    </row>
    <row r="296" spans="2:22" ht="20.100000000000001" customHeight="1">
      <c r="B296" s="105"/>
      <c r="C296" s="106"/>
      <c r="D296" s="106"/>
      <c r="E296" s="106"/>
      <c r="F296" s="107"/>
      <c r="G296" s="231" t="s">
        <v>456</v>
      </c>
      <c r="H296" s="211"/>
      <c r="I296" s="112" t="s">
        <v>2485</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2</v>
      </c>
      <c r="J301" s="37">
        <v>2</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3</v>
      </c>
      <c r="J302" s="37">
        <v>1</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1</v>
      </c>
      <c r="J303" s="37">
        <v>2</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2</v>
      </c>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1</v>
      </c>
      <c r="H308" s="365"/>
      <c r="I308" s="365">
        <v>2</v>
      </c>
      <c r="J308" s="365">
        <v>1</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2486</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2502</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2503</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2494</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2485</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2485</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15</v>
      </c>
      <c r="K326" s="113"/>
      <c r="L326" s="113"/>
      <c r="M326" s="115" t="s">
        <v>459</v>
      </c>
      <c r="N326" s="115"/>
      <c r="O326" s="115"/>
      <c r="P326" s="188"/>
      <c r="S326" s="22" t="str">
        <f>IF(F324=MST!CI6,IF(J326="","未記入",""),"")</f>
        <v/>
      </c>
    </row>
    <row r="327" spans="2:20" ht="60" customHeight="1">
      <c r="B327" s="315" t="s">
        <v>201</v>
      </c>
      <c r="C327" s="108"/>
      <c r="D327" s="108" t="s">
        <v>202</v>
      </c>
      <c r="E327" s="108"/>
      <c r="F327" s="101" t="s">
        <v>2526</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2505</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68</v>
      </c>
      <c r="J332" s="176"/>
      <c r="K332" s="176"/>
      <c r="L332" s="176"/>
      <c r="M332" s="112" t="s">
        <v>2530</v>
      </c>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13.14</v>
      </c>
      <c r="J334" s="113"/>
      <c r="K334" s="113"/>
      <c r="L334" s="68" t="s">
        <v>490</v>
      </c>
      <c r="M334" s="112">
        <v>17.13</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101000</v>
      </c>
      <c r="J340" s="113"/>
      <c r="K340" s="113"/>
      <c r="L340" s="63" t="s">
        <v>499</v>
      </c>
      <c r="M340" s="112">
        <v>167000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36000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23000</v>
      </c>
      <c r="J343" s="113"/>
      <c r="K343" s="113"/>
      <c r="L343" s="63" t="s">
        <v>499</v>
      </c>
      <c r="M343" s="112">
        <v>46000</v>
      </c>
      <c r="N343" s="113"/>
      <c r="O343" s="113"/>
      <c r="P343" s="50" t="s">
        <v>499</v>
      </c>
    </row>
    <row r="344" spans="2:20" ht="20.100000000000001" customHeight="1">
      <c r="B344" s="130"/>
      <c r="C344" s="393"/>
      <c r="D344" s="393"/>
      <c r="E344" s="224" t="s">
        <v>222</v>
      </c>
      <c r="F344" s="115"/>
      <c r="G344" s="115"/>
      <c r="H344" s="116"/>
      <c r="I344" s="112">
        <v>20000</v>
      </c>
      <c r="J344" s="113"/>
      <c r="K344" s="113"/>
      <c r="L344" s="63" t="s">
        <v>499</v>
      </c>
      <c r="M344" s="112">
        <v>32000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23000</v>
      </c>
      <c r="J346" s="113"/>
      <c r="K346" s="113"/>
      <c r="L346" s="63" t="s">
        <v>499</v>
      </c>
      <c r="M346" s="112">
        <v>43000</v>
      </c>
      <c r="N346" s="113"/>
      <c r="O346" s="113"/>
      <c r="P346" s="50" t="s">
        <v>499</v>
      </c>
    </row>
    <row r="347" spans="2:20" ht="20.100000000000001" customHeight="1">
      <c r="B347" s="130"/>
      <c r="C347" s="393"/>
      <c r="D347" s="393"/>
      <c r="E347" s="224" t="s">
        <v>71</v>
      </c>
      <c r="F347" s="115"/>
      <c r="G347" s="115"/>
      <c r="H347" s="116"/>
      <c r="I347" s="112" t="s">
        <v>2506</v>
      </c>
      <c r="J347" s="113"/>
      <c r="K347" s="113"/>
      <c r="L347" s="63" t="s">
        <v>499</v>
      </c>
      <c r="M347" s="112" t="s">
        <v>2507</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2522</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2508</v>
      </c>
      <c r="H357" s="227"/>
      <c r="I357" s="227"/>
      <c r="J357" s="227"/>
      <c r="K357" s="227"/>
      <c r="L357" s="227"/>
      <c r="M357" s="227"/>
      <c r="N357" s="227"/>
      <c r="O357" s="227"/>
      <c r="P357" s="228"/>
    </row>
    <row r="358" spans="2:20" ht="60" customHeight="1">
      <c r="B358" s="114" t="s">
        <v>221</v>
      </c>
      <c r="C358" s="115"/>
      <c r="D358" s="115"/>
      <c r="E358" s="115"/>
      <c r="F358" s="116"/>
      <c r="G358" s="151" t="s">
        <v>2509</v>
      </c>
      <c r="H358" s="227"/>
      <c r="I358" s="227"/>
      <c r="J358" s="227"/>
      <c r="K358" s="227"/>
      <c r="L358" s="227"/>
      <c r="M358" s="227"/>
      <c r="N358" s="227"/>
      <c r="O358" s="227"/>
      <c r="P358" s="228"/>
    </row>
    <row r="359" spans="2:20" ht="60" customHeight="1">
      <c r="B359" s="114" t="s">
        <v>224</v>
      </c>
      <c r="C359" s="115"/>
      <c r="D359" s="115"/>
      <c r="E359" s="115"/>
      <c r="F359" s="116"/>
      <c r="G359" s="151" t="s">
        <v>2510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2521</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9</v>
      </c>
      <c r="I387" s="125"/>
      <c r="J387" s="125"/>
      <c r="K387" s="125"/>
      <c r="L387" s="125"/>
      <c r="M387" s="125"/>
      <c r="N387" s="125"/>
      <c r="O387" s="125"/>
      <c r="P387" s="62" t="s">
        <v>495</v>
      </c>
    </row>
    <row r="388" spans="1:20" ht="20.100000000000001" customHeight="1">
      <c r="B388" s="95"/>
      <c r="C388" s="97"/>
      <c r="D388" s="108" t="s">
        <v>250</v>
      </c>
      <c r="E388" s="108"/>
      <c r="F388" s="108"/>
      <c r="G388" s="108"/>
      <c r="H388" s="112">
        <v>24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14</v>
      </c>
      <c r="I391" s="113"/>
      <c r="J391" s="113"/>
      <c r="K391" s="113"/>
      <c r="L391" s="113"/>
      <c r="M391" s="113"/>
      <c r="N391" s="113"/>
      <c r="O391" s="113"/>
      <c r="P391" s="50" t="s">
        <v>497</v>
      </c>
    </row>
    <row r="392" spans="1:20" ht="20.100000000000001" customHeight="1">
      <c r="B392" s="130"/>
      <c r="C392" s="108"/>
      <c r="D392" s="108" t="s">
        <v>254</v>
      </c>
      <c r="E392" s="108"/>
      <c r="F392" s="108"/>
      <c r="G392" s="108"/>
      <c r="H392" s="112">
        <v>16</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2</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9</v>
      </c>
      <c r="I396" s="113"/>
      <c r="J396" s="113"/>
      <c r="K396" s="113"/>
      <c r="L396" s="113"/>
      <c r="M396" s="113"/>
      <c r="N396" s="113"/>
      <c r="O396" s="113"/>
      <c r="P396" s="50" t="s">
        <v>497</v>
      </c>
    </row>
    <row r="397" spans="1:20" ht="20.100000000000001" customHeight="1">
      <c r="B397" s="420"/>
      <c r="C397" s="421"/>
      <c r="D397" s="108" t="s">
        <v>259</v>
      </c>
      <c r="E397" s="108"/>
      <c r="F397" s="108"/>
      <c r="G397" s="108"/>
      <c r="H397" s="112">
        <v>6</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3</v>
      </c>
      <c r="I399" s="113"/>
      <c r="J399" s="113"/>
      <c r="K399" s="113"/>
      <c r="L399" s="113"/>
      <c r="M399" s="113"/>
      <c r="N399" s="113"/>
      <c r="O399" s="113"/>
      <c r="P399" s="50" t="s">
        <v>497</v>
      </c>
    </row>
    <row r="400" spans="1:20" ht="20.100000000000001" customHeight="1">
      <c r="B400" s="422"/>
      <c r="C400" s="423"/>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3</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83.4</v>
      </c>
      <c r="I409" s="125"/>
      <c r="J409" s="125"/>
      <c r="K409" s="125"/>
      <c r="L409" s="125"/>
      <c r="M409" s="125"/>
      <c r="N409" s="125"/>
      <c r="O409" s="125"/>
      <c r="P409" s="62" t="s">
        <v>503</v>
      </c>
    </row>
    <row r="410" spans="2:20" ht="20.100000000000001" customHeight="1">
      <c r="B410" s="130" t="s">
        <v>271</v>
      </c>
      <c r="C410" s="108"/>
      <c r="D410" s="108"/>
      <c r="E410" s="108"/>
      <c r="F410" s="108"/>
      <c r="G410" s="108"/>
      <c r="H410" s="112">
        <v>23</v>
      </c>
      <c r="I410" s="113"/>
      <c r="J410" s="113"/>
      <c r="K410" s="113"/>
      <c r="L410" s="113"/>
      <c r="M410" s="113"/>
      <c r="N410" s="113"/>
      <c r="O410" s="113"/>
      <c r="P410" s="50" t="s">
        <v>495</v>
      </c>
    </row>
    <row r="411" spans="2:20" ht="20.100000000000001" customHeight="1">
      <c r="B411" s="130" t="s">
        <v>272</v>
      </c>
      <c r="C411" s="108"/>
      <c r="D411" s="108"/>
      <c r="E411" s="108"/>
      <c r="F411" s="108"/>
      <c r="G411" s="108"/>
      <c r="H411" s="112">
        <v>86</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5</v>
      </c>
      <c r="I418" s="113"/>
      <c r="J418" s="113"/>
      <c r="K418" s="113"/>
      <c r="L418" s="113"/>
      <c r="M418" s="113"/>
      <c r="N418" s="113"/>
      <c r="O418" s="113"/>
      <c r="P418" s="50" t="s">
        <v>497</v>
      </c>
    </row>
    <row r="419" spans="1:20" ht="20.100000000000001" customHeight="1">
      <c r="B419" s="443"/>
      <c r="C419" s="444"/>
      <c r="D419" s="444"/>
      <c r="E419" s="108" t="s">
        <v>430</v>
      </c>
      <c r="F419" s="108"/>
      <c r="G419" s="108"/>
      <c r="H419" s="112">
        <v>2</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5</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2546</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2511</v>
      </c>
      <c r="I431" s="227"/>
      <c r="J431" s="227"/>
      <c r="K431" s="227"/>
      <c r="L431" s="227"/>
      <c r="M431" s="227"/>
      <c r="N431" s="227"/>
      <c r="O431" s="227"/>
      <c r="P431" s="228"/>
    </row>
    <row r="432" spans="1:20" ht="20.100000000000001" customHeight="1">
      <c r="B432" s="433"/>
      <c r="C432" s="224" t="s">
        <v>14</v>
      </c>
      <c r="D432" s="115"/>
      <c r="E432" s="115"/>
      <c r="F432" s="115"/>
      <c r="G432" s="116"/>
      <c r="H432" s="218" t="s">
        <v>2512</v>
      </c>
      <c r="I432" s="219"/>
      <c r="J432" s="48" t="s">
        <v>487</v>
      </c>
      <c r="K432" s="219" t="s">
        <v>2536</v>
      </c>
      <c r="L432" s="219"/>
      <c r="M432" s="48" t="s">
        <v>487</v>
      </c>
      <c r="N432" s="219" t="s">
        <v>2537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2514</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t="s">
        <v>2515</v>
      </c>
      <c r="I438" s="227"/>
      <c r="J438" s="227"/>
      <c r="K438" s="227"/>
      <c r="L438" s="227"/>
      <c r="M438" s="227"/>
      <c r="N438" s="227"/>
      <c r="O438" s="227"/>
      <c r="P438" s="228"/>
    </row>
    <row r="439" spans="2:16" ht="20.100000000000001" customHeight="1">
      <c r="B439" s="445"/>
      <c r="C439" s="224" t="s">
        <v>14</v>
      </c>
      <c r="D439" s="115"/>
      <c r="E439" s="115"/>
      <c r="F439" s="115"/>
      <c r="G439" s="116"/>
      <c r="H439" s="218" t="s">
        <v>2512</v>
      </c>
      <c r="I439" s="219"/>
      <c r="J439" s="48" t="s">
        <v>487</v>
      </c>
      <c r="K439" s="219" t="s">
        <v>2516</v>
      </c>
      <c r="L439" s="219"/>
      <c r="M439" s="48" t="s">
        <v>487</v>
      </c>
      <c r="N439" s="219" t="s">
        <v>2513</v>
      </c>
      <c r="O439" s="219"/>
      <c r="P439" s="220"/>
    </row>
    <row r="440" spans="2:16" ht="20.100000000000001" customHeight="1">
      <c r="B440" s="445"/>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t="s">
        <v>2517</v>
      </c>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2486</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2518</v>
      </c>
      <c r="M469" s="102"/>
      <c r="N469" s="102"/>
      <c r="O469" s="103"/>
      <c r="P469" s="104"/>
    </row>
    <row r="470" spans="2:20" ht="20.100000000000001" customHeight="1">
      <c r="B470" s="209" t="s">
        <v>292</v>
      </c>
      <c r="C470" s="210"/>
      <c r="D470" s="210"/>
      <c r="E470" s="210"/>
      <c r="F470" s="210"/>
      <c r="G470" s="211"/>
      <c r="H470" s="176" t="s">
        <v>2486</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2518</v>
      </c>
      <c r="M472" s="102"/>
      <c r="N472" s="102"/>
      <c r="O472" s="103"/>
      <c r="P472" s="104"/>
    </row>
    <row r="473" spans="2:20" ht="20.100000000000001" customHeight="1" thickBot="1">
      <c r="B473" s="447" t="s">
        <v>293</v>
      </c>
      <c r="C473" s="448"/>
      <c r="D473" s="448"/>
      <c r="E473" s="448"/>
      <c r="F473" s="448"/>
      <c r="G473" s="448"/>
      <c r="H473" s="336" t="s">
        <v>2486</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2485</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2485</v>
      </c>
      <c r="K479" s="176"/>
      <c r="L479" s="176"/>
      <c r="M479" s="176"/>
      <c r="N479" s="176"/>
      <c r="O479" s="112"/>
      <c r="P479" s="147"/>
      <c r="S479" s="38" t="str">
        <f>IF($F$476=MST!$I$6,IF(J479="","未記入",""),"")</f>
        <v/>
      </c>
    </row>
    <row r="480" spans="2:20" ht="20.100000000000001" customHeight="1">
      <c r="B480" s="209" t="s">
        <v>508</v>
      </c>
      <c r="C480" s="210"/>
      <c r="D480" s="210"/>
      <c r="E480" s="211"/>
      <c r="F480" s="112" t="s">
        <v>2486</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v>41913</v>
      </c>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t="s">
        <v>2547</v>
      </c>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t="s">
        <v>2549</v>
      </c>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2519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2519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2520</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2520</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2520</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2486</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2485</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2486</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2485</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 sqref="M5:Q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2548</v>
      </c>
      <c r="K4" s="504"/>
      <c r="L4" s="504"/>
      <c r="M4" s="503" t="s">
        <v>2544</v>
      </c>
      <c r="N4" s="504"/>
      <c r="O4" s="504"/>
      <c r="P4" s="504"/>
      <c r="Q4" s="504"/>
      <c r="R4" s="79" t="s">
        <v>2494</v>
      </c>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9" sqref="P9:U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2485</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t="s">
        <v>2486</v>
      </c>
      <c r="Q14" s="570"/>
      <c r="R14" s="570"/>
      <c r="S14" s="570"/>
      <c r="T14" s="570"/>
      <c r="U14" s="571"/>
      <c r="V14" s="562"/>
      <c r="W14" s="562"/>
      <c r="X14" s="562"/>
      <c r="Y14" s="562" t="s">
        <v>2494</v>
      </c>
      <c r="Z14" s="562"/>
      <c r="AA14" s="562"/>
      <c r="AB14" s="558" t="s">
        <v>2529</v>
      </c>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t="s">
        <v>2486</v>
      </c>
      <c r="Q33" s="586"/>
      <c r="R33" s="586"/>
      <c r="S33" s="586"/>
      <c r="T33" s="586"/>
      <c r="U33" s="587"/>
      <c r="V33" s="561"/>
      <c r="W33" s="561"/>
      <c r="X33" s="561"/>
      <c r="Y33" s="561" t="s">
        <v>2494</v>
      </c>
      <c r="Z33" s="561"/>
      <c r="AA33" s="561"/>
      <c r="AB33" s="552" t="s">
        <v>2529</v>
      </c>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t="s">
        <v>2486</v>
      </c>
      <c r="Q34" s="550"/>
      <c r="R34" s="550"/>
      <c r="S34" s="550"/>
      <c r="T34" s="550"/>
      <c r="U34" s="551"/>
      <c r="V34" s="563"/>
      <c r="W34" s="563"/>
      <c r="X34" s="563"/>
      <c r="Y34" s="563" t="s">
        <v>2494</v>
      </c>
      <c r="Z34" s="563"/>
      <c r="AA34" s="563"/>
      <c r="AB34" s="555" t="s">
        <v>2529</v>
      </c>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a748</dc:creator>
  <cp:lastModifiedBy>a748</cp:lastModifiedBy>
  <cp:lastPrinted>2021-08-03T07:20:53Z</cp:lastPrinted>
  <dcterms:created xsi:type="dcterms:W3CDTF">2020-12-23T05:28:24Z</dcterms:created>
  <dcterms:modified xsi:type="dcterms:W3CDTF">2021-08-19T07:26:36Z</dcterms:modified>
</cp:coreProperties>
</file>