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730"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<sst xmlns="http://schemas.openxmlformats.org/spreadsheetml/2006/main" count="2950" uniqueCount="2556">
  <si>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</si>
  <si>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</si>
  <si>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</si>
  <si>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</si>
  <si>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</si>
  <si>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</si>
  <si>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</si>
  <si>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</si>
  <si>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</si>
  <si>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</si>
  <si>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</si>
  <si>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</si>
  <si>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</si>
  <si>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</si>
  <si>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</si>
  <si>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</si>
  <si>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</si>
  <si>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</si>
  <si>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</si>
  <si>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</si>
  <si>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</si>
  <si>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</si>
  <si>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</si>
  <si>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</si>
  <si>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</si>
  <si>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</si>
  <si>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</si>
  <si>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</si>
  <si>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</si>
  <si>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</si>
  <si>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</si>
  <si>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</si>
  <si>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</si>
  <si>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</si>
  <si>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</si>
  <si>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</si>
  <si>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</si>
  <si>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</si>
  <si>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</si>
  <si>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</si>
  <si>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</si>
  <si>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</si>
  <si>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</si>
  <si>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</si>
  <si>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</si>
  <si>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</si>
  <si>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</si>
  <si>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</si>
  <si>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</si>
  <si>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</si>
  <si>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</si>
  <si>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</si>
  <si>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</si>
  <si>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</si>
  <si>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</si>
  <si>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</si>
  <si>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</si>
  <si>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</si>
  <si>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</si>
  <si>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</si>
  <si>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</si>
  <si>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</si>
  <si>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</si>
  <si>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</si>
  <si>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</si>
  <si>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</si>
  <si>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</si>
  <si>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</si>
  <si>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</si>
  <si>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</si>
  <si>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</si>
  <si>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</si>
  <si>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</si>
  <si>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</si>
  <si>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</si>
  <si>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</si>
  <si>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</si>
  <si>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</si>
  <si>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</si>
  <si>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</si>
  <si>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</si>
  <si>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</si>
  <si>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</si>
  <si>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</si>
  <si>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</si>
  <si>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</si>
  <si>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</si>
  <si>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</si>
  <si>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</si>
  <si>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</si>
  <si>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</si>
  <si>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</si>
  <si>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</si>
  <si>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</si>
  <si>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</si>
  <si>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</si>
  <si>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</si>
  <si>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</si>
  <si>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</si>
  <si>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</si>
  <si>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</si>
  <si>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</si>
  <si>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</si>
  <si>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</si>
  <si>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</si>
  <si>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</si>
  <si>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</si>
  <si>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</si>
  <si>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</si>
  <si>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</si>
  <si>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</si>
  <si>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</si>
  <si>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</si>
  <si>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</si>
  <si>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</si>
  <si>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</si>
  <si>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</si>
  <si>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</si>
  <si>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</si>
  <si>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</si>
  <si>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</si>
  <si>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</si>
  <si>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</si>
  <si>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</si>
  <si>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</si>
  <si>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</si>
  <si>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</si>
  <si>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</si>
  <si>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</si>
  <si>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</si>
  <si>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</si>
  <si>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</si>
  <si>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</si>
  <si>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</si>
  <si>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</si>
  <si>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</si>
  <si>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</si>
  <si>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</si>
  <si>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</si>
  <si>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</si>
  <si>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</si>
  <si>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</si>
  <si>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</si>
  <si>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</si>
  <si>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</si>
  <si>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</si>
  <si>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</si>
  <si>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</si>
  <si>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</si>
  <si>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</si>
  <si>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</si>
  <si>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</si>
  <si>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</si>
  <si>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</si>
  <si>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</si>
  <si>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</si>
  <si>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</si>
  <si>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</si>
  <si>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</si>
  <si>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</si>
  <si>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</si>
  <si>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</si>
  <si>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</si>
  <si>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</si>
  <si>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</si>
  <si>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</si>
  <si>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</si>
  <si>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</si>
  <si>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</si>
  <si>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</si>
  <si>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</si>
  <si>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</si>
  <si>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</si>
  <si>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</si>
  <si>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</si>
  <si>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</si>
  <si>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</si>
  <si>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</si>
  <si>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</si>
  <si>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</si>
  <si>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</si>
  <si>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</si>
  <si>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</si>
  <si>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</si>
  <si>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</si>
  <si>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</si>
  <si>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</si>
  <si>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</si>
  <si>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</si>
  <si>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</si>
  <si>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</si>
  <si>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</si>
  <si>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</si>
  <si>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</si>
  <si>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</si>
  <si>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</si>
  <si>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</si>
  <si>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</si>
  <si>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</si>
  <si>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</si>
  <si>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</si>
  <si>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</si>
  <si>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</si>
  <si>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</si>
  <si>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</si>
  <si>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</si>
  <si>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</si>
  <si>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</si>
  <si>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</si>
  <si>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</si>
  <si>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</si>
  <si>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</si>
  <si>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</si>
  <si>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</si>
  <si>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</si>
  <si>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</si>
  <si>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</si>
  <si>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</si>
  <si>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</si>
  <si>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</si>
  <si>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</si>
  <si>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</si>
  <si>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</si>
  <si>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</si>
  <si>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</si>
  <si>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</si>
  <si>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</si>
  <si>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</si>
  <si>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</si>
  <si>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</si>
  <si>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</si>
  <si>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</si>
  <si>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</si>
  <si>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</si>
  <si>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</si>
  <si>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</si>
  <si>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</si>
  <si>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</si>
  <si>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</si>
  <si>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</si>
  <si>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</si>
  <si>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</si>
  <si>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</si>
  <si>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</si>
  <si>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</si>
  <si>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</si>
  <si>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</si>
  <si>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</si>
  <si>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</si>
  <si>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</si>
  <si>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</si>
  <si>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</si>
  <si>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</si>
  <si>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</si>
  <si>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</si>
  <si>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</si>
  <si>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</si>
  <si>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</si>
  <si>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</si>
  <si>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</si>
  <si>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</si>
  <si>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</si>
  <si>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</si>
  <si>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</si>
  <si>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</si>
  <si>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</si>
  <si>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</si>
  <si>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</si>
  <si>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</si>
  <si>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</si>
  <si>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</si>
  <si>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</si>
  <si>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</si>
  <si>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</si>
  <si>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</si>
  <si>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</si>
  <si>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</si>
  <si>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</si>
  <si>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</si>
  <si>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</si>
  <si>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</si>
  <si>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</si>
  <si>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</si>
  <si>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</si>
  <si>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</si>
  <si>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</si>
  <si>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</si>
  <si>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</si>
  <si>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</si>
  <si>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</si>
  <si>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</si>
  <si>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</si>
  <si>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</si>
  <si>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</si>
  <si>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</si>
  <si>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</si>
  <si>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</si>
  <si>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</si>
  <si>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</si>
  <si>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</si>
  <si>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</si>
  <si>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</si>
  <si>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</si>
  <si>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</si>
  <si>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</si>
  <si>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</si>
  <si>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</si>
  <si>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</si>
  <si>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</si>
  <si>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</si>
  <si>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</si>
  <si>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</si>
  <si>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</si>
  <si>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</si>
  <si>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</si>
  <si>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</si>
  <si>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</si>
  <si>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</si>
  <si>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</si>
  <si>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</si>
  <si>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</si>
  <si>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</si>
  <si>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</si>
  <si>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</si>
  <si>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</si>
  <si>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</si>
  <si>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</si>
  <si>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</si>
  <si>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</si>
  <si>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</si>
  <si>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</si>
  <si>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</si>
  <si>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</si>
  <si>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</si>
  <si>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</si>
  <si>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</si>
  <si>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</si>
  <si>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</si>
  <si>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</si>
  <si>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</si>
  <si>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</si>
  <si>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</si>
  <si>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</si>
  <si>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</si>
  <si>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</si>
  <si>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</si>
  <si>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</si>
  <si>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</si>
  <si>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</si>
  <si>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</si>
  <si>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</si>
  <si>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</si>
  <si>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</si>
  <si>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</si>
  <si>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</si>
  <si>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</si>
  <si>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</si>
  <si>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</si>
  <si>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</si>
  <si>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</si>
  <si>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</si>
  <si>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</si>
  <si>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</si>
  <si>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</si>
  <si>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</si>
  <si>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</si>
  <si>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</si>
  <si>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</si>
  <si>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</si>
  <si>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</si>
  <si>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</si>
  <si>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</si>
  <si>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</si>
  <si>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</si>
  <si>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</si>
  <si>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</si>
  <si>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</si>
  <si>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</si>
  <si>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</si>
  <si>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</si>
  <si>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</si>
  <si>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</si>
  <si>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</si>
  <si>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</si>
  <si>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</si>
  <si>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</si>
  <si>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</si>
  <si>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</si>
  <si>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</si>
  <si>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</si>
  <si>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</si>
  <si>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</si>
  <si>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</si>
  <si>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</si>
  <si>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</si>
  <si>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</si>
  <si>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</si>
  <si>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</si>
  <si>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</si>
  <si>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</si>
  <si>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</si>
  <si>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</si>
  <si>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</si>
  <si>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</si>
  <si>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</si>
  <si>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</si>
  <si>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</si>
  <si>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</si>
  <si>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</si>
  <si>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</si>
  <si>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</si>
  <si>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</si>
  <si>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</si>
  <si>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</si>
  <si>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</si>
  <si>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</si>
  <si>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</si>
  <si>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</si>
  <si>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</si>
  <si>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</si>
  <si>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</si>
  <si>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</si>
  <si>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</si>
  <si>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</si>
  <si>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</si>
  <si>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</si>
  <si>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</si>
  <si>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</si>
  <si>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</si>
  <si>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</si>
  <si>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</si>
  <si>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</si>
  <si>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</si>
  <si>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</si>
  <si>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</si>
  <si>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</si>
  <si>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</si>
  <si>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</si>
  <si>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</si>
  <si>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</si>
  <si>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</si>
  <si>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</si>
  <si>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</si>
  <si>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</si>
  <si>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</si>
  <si>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</si>
  <si>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</si>
  <si>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</si>
  <si>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</si>
  <si>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</si>
  <si>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</si>
  <si>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</si>
  <si>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</si>
  <si>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</si>
  <si>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</si>
  <si>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</si>
  <si>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</si>
  <si>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</si>
  <si>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</si>
  <si>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</si>
  <si>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</si>
  <si>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</si>
  <si>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</si>
  <si>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</si>
  <si>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</si>
  <si>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</si>
  <si>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</si>
  <si>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</si>
  <si>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</si>
  <si>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</si>
  <si>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</si>
  <si>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</si>
  <si>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</si>
  <si>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</si>
  <si>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</si>
  <si>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</si>
  <si>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</si>
  <si>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</si>
  <si>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</si>
  <si>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</si>
  <si>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</si>
  <si>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</si>
  <si>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</si>
  <si>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</si>
  <si>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</si>
  <si>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</si>
  <si>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</si>
  <si>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</si>
  <si>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</si>
  <si>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</si>
  <si>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</si>
  <si>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</si>
  <si>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</si>
  <si>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</si>
  <si>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</si>
  <si>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</si>
  <si>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</si>
  <si>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</si>
  <si>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</si>
  <si>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</si>
  <si>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</si>
  <si>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</si>
  <si>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</si>
  <si>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</si>
  <si>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</si>
  <si>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</si>
  <si>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</si>
  <si>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</si>
  <si>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</si>
  <si>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</si>
  <si>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</si>
  <si>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</si>
  <si>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</si>
  <si>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</si>
  <si>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</si>
  <si>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</si>
  <si>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</si>
  <si>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</si>
  <si>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</si>
  <si>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</si>
  <si>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</si>
  <si>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</si>
  <si>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</si>
  <si>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</si>
  <si>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</si>
  <si>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</si>
  <si>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</si>
  <si>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</si>
  <si>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</si>
  <si>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</si>
  <si>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</si>
  <si>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</si>
  <si>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</si>
  <si>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</si>
  <si>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</si>
  <si>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</si>
  <si>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</si>
  <si>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</si>
  <si>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</si>
  <si>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</si>
  <si>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</si>
  <si>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</si>
  <si>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</si>
  <si>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</si>
  <si>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</si>
  <si>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</si>
  <si>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</si>
  <si>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</si>
  <si>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</si>
  <si>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</si>
  <si>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</si>
  <si>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</si>
  <si>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</si>
  <si>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</si>
  <si>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</si>
  <si>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</si>
  <si>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</si>
  <si>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</si>
  <si>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</si>
  <si>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</si>
  <si>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</si>
  <si>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</si>
  <si>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</si>
  <si>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</si>
  <si>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</si>
  <si>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</si>
  <si>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</si>
  <si>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</si>
  <si>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</si>
  <si>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</si>
  <si>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</si>
  <si>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</si>
  <si>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</si>
  <si>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</si>
  <si>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</si>
  <si>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</si>
  <si>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</si>
  <si>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</si>
  <si>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</si>
  <si>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</si>
  <si>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</si>
  <si>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</si>
  <si>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</si>
  <si>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</si>
  <si>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</si>
  <si>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</si>
  <si>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</si>
  <si>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</si>
  <si>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</si>
  <si>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</si>
  <si>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</si>
  <si>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</si>
  <si>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</si>
  <si>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</si>
  <si>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</si>
  <si>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</si>
  <si>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</si>
  <si>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</si>
  <si>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</si>
  <si>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</si>
  <si>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</si>
  <si>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</si>
  <si>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</si>
  <si>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</si>
  <si>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</si>
  <si>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</si>
  <si>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</si>
  <si>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</si>
  <si>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</si>
  <si>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</si>
  <si>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</si>
  <si>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</si>
  <si>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</si>
  <si>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</si>
  <si>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</si>
  <si>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</si>
  <si>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</si>
  <si>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</si>
  <si>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</si>
  <si>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</si>
  <si>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</si>
  <si>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</si>
  <si>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</si>
  <si>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</si>
  <si>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</si>
  <si>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</si>
  <si>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</si>
  <si>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</si>
  <si>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</si>
  <si>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</si>
  <si>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</si>
  <si>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</si>
  <si>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</si>
  <si>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</si>
  <si>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</si>
  <si>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</si>
  <si>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</si>
  <si>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</si>
  <si>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</si>
  <si>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</si>
  <si>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</si>
  <si>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</si>
  <si>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</si>
  <si>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</si>
  <si>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</si>
  <si>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</si>
  <si>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</si>
  <si>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</si>
  <si>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</si>
  <si>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</si>
  <si>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</si>
  <si>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</si>
  <si>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</si>
  <si>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</si>
  <si>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</si>
  <si>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</si>
  <si>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</si>
  <si>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</si>
  <si>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</si>
  <si>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</si>
  <si>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</si>
  <si>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</si>
  <si>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</si>
  <si>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</si>
  <si>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</si>
  <si>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</si>
  <si>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</si>
  <si>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</si>
  <si>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</si>
  <si>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</si>
  <si>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</si>
  <si>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</si>
  <si>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</si>
  <si>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</si>
  <si>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</si>
  <si>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</si>
  <si>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</si>
  <si>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</si>
  <si>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</si>
  <si>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</si>
  <si>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</si>
  <si>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</si>
  <si>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</si>
  <si>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</si>
  <si>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</si>
  <si>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</si>
  <si>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</si>
  <si>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</si>
  <si>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</si>
  <si>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</si>
  <si>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</si>
  <si>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</si>
  <si>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</si>
  <si>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</si>
  <si>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</si>
  <si>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</si>
  <si>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</si>
  <si>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</si>
  <si>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</si>
  <si>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</si>
  <si>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</si>
  <si>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</si>
  <si>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</si>
  <si>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</si>
  <si>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</si>
  <si>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</si>
  <si>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</si>
  <si>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</si>
  <si>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</si>
  <si>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</si>
  <si>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</si>
  <si>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</si>
  <si>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</si>
  <si>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</si>
  <si>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</si>
  <si>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</si>
  <si>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</si>
  <si>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</si>
  <si>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</si>
  <si>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</si>
  <si>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</si>
  <si>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</si>
  <si>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</si>
  <si>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</si>
  <si>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</si>
  <si>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</si>
  <si>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</si>
  <si>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</si>
  <si>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</si>
  <si>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</si>
  <si>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</si>
  <si>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</si>
  <si>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</si>
  <si>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</si>
  <si>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</si>
  <si>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</si>
  <si>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</si>
  <si>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</si>
  <si>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</si>
  <si>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</si>
  <si>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</si>
  <si>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</si>
  <si>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</si>
  <si>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</si>
  <si>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</si>
  <si>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</si>
  <si>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</si>
  <si>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</si>
  <si>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</si>
  <si>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</si>
  <si>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</si>
  <si>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</si>
  <si>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</si>
  <si>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</si>
  <si>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</si>
  <si>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</si>
  <si>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</si>
  <si>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</si>
  <si>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</si>
  <si>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</si>
  <si>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</si>
  <si>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</si>
  <si>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</si>
  <si>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</si>
  <si>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</si>
  <si>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</si>
  <si>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</si>
  <si>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</si>
  <si>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</si>
  <si>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</si>
  <si>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</si>
  <si>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</si>
  <si>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</si>
  <si>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</si>
  <si>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</si>
  <si>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</si>
  <si>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</si>
  <si>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</si>
  <si>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</si>
  <si>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</si>
  <si>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</si>
  <si>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</si>
  <si>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</si>
  <si>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</si>
  <si>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</si>
  <si>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</si>
  <si>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</si>
  <si>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</si>
  <si>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</si>
  <si>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</si>
  <si>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</si>
  <si>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</si>
  <si>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</si>
  <si>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</si>
  <si>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</si>
  <si>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</si>
  <si>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</si>
  <si>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</si>
  <si>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</si>
  <si>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</si>
  <si>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</si>
  <si>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</si>
  <si>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</si>
  <si>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</si>
  <si>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</si>
  <si>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</si>
  <si>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</si>
  <si>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</si>
  <si>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</si>
  <si>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</si>
  <si>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</si>
  <si>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</si>
  <si>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</si>
  <si>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</si>
  <si>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</si>
  <si>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</si>
  <si>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</si>
  <si>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</si>
  <si>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</si>
  <si>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</si>
  <si>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</si>
  <si>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</si>
  <si>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</si>
  <si>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</si>
  <si>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</si>
  <si>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</si>
  <si>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</si>
  <si>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</si>
  <si>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</si>
  <si>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</si>
  <si>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</si>
  <si>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</si>
  <si>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</si>
  <si>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</si>
  <si>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</si>
  <si>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</si>
  <si>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</si>
  <si>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</si>
  <si>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</si>
  <si>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</si>
  <si>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</si>
  <si>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</si>
  <si>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</si>
  <si>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</si>
  <si>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</si>
  <si>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</si>
  <si>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</si>
  <si>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</si>
  <si>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</si>
  <si>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</si>
  <si>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</si>
  <si>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</si>
  <si>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</si>
  <si>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</si>
  <si>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</si>
  <si>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</si>
  <si>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</si>
  <si>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</si>
  <si>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</si>
  <si>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</si>
  <si>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</si>
  <si>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</si>
  <si>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</si>
  <si>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</si>
  <si>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</si>
  <si>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</si>
  <si>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</si>
  <si>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</si>
  <si>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</si>
  <si>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</si>
  <si>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</si>
  <si>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</si>
  <si>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</si>
  <si>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</si>
  <si>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</si>
  <si>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</si>
  <si>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</si>
  <si>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</si>
  <si>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</si>
  <si>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</si>
  <si>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</si>
  <si>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</si>
  <si>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</si>
  <si>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</si>
  <si>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</si>
  <si>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</si>
  <si>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</si>
  <si>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</si>
  <si>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</si>
  <si>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</si>
  <si>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</si>
  <si>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</si>
  <si>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</si>
  <si>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</si>
  <si>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</si>
  <si>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</si>
  <si>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</si>
  <si>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</si>
  <si>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</si>
  <si>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</si>
  <si>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</si>
  <si>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</si>
  <si>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</si>
  <si>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</si>
  <si>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</si>
  <si>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</si>
  <si>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</si>
  <si>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</si>
  <si>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</si>
  <si>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</si>
  <si>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</si>
  <si>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</si>
  <si>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</si>
  <si>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</si>
  <si>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</si>
  <si>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</si>
  <si>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</si>
  <si>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</si>
  <si>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</si>
  <si>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</si>
  <si>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</si>
  <si>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</si>
  <si>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</si>
  <si>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</si>
  <si>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</si>
  <si>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</si>
  <si>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</si>
  <si>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</si>
  <si>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</si>
  <si>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</si>
  <si>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</si>
  <si>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</si>
  <si>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</si>
  <si>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</si>
  <si>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</si>
  <si>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</si>
  <si>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</si>
  <si>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</si>
  <si>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</si>
  <si>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</si>
  <si>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</si>
  <si>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</si>
  <si>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</si>
  <si>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</si>
  <si>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</si>
  <si>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</si>
  <si>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</si>
  <si>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</si>
  <si>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</si>
  <si>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</si>
  <si>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</si>
  <si>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</si>
  <si>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</si>
  <si>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</si>
  <si>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</si>
  <si>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</si>
  <si>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</si>
  <si>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</si>
  <si>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</si>
  <si>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</si>
  <si>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</si>
  <si>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</si>
  <si>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</si>
  <si>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</si>
  <si>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</si>
  <si>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</si>
  <si>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</si>
  <si>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</si>
  <si>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</si>
  <si>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</si>
  <si>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</si>
  <si>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</si>
  <si>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</si>
  <si>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</si>
  <si>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</si>
  <si>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</si>
  <si>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</si>
  <si>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</si>
  <si>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</si>
  <si>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</si>
  <si>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</si>
  <si>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</si>
  <si>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</si>
  <si>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</si>
  <si>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</si>
  <si>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</si>
  <si>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</si>
  <si>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</si>
  <si>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</si>
  <si>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</si>
  <si>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</si>
  <si>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</si>
  <si>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</si>
  <si>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</si>
  <si>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</si>
  <si>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</si>
  <si>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</si>
  <si>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</si>
  <si>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</si>
  <si>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</si>
  <si>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</si>
  <si>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</si>
  <si>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</si>
  <si>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</si>
  <si>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</si>
  <si>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</si>
  <si>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</si>
  <si>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</si>
  <si>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</si>
  <si>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</si>
  <si>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</si>
  <si>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</si>
  <si>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</si>
  <si>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</si>
  <si>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</si>
  <si>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</si>
  <si>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</si>
  <si>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</si>
  <si>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</si>
  <si>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</si>
  <si>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</si>
  <si>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</si>
  <si>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</si>
  <si>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</si>
  <si>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</si>
  <si>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</si>
  <si>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</si>
  <si>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</si>
  <si>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</si>
  <si>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</si>
  <si>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</si>
  <si>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</si>
  <si>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</si>
  <si>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</si>
  <si>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</si>
  <si>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</si>
  <si>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</si>
  <si>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</si>
  <si>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</si>
  <si>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</si>
  <si>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</si>
  <si>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</si>
  <si>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</si>
  <si>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</si>
  <si>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</si>
  <si>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</si>
  <si>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</si>
  <si>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</si>
  <si>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</si>
  <si>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</si>
  <si>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</si>
  <si>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</si>
  <si>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</si>
  <si>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</si>
  <si>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</si>
  <si>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</si>
  <si>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</si>
  <si>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</si>
  <si>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</si>
  <si>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</si>
  <si>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</si>
  <si>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</si>
  <si>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</si>
  <si>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</si>
  <si>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</si>
  <si>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</si>
  <si>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</si>
  <si>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</si>
  <si>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</si>
  <si>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</si>
  <si>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</si>
  <si>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</si>
  <si>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</si>
  <si>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</si>
  <si>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</si>
  <si>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</si>
  <si>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</si>
  <si>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</si>
  <si>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</si>
  <si>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</si>
  <si>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</si>
  <si>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</si>
  <si>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</si>
  <si>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</si>
  <si>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</si>
  <si>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</si>
  <si>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</si>
  <si>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</si>
  <si>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</si>
  <si>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</si>
  <si>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</si>
  <si>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</si>
  <si>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</si>
  <si>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</si>
  <si>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</si>
  <si>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</si>
  <si>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</si>
  <si>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</si>
  <si>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</si>
  <si>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</si>
  <si>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</si>
  <si>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</si>
  <si>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</si>
  <si>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</si>
  <si>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</si>
  <si>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</si>
  <si>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</si>
  <si>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</si>
  <si>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</si>
  <si>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</si>
  <si>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</si>
  <si>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</si>
  <si>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</si>
  <si>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</si>
  <si>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</si>
  <si>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</si>
  <si>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</si>
  <si>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</si>
  <si>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</si>
  <si>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</si>
  <si>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</si>
  <si>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</si>
  <si>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</si>
  <si>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</si>
  <si>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</si>
  <si>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</si>
  <si>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</si>
  <si>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</si>
  <si>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</si>
  <si>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</si>
  <si>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</si>
  <si>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</si>
  <si>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</si>
  <si>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</si>
  <si>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</si>
  <si>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</si>
  <si>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</si>
  <si>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</si>
  <si>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</si>
  <si>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</si>
  <si>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</si>
  <si>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</si>
  <si>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</si>
  <si>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</si>
  <si>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</si>
  <si>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</si>
  <si>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</si>
  <si>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</si>
  <si>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</si>
  <si>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</si>
  <si>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</si>
  <si>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</si>
  <si>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</si>
  <si>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</si>
  <si>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</si>
  <si>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</si>
  <si>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</si>
  <si>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</si>
  <si>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</si>
  <si>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</si>
  <si>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</si>
  <si>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</si>
  <si>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</si>
  <si>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</si>
  <si>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</si>
  <si>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</si>
  <si>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</si>
  <si>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</si>
  <si>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</si>
  <si>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</si>
  <si>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</si>
  <si>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</si>
  <si>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</si>
  <si>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</si>
  <si>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</si>
  <si>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</si>
  <si>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</si>
  <si>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</si>
  <si>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</si>
  <si>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</si>
  <si>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</si>
  <si>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</si>
  <si>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</si>
  <si>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</si>
  <si>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</si>
  <si>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</si>
  <si>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</si>
  <si>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</si>
  <si>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</si>
  <si>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</si>
  <si>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</si>
  <si>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</si>
  <si>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</si>
  <si>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</si>
  <si>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</si>
  <si>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</si>
  <si>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</si>
  <si>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</si>
  <si>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</si>
  <si>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</si>
  <si>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</si>
  <si>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</si>
  <si>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</si>
  <si>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</si>
  <si>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</si>
  <si>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</si>
  <si>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</si>
  <si>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</si>
  <si>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</si>
  <si>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</si>
  <si>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</si>
  <si>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</si>
  <si>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</si>
  <si>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</si>
  <si>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</si>
  <si>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</si>
  <si>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</si>
  <si>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</si>
  <si>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</si>
  <si>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</si>
  <si>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</si>
  <si>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</si>
  <si>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</si>
  <si>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</si>
  <si>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</si>
  <si>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</si>
  <si>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</si>
  <si>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</si>
  <si>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</si>
  <si>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</si>
  <si>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</si>
  <si>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</si>
  <si>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</si>
  <si>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</si>
  <si>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</si>
  <si>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</si>
  <si>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</si>
  <si>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</si>
  <si>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</si>
  <si>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</si>
  <si>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</si>
  <si>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</si>
  <si>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</si>
  <si>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</si>
  <si>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</si>
  <si>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</si>
  <si>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</si>
  <si>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</si>
  <si>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</si>
  <si>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</si>
  <si>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</si>
  <si>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</si>
  <si>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</si>
  <si>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</si>
  <si>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</si>
  <si>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</si>
  <si>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</si>
  <si>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</si>
  <si>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</si>
  <si>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</si>
  <si>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</si>
  <si>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</si>
  <si>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</si>
  <si>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</si>
  <si>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</si>
  <si>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</si>
  <si>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</si>
  <si>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</si>
  <si>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</si>
  <si>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</si>
  <si>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</si>
  <si>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</si>
  <si>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</si>
  <si>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</si>
  <si>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</si>
  <si>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</si>
  <si>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</si>
  <si>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</si>
  <si>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</si>
  <si>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</si>
  <si>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</si>
  <si>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</si>
  <si>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</si>
  <si>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</si>
  <si>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</si>
  <si>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</si>
  <si>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</si>
  <si>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</si>
  <si>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</si>
  <si>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</si>
  <si>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</si>
  <si>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</si>
  <si>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</si>
  <si>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</si>
  <si>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</si>
  <si>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</si>
  <si>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</si>
  <si>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</si>
  <si>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</si>
  <si>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</si>
  <si>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</si>
  <si>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</si>
  <si>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</si>
  <si>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</si>
  <si>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</si>
  <si>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</si>
  <si>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</si>
  <si>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</si>
  <si>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</si>
  <si>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</si>
  <si>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</si>
  <si>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</si>
  <si>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</si>
  <si>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</si>
  <si>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</si>
  <si>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</si>
  <si>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</si>
  <si>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</si>
  <si>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</si>
  <si>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</si>
  <si>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</si>
  <si>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</si>
  <si>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</si>
  <si>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</si>
  <si>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</si>
  <si>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</si>
  <si>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</si>
  <si>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</si>
  <si>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</si>
  <si>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</si>
  <si>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</si>
  <si>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</si>
  <si>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</si>
  <si>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</si>
  <si>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</si>
  <si>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</si>
  <si>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</si>
  <si>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</si>
  <si>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</si>
  <si>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</si>
  <si>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</si>
  <si>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</si>
  <si>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</si>
  <si>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</si>
  <si>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</si>
  <si>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</si>
  <si>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</si>
  <si>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</si>
  <si>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</si>
  <si>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</si>
  <si>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</si>
  <si>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</si>
  <si>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</si>
  <si>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</si>
  <si>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</si>
  <si>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</si>
  <si>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</si>
  <si>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</si>
  <si>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</si>
  <si>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</si>
  <si>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</si>
  <si>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</si>
  <si>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</si>
  <si>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</si>
  <si>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</si>
  <si>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</si>
  <si>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</si>
  <si>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</si>
  <si>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</si>
  <si>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</si>
  <si>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</si>
  <si>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</si>
  <si>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</si>
  <si>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</si>
  <si>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</si>
  <si>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</si>
  <si>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</si>
  <si>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</si>
  <si>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</si>
  <si>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</si>
  <si>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</si>
  <si>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</si>
  <si>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</si>
  <si>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</si>
  <si>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</si>
  <si>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</si>
  <si>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</si>
  <si>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</si>
  <si>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</si>
  <si>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</si>
  <si>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</si>
  <si>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</si>
  <si>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</si>
  <si>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</si>
  <si>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</si>
  <si>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</si>
  <si>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</si>
  <si>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</si>
  <si>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</si>
  <si>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</si>
  <si>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</si>
  <si>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</si>
  <si>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</si>
  <si>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</si>
  <si>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</si>
  <si>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</si>
  <si>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</si>
  <si>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</si>
  <si>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</si>
  <si>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</si>
  <si>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</si>
  <si>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</si>
  <si>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</si>
  <si>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</si>
  <si>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</si>
  <si>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</si>
  <si>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</si>
  <si>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</si>
  <si>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</si>
  <si>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</si>
  <si>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</si>
  <si>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</si>
  <si>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</si>
  <si>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</si>
  <si>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</si>
  <si>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</si>
  <si>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</si>
  <si>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</si>
  <si>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</si>
  <si>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</si>
  <si>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</si>
  <si>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</si>
  <si>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</si>
  <si>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</si>
  <si>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</si>
  <si>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</si>
  <si>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</si>
  <si>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</si>
  <si>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</si>
  <si>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</si>
  <si>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</si>
  <si>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</si>
  <si>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</si>
  <si>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</si>
  <si>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</si>
  <si>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</si>
  <si>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</si>
  <si>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</si>
  <si>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</si>
  <si>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</si>
  <si>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</si>
  <si>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</si>
  <si>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</si>
  <si>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</si>
  <si>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</si>
  <si>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</si>
  <si>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</si>
  <si>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</si>
  <si>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</si>
  <si>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</si>
  <si>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</si>
  <si>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</si>
  <si>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</si>
  <si>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</si>
  <si>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</si>
  <si>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</si>
  <si>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</si>
  <si>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</si>
  <si>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</si>
  <si>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</si>
  <si>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</si>
  <si>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</si>
  <si>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</si>
  <si>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</si>
  <si>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</si>
  <si>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</si>
  <si>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</si>
  <si>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</si>
  <si>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</si>
  <si>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</si>
  <si>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</si>
  <si>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</si>
  <si>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</si>
  <si>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</si>
  <si>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</si>
  <si>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</si>
  <si>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</si>
  <si>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</si>
  <si>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</si>
  <si>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</si>
  <si>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</si>
  <si>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</si>
  <si>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</si>
  <si>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</si>
  <si>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</si>
  <si>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</si>
  <si>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</si>
  <si>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</si>
  <si>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</si>
  <si>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</si>
  <si>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</si>
  <si>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</si>
  <si>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</si>
  <si>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</si>
  <si>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</si>
  <si>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</si>
  <si>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</si>
  <si>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</si>
  <si>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</si>
  <si>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</si>
  <si>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</si>
  <si>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</si>
  <si>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</si>
  <si>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</si>
  <si>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</si>
  <si>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</si>
  <si>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</si>
  <si>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</si>
  <si>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</si>
  <si>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</si>
  <si>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</si>
  <si>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</si>
  <si>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</si>
  <si>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</si>
  <si>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</si>
  <si>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</si>
  <si>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</si>
  <si>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</si>
  <si>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</si>
  <si>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</si>
  <si>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</si>
  <si>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</si>
  <si>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</si>
  <si>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</si>
  <si>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</si>
  <si>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</si>
  <si>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</si>
  <si>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</si>
  <si>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</si>
  <si>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</si>
  <si>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</si>
  <si>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</si>
  <si>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</si>
  <si>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</si>
  <si>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</si>
  <si>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</si>
  <si>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</si>
  <si>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</si>
  <si>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</si>
  <si>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</si>
  <si>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</si>
  <si>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</si>
  <si>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</si>
  <si>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</si>
  <si>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</si>
  <si>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</si>
  <si>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</si>
  <si>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</si>
  <si>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</si>
  <si>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</si>
  <si>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</si>
  <si>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</si>
  <si>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</si>
  <si>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</si>
  <si>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</si>
  <si>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</si>
  <si>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</si>
  <si>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</si>
  <si>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</si>
  <si>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</si>
  <si>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</si>
  <si>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</si>
  <si>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</si>
  <si>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</si>
  <si>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</si>
  <si>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</si>
  <si>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</si>
  <si>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</si>
  <si>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</si>
  <si>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</si>
  <si>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</si>
  <si>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</si>
  <si>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</si>
  <si>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</si>
  <si>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</si>
  <si>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</si>
  <si>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</si>
  <si>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</si>
  <si>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</si>
  <si>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</si>
  <si>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</si>
  <si>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</si>
  <si>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</si>
  <si>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</si>
  <si>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</si>
  <si>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</si>
  <si>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</si>
  <si>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</si>
  <si>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</si>
  <si>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</si>
  <si>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</si>
  <si>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</si>
  <si>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</si>
  <si>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</si>
  <si>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</si>
  <si>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</si>
  <si>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</si>
  <si>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</si>
  <si>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</si>
  <si>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</si>
  <si>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</si>
  <si>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</si>
  <si>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</si>
  <si>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</si>
  <si>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</si>
  <si>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</si>
  <si>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</si>
  <si>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</si>
  <si>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</si>
  <si>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</si>
  <si>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</si>
  <si>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</si>
  <si>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</si>
  <si>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</si>
  <si>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</si>
  <si>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</si>
  <si>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</si>
  <si>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</si>
  <si>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</si>
  <si>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</si>
  <si>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</si>
  <si>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</si>
  <si>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</si>
  <si>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</si>
  <si>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</si>
  <si>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</si>
  <si>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</si>
  <si>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</si>
  <si>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</si>
  <si>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</si>
  <si>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</si>
  <si>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</si>
  <si>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</si>
  <si>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</si>
  <si>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</si>
  <si>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</si>
  <si>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</si>
  <si>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</si>
  <si>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</si>
  <si>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</si>
  <si>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</si>
  <si>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</si>
  <si>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</si>
  <si>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</si>
  <si>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</si>
  <si>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</si>
  <si>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</si>
  <si>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</si>
  <si>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</si>
  <si>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</si>
  <si>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</si>
  <si>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</si>
  <si>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</si>
  <si>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</si>
  <si>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</si>
  <si>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</si>
  <si>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</si>
  <si>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</si>
  <si>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</si>
  <si>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</si>
  <si>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</si>
  <si>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</si>
  <si>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</si>
  <si>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</si>
  <si>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</si>
  <si>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</si>
  <si>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</si>
  <si>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</si>
  <si>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</si>
  <si>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</si>
  <si>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</si>
  <si>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</si>
  <si>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</si>
  <si>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</si>
  <si>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</si>
  <si>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</si>
  <si>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</si>
  <si>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</si>
  <si>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</si>
  <si>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</si>
  <si>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</si>
  <si>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</si>
  <si>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</si>
  <si>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</si>
  <si>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</si>
  <si>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</si>
  <si>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</si>
  <si>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</si>
  <si>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</si>
  <si>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</si>
  <si>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</si>
  <si>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</si>
  <si>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</si>
  <si>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</si>
  <si>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</si>
  <si>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</si>
  <si>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</si>
  <si>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</si>
  <si>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</si>
  <si>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</si>
  <si>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</si>
  <si>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</si>
  <si>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</si>
  <si>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</si>
  <si>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</si>
  <si>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</si>
  <si>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</si>
  <si>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</si>
  <si>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</si>
  <si>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</si>
  <si>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</si>
  <si>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</si>
  <si>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</si>
  <si>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</si>
  <si>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</si>
  <si>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</si>
  <si>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</si>
  <si>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</si>
  <si>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</si>
  <si>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</si>
  <si>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</si>
  <si>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</si>
  <si>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</si>
  <si>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</si>
  <si>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</si>
  <si>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</si>
  <si>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</si>
  <si>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</si>
  <si>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</si>
  <si>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</si>
  <si>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</si>
  <si>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</si>
  <si>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</si>
  <si>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</si>
  <si>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</si>
  <si>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</si>
  <si>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</si>
  <si>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</si>
  <si>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</si>
  <si>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</si>
  <si>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</si>
  <si>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</si>
  <si>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</si>
  <si>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</si>
  <si>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</si>
  <si>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</si>
  <si>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</si>
  <si>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</si>
  <si>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</si>
  <si>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</si>
  <si>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</si>
  <si>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</si>
  <si>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</si>
  <si>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</si>
  <si>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</si>
  <si>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</si>
  <si>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</si>
  <si>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</si>
  <si>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</si>
  <si>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</si>
  <si>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</si>
  <si>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</si>
  <si>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</si>
  <si>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</si>
  <si>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</si>
  <si>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</si>
  <si>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</si>
  <si>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</si>
  <si>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</si>
  <si>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</si>
  <si>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</si>
  <si>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</si>
  <si>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</si>
  <si>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</si>
  <si>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</si>
  <si>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</si>
  <si>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</si>
  <si>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</si>
  <si>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</si>
  <si>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</si>
  <si>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</si>
  <si>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</si>
  <si>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</si>
  <si>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</si>
  <si>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</si>
  <si>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</si>
  <si>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</si>
  <si>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</si>
  <si>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</si>
  <si>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</si>
  <si>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</si>
  <si>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</si>
  <si>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</si>
  <si>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</si>
  <si>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</si>
  <si>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</si>
  <si>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</si>
  <si>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</si>
  <si>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</si>
  <si>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</si>
  <si>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</si>
  <si>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</si>
  <si>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</si>
  <si>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</si>
  <si>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</si>
  <si>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</si>
  <si>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</si>
  <si>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</si>
  <si>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</si>
  <si>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</si>
  <si>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</si>
  <si>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</si>
  <si>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</si>
  <si>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</si>
  <si>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</si>
  <si>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</si>
  <si>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</si>
  <si>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</si>
  <si>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</si>
  <si>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</si>
  <si>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</si>
  <si>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</si>
  <si>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</si>
  <si>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</si>
  <si>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</si>
  <si>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</si>
  <si>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</si>
  <si>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</si>
  <si>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</si>
  <si>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</si>
  <si>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</si>
  <si>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</si>
  <si>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</si>
  <si>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</si>
  <si>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</si>
  <si>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</si>
  <si>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</si>
  <si>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</si>
  <si>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</si>
  <si>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</si>
  <si>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</si>
  <si>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</si>
  <si>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</si>
  <si>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</si>
  <si>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</si>
  <si>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</si>
  <si>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</si>
  <si>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</si>
  <si>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</si>
  <si>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</si>
  <si>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</si>
  <si>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</si>
  <si>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</si>
  <si>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</si>
  <si>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</si>
  <si>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</si>
  <si>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</si>
  <si>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</si>
  <si>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</si>
  <si>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</si>
  <si>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</si>
  <si>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</si>
  <si>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</si>
  <si>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</si>
  <si>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</si>
  <si>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</si>
  <si>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</si>
  <si>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</si>
  <si>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</si>
  <si>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</si>
  <si>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</si>
  <si>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</si>
  <si>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</si>
  <si>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</si>
  <si>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</si>
  <si>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</si>
  <si>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</si>
  <si>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</si>
  <si>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</si>
  <si>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</si>
  <si>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</si>
  <si>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</si>
  <si>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</si>
  <si>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</si>
  <si>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</si>
  <si>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</si>
  <si>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</si>
  <si>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</si>
  <si>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</si>
  <si>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</si>
  <si>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</si>
  <si>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</si>
  <si>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</si>
  <si>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</si>
  <si>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</si>
  <si>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</si>
  <si>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</si>
  <si>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</si>
  <si>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</si>
  <si>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</si>
  <si>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</si>
  <si>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</si>
  <si>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</si>
  <si>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</si>
  <si>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</si>
  <si>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</si>
  <si>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</si>
  <si>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</si>
  <si>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</si>
  <si>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</si>
  <si>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</si>
  <si>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</si>
  <si>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</si>
  <si>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</si>
  <si>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</si>
  <si>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</si>
  <si>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</si>
  <si>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</si>
  <si>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</si>
  <si>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</si>
  <si>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</si>
  <si>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</si>
  <si>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</si>
  <si>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</si>
  <si>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</si>
  <si>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</si>
  <si>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</si>
  <si>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</si>
  <si>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</si>
  <si>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</si>
  <si>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</si>
  <si>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</si>
  <si>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</si>
  <si>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</si>
  <si>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</si>
  <si>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</si>
  <si>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</si>
  <si>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</si>
  <si>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</si>
  <si>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</si>
  <si>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</si>
  <si>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</si>
  <si>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</si>
  <si>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</si>
  <si>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</si>
  <si>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</si>
  <si>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</si>
  <si>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</si>
  <si>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</si>
  <si>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</si>
  <si>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</si>
  <si>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</si>
  <si>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</si>
  <si>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</si>
  <si>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</si>
  <si>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</si>
  <si>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</si>
  <si>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</si>
  <si>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</si>
  <si>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</si>
  <si>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</si>
  <si>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</si>
  <si>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</si>
  <si>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</si>
  <si>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</si>
  <si>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</si>
  <si>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</si>
  <si>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</si>
  <si>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</si>
  <si>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</si>
  <si>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</si>
  <si>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</si>
  <si>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</si>
  <si>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</si>
  <si>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</si>
  <si>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</si>
  <si>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</si>
  <si>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</si>
  <si>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</si>
  <si>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</si>
  <si>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</si>
  <si>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</si>
  <si>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</si>
  <si>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</si>
  <si>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</si>
  <si>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</si>
  <si>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</si>
  <si>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</si>
  <si>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</si>
  <si>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</si>
  <si>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</si>
  <si>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</si>
  <si>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</si>
  <si>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</si>
  <si>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</si>
  <si>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</si>
  <si>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</si>
  <si>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</si>
  <si>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</si>
  <si>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</si>
  <si>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</si>
  <si>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</si>
  <si>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</si>
  <si>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</si>
  <si>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</si>
  <si>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</si>
  <si>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</si>
  <si>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</si>
  <si>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</si>
  <si>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</si>
  <si>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</si>
  <si>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</si>
  <si>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</si>
  <si>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</si>
  <si>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</si>
  <si>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</si>
  <si>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</si>
  <si>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</si>
  <si>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</si>
  <si>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</si>
  <si>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</si>
  <si>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</si>
  <si>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</si>
  <si>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</si>
  <si>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</si>
  <si>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</si>
  <si>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</si>
  <si>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</si>
  <si>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</si>
  <si>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</si>
  <si>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</si>
  <si>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</si>
  <si>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</si>
  <si>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</si>
  <si>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</si>
  <si>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</si>
  <si>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</si>
  <si>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</si>
  <si>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</si>
  <si>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</si>
  <si>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</si>
  <si>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</si>
  <si>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</si>
  <si>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</si>
  <si>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</si>
  <si>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</si>
  <si>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</si>
  <si>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</si>
  <si>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</si>
  <si>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</si>
  <si>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</si>
  <si>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</si>
  <si>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</si>
  <si>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</si>
  <si>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</si>
  <si>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</si>
  <si>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</si>
  <si>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</si>
  <si>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</si>
  <si>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</si>
  <si>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</si>
  <si>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</si>
  <si>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</si>
  <si>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</si>
  <si>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</si>
  <si>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</si>
  <si>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</si>
  <si>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</si>
  <si>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</si>
  <si>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</si>
  <si>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</si>
  <si>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</si>
  <si>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</si>
  <si>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</si>
  <si>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</si>
  <si>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</si>
  <si>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</si>
  <si>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</si>
  <si>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</si>
  <si>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</si>
  <si>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</si>
  <si>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</si>
  <si>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</si>
  <si>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</si>
  <si>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</si>
  <si>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</si>
  <si>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</si>
  <si>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</si>
  <si>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</si>
  <si>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</si>
  <si>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</si>
  <si>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</si>
  <si>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</si>
  <si>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</si>
  <si>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</si>
  <si>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</si>
  <si>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</si>
  <si>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</si>
  <si>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</si>
  <si>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</si>
  <si>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</si>
  <si>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</si>
  <si>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</si>
  <si>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</si>
  <si>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</si>
  <si>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</si>
  <si>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</si>
  <si>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</si>
  <si>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</si>
  <si>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</si>
  <si>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</si>
  <si>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</si>
  <si>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</si>
  <si>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</si>
  <si>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</si>
  <si>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</si>
  <si>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</si>
  <si>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</si>
  <si>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</si>
  <si>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</si>
  <si>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</si>
  <si>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</si>
  <si>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</si>
  <si>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</si>
  <si>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</si>
  <si>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</si>
  <si>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</si>
  <si>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</si>
  <si>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</si>
  <si>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</si>
  <si>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</si>
  <si>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</si>
  <si>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</si>
  <si>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</si>
  <si>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</si>
  <si>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</si>
  <si>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</si>
  <si>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</si>
  <si>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</si>
  <si>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</si>
  <si>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</si>
  <si>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</si>
  <si>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</si>
  <si>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</si>
  <si>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</si>
  <si>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</si>
  <si>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</si>
  <si>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</si>
  <si>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</si>
  <si>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</si>
  <si>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</si>
  <si>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</si>
  <si>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</si>
  <si>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</si>
  <si>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</si>
  <si>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</si>
  <si>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</si>
  <si>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</si>
  <si>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</si>
  <si>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</si>
  <si>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</si>
  <si>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</si>
  <si>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</si>
  <si>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</si>
  <si>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</si>
  <si>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</si>
  <si>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</si>
  <si>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</si>
  <si>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</si>
  <si>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</si>
  <si>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</si>
  <si>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</si>
  <si>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</si>
  <si>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</si>
  <si>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</si>
  <si>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</si>
  <si>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</si>
  <si>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</si>
  <si>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</si>
  <si>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</si>
  <si>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</si>
  <si>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</si>
  <si>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</si>
  <si>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</si>
  <si>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</si>
  <si>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</si>
  <si>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</si>
  <si>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</si>
  <si>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</si>
  <si>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</si>
  <si>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</si>
  <si>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</si>
  <si>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</si>
  <si>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</si>
  <si>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</si>
  <si>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</si>
  <si>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</si>
  <si>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</si>
  <si>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</si>
  <si>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</si>
  <si>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</si>
  <si>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</si>
  <si>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</si>
  <si>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</si>
  <si>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</si>
  <si>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</si>
  <si>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</si>
  <si>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</si>
  <si>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</si>
  <si>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</si>
  <si>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</si>
  <si>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</si>
  <si>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</si>
  <si>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</si>
  <si>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</si>
  <si>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</si>
  <si>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</si>
  <si>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</si>
  <si>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</si>
  <si>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</si>
  <si>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</si>
  <si>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</si>
  <si>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</si>
  <si>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</si>
  <si>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</si>
  <si>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</si>
  <si>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</si>
  <si>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</si>
  <si>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</si>
  <si>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</si>
  <si>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</si>
  <si>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</si>
  <si>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</si>
  <si>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</si>
  <si>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</si>
  <si>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</si>
  <si>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</si>
  <si>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</si>
  <si>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</si>
  <si>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</si>
  <si>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</si>
  <si>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</si>
  <si>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</si>
  <si>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</si>
  <si>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</si>
  <si>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</si>
  <si>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</si>
  <si>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</si>
  <si>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</si>
  <si>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</si>
  <si>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</si>
  <si>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</si>
  <si>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</si>
  <si>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</si>
  <si>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</si>
  <si>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</si>
  <si>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</si>
  <si>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</si>
  <si>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</si>
  <si>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</si>
  <si>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</si>
  <si>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</si>
  <si>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</si>
  <si>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</si>
  <si>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</si>
  <si>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</si>
  <si>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</si>
  <si>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</si>
  <si>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</si>
  <si>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</si>
  <si>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</si>
  <si>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</si>
  <si>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</si>
  <si>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</si>
  <si>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</si>
  <si>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</si>
  <si>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</si>
  <si>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</si>
  <si>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</si>
  <si>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</si>
  <si>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</si>
  <si>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</si>
  <si>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</si>
  <si>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</si>
  <si>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</si>
  <si>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</si>
  <si>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</si>
  <si>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</si>
  <si>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</si>
  <si>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</si>
  <si>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</si>
  <si>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</si>
  <si>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</si>
  <si>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</si>
  <si>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</si>
  <si>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</si>
  <si>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</si>
  <si>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</si>
  <si>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</si>
  <si>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</si>
  <si>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</si>
  <si>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</si>
  <si>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</si>
  <si>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</si>
  <si>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</si>
  <si>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</si>
  <si>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</si>
  <si>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</si>
  <si>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</si>
  <si>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</si>
  <si>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</si>
  <si>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</si>
  <si>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</si>
  <si>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</si>
  <si>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</si>
  <si>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</si>
  <si>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</si>
  <si>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</si>
  <si>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</si>
  <si>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</si>
  <si>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</si>
  <si>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</si>
  <si>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</si>
  <si>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</si>
  <si>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</si>
  <si>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</si>
  <si>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</si>
  <si>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</si>
  <si>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</si>
  <si>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</si>
  <si>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</si>
  <si>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</si>
  <si>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</si>
  <si>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</si>
  <si>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</si>
  <si>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</si>
  <si>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</si>
  <si>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</si>
  <si>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</si>
  <si>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</si>
  <si>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</si>
  <si>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</si>
  <si>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</si>
  <si>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</si>
  <si>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</si>
  <si>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</si>
  <si>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</si>
  <si>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</si>
  <si>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</si>
  <si>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</si>
  <si>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</si>
  <si>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</si>
  <si>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</si>
  <si>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</si>
  <si>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</si>
  <si>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</si>
  <si>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</si>
  <si>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</si>
  <si>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</si>
  <si>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</si>
  <si>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</si>
  <si>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</si>
  <si>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</si>
  <si>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</si>
  <si>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</si>
  <si>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</si>
  <si>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</si>
  <si>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</si>
  <si>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</si>
  <si>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</si>
  <si>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</si>
  <si>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</si>
  <si>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</si>
  <si>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</si>
  <si>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</si>
  <si>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</si>
  <si>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</si>
  <si>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</si>
  <si>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</si>
  <si>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</si>
  <si>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</si>
  <si>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</si>
  <si>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</si>
  <si>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</si>
  <si>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</si>
  <si>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</si>
  <si>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</si>
  <si>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</si>
  <si>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</si>
  <si>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</si>
  <si>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</si>
  <si>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</si>
  <si>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</si>
  <si>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</si>
  <si>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</si>
  <si>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</si>
  <si>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</si>
  <si>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</si>
  <si>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</si>
  <si>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</si>
  <si>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</si>
  <si>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</si>
  <si>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</si>
  <si>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</si>
  <si>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</si>
  <si>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</si>
  <si>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</si>
  <si>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</si>
  <si>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</si>
  <si>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</si>
  <si>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</si>
  <si>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</si>
  <si>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</si>
  <si>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</si>
  <si>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</si>
  <si>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</si>
  <si>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</si>
  <si>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</si>
  <si>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</si>
  <si>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</si>
  <si>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</si>
  <si>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</si>
  <si>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</si>
  <si>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</si>
  <si>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</si>
  <si>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</si>
  <si>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</si>
  <si>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</si>
  <si>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</si>
  <si>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</si>
  <si>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</si>
  <si>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</si>
  <si>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</si>
  <si>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</si>
  <si>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</si>
  <si>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</si>
  <si>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</si>
  <si>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</si>
  <si>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</si>
  <si>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</si>
  <si>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</si>
  <si>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</si>
  <si>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</si>
  <si>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</si>
  <si>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</si>
  <si>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</si>
  <si>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</si>
  <si>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</si>
  <si>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</si>
  <si>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</si>
  <si>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</si>
  <si>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</si>
  <si>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</si>
  <si>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</si>
  <si>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</si>
  <si>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</si>
  <si>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</si>
  <si>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</si>
  <si>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</si>
  <si>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</si>
  <si>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</si>
  <si>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</si>
  <si>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</si>
  <si>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</si>
  <si>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</si>
  <si>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</si>
  <si>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</si>
  <si>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</si>
  <si>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</si>
  <si>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</si>
  <si>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　北日本コンフィデンス</t>
    <rPh sb="0" eb="4">
      <t>ユウゲンガイシャ</t>
    </rPh>
    <rPh sb="5" eb="8">
      <t>キタニホン</t>
    </rPh>
    <phoneticPr fontId="1"/>
  </si>
  <si>
    <t>ゆうげんがいしゃ　きたにほんこんふぃでんす</t>
    <phoneticPr fontId="1"/>
  </si>
  <si>
    <t>旭川市高砂台２丁目８番８号</t>
    <rPh sb="0" eb="3">
      <t>アサヒカワシ</t>
    </rPh>
    <rPh sb="3" eb="6">
      <t>タカサゴダイ</t>
    </rPh>
    <rPh sb="7" eb="9">
      <t>チョウメ</t>
    </rPh>
    <rPh sb="10" eb="11">
      <t>バン</t>
    </rPh>
    <rPh sb="12" eb="13">
      <t>ゴウ</t>
    </rPh>
    <phoneticPr fontId="1"/>
  </si>
  <si>
    <t>0166</t>
    <phoneticPr fontId="1"/>
  </si>
  <si>
    <t>60</t>
    <phoneticPr fontId="1"/>
  </si>
  <si>
    <t>4666</t>
    <phoneticPr fontId="1"/>
  </si>
  <si>
    <t>01066</t>
    <phoneticPr fontId="1"/>
  </si>
  <si>
    <t>60</t>
    <phoneticPr fontId="1"/>
  </si>
  <si>
    <t>4676</t>
    <phoneticPr fontId="1"/>
  </si>
  <si>
    <t>恩田　和勲</t>
    <rPh sb="0" eb="2">
      <t>オンダ</t>
    </rPh>
    <rPh sb="3" eb="4">
      <t>カズ</t>
    </rPh>
    <rPh sb="4" eb="5">
      <t>イサオ</t>
    </rPh>
    <phoneticPr fontId="1"/>
  </si>
  <si>
    <t>代表取締役</t>
    <rPh sb="0" eb="5">
      <t>ダイヒョウトリシマリヤク</t>
    </rPh>
    <phoneticPr fontId="1"/>
  </si>
  <si>
    <t>住宅型有料老人ホーム　あいの丘　楽楽２号館</t>
    <rPh sb="0" eb="3">
      <t>ジュウタクガタ</t>
    </rPh>
    <rPh sb="3" eb="7">
      <t>ユウリョウロウジン</t>
    </rPh>
    <rPh sb="14" eb="15">
      <t>オカ</t>
    </rPh>
    <rPh sb="16" eb="17">
      <t>ラク</t>
    </rPh>
    <rPh sb="17" eb="18">
      <t>ラク</t>
    </rPh>
    <rPh sb="19" eb="21">
      <t>ゴウカン</t>
    </rPh>
    <phoneticPr fontId="1"/>
  </si>
  <si>
    <t>旭川市高砂台２丁目８番８号</t>
    <rPh sb="0" eb="3">
      <t>アサヒカワシ</t>
    </rPh>
    <rPh sb="3" eb="6">
      <t>タカサゴダイ</t>
    </rPh>
    <rPh sb="7" eb="9">
      <t>チョウメ</t>
    </rPh>
    <rPh sb="10" eb="11">
      <t>バン</t>
    </rPh>
    <rPh sb="12" eb="13">
      <t>ゴウ</t>
    </rPh>
    <phoneticPr fontId="1"/>
  </si>
  <si>
    <t>じゅうたくがたゆうりょうろうじんほーむ　　　　　　　　　あいのおか　ららにごうかん</t>
    <phoneticPr fontId="1"/>
  </si>
  <si>
    <t>0166</t>
    <phoneticPr fontId="1"/>
  </si>
  <si>
    <t>60</t>
    <phoneticPr fontId="1"/>
  </si>
  <si>
    <t>4666</t>
    <phoneticPr fontId="1"/>
  </si>
  <si>
    <t>4676</t>
    <phoneticPr fontId="1"/>
  </si>
  <si>
    <t>rara2</t>
    <phoneticPr fontId="1"/>
  </si>
  <si>
    <t>cap.ocn.ne.jp</t>
    <phoneticPr fontId="1"/>
  </si>
  <si>
    <t>３　住宅型</t>
  </si>
  <si>
    <t>田中　綾子</t>
    <rPh sb="0" eb="2">
      <t>タナカ</t>
    </rPh>
    <rPh sb="3" eb="5">
      <t>アヤコ</t>
    </rPh>
    <phoneticPr fontId="1"/>
  </si>
  <si>
    <t>施設管理者</t>
    <rPh sb="0" eb="5">
      <t>シセツカンリシャ</t>
    </rPh>
    <phoneticPr fontId="1"/>
  </si>
  <si>
    <t>２　準耐火建築物</t>
  </si>
  <si>
    <t>１　あり</t>
  </si>
  <si>
    <t>１　あり（車椅子対応）</t>
  </si>
  <si>
    <t>１　全ての居室あり</t>
  </si>
  <si>
    <t>１　全ての便所あり</t>
  </si>
  <si>
    <t>１　全ての浴室あり</t>
  </si>
  <si>
    <t>３　木造</t>
  </si>
  <si>
    <t>医療法人社団　恩和会　旭川高砂台病院</t>
    <rPh sb="0" eb="6">
      <t>イリョウホウジンシャダン</t>
    </rPh>
    <rPh sb="7" eb="10">
      <t>オンワカイ</t>
    </rPh>
    <rPh sb="11" eb="13">
      <t>アサヒカワ</t>
    </rPh>
    <rPh sb="13" eb="16">
      <t>タカサゴダイ</t>
    </rPh>
    <rPh sb="16" eb="18">
      <t>ビョウイン</t>
    </rPh>
    <phoneticPr fontId="1"/>
  </si>
  <si>
    <t>旭川市高砂台１丁目１－２２</t>
    <rPh sb="0" eb="3">
      <t>アサヒカワシ</t>
    </rPh>
    <rPh sb="3" eb="6">
      <t>タカサゴダイ</t>
    </rPh>
    <rPh sb="7" eb="9">
      <t>チョウメ</t>
    </rPh>
    <phoneticPr fontId="1"/>
  </si>
  <si>
    <t>田中　綾子</t>
    <rPh sb="0" eb="2">
      <t>タナカ</t>
    </rPh>
    <rPh sb="3" eb="5">
      <t>アヤコ</t>
    </rPh>
    <phoneticPr fontId="1"/>
  </si>
  <si>
    <t>２　委託</t>
  </si>
  <si>
    <t>２　建物賃貸借方式</t>
  </si>
  <si>
    <t>３　月払い方式</t>
  </si>
  <si>
    <t>２　なし</t>
  </si>
  <si>
    <t>月額28,000円　　　　　　　　　　　　　　　　　　　　　　　居室及び共用施設等の家賃相当額　　　　　　　　　　　　　　市場調査並びに既存施設のデータより算出</t>
    <rPh sb="0" eb="2">
      <t>ゲツガク</t>
    </rPh>
    <rPh sb="8" eb="9">
      <t>エン</t>
    </rPh>
    <rPh sb="32" eb="34">
      <t>キョシツ</t>
    </rPh>
    <rPh sb="34" eb="35">
      <t>オヨ</t>
    </rPh>
    <rPh sb="36" eb="41">
      <t>キョウヨウシセツトウ</t>
    </rPh>
    <rPh sb="42" eb="44">
      <t>ヤチン</t>
    </rPh>
    <rPh sb="44" eb="47">
      <t>ソウトウガク</t>
    </rPh>
    <rPh sb="61" eb="65">
      <t>シジョウチョウサ</t>
    </rPh>
    <rPh sb="65" eb="66">
      <t>ナラ</t>
    </rPh>
    <rPh sb="68" eb="72">
      <t>キゾンシセツ</t>
    </rPh>
    <rPh sb="78" eb="80">
      <t>サンシュツ</t>
    </rPh>
    <phoneticPr fontId="1"/>
  </si>
  <si>
    <t>事務管理費、共用設備の維持管理費</t>
    <rPh sb="0" eb="5">
      <t>ジムカンリヒ</t>
    </rPh>
    <rPh sb="6" eb="10">
      <t>キョウヨウセツビ</t>
    </rPh>
    <rPh sb="11" eb="16">
      <t>イジカンリヒ</t>
    </rPh>
    <phoneticPr fontId="1"/>
  </si>
  <si>
    <t>居住する居室内の光熱水費、共用部分の光熱水費　　　　　　　市場調査並びに既存施設のデータより算出</t>
    <rPh sb="0" eb="2">
      <t>キョジュウ</t>
    </rPh>
    <rPh sb="4" eb="7">
      <t>キョシツナイ</t>
    </rPh>
    <rPh sb="8" eb="12">
      <t>コウネツスイヒ</t>
    </rPh>
    <rPh sb="13" eb="17">
      <t>キョウヨウブブン</t>
    </rPh>
    <rPh sb="18" eb="22">
      <t>コウネツスイヒ</t>
    </rPh>
    <rPh sb="29" eb="33">
      <t>シジョウチョウサ</t>
    </rPh>
    <rPh sb="33" eb="34">
      <t>ナラ</t>
    </rPh>
    <rPh sb="36" eb="40">
      <t>キゾンシセツ</t>
    </rPh>
    <rPh sb="46" eb="48">
      <t>サンシュツ</t>
    </rPh>
    <phoneticPr fontId="1"/>
  </si>
  <si>
    <t>あいの丘　楽楽２号館　苦情受付窓口</t>
    <rPh sb="3" eb="4">
      <t>オカ</t>
    </rPh>
    <rPh sb="5" eb="7">
      <t>ラクラク</t>
    </rPh>
    <rPh sb="8" eb="10">
      <t>ゴウカン</t>
    </rPh>
    <rPh sb="11" eb="13">
      <t>クジョウ</t>
    </rPh>
    <rPh sb="13" eb="15">
      <t>ウケツケ</t>
    </rPh>
    <rPh sb="15" eb="17">
      <t>マドグチ</t>
    </rPh>
    <phoneticPr fontId="1"/>
  </si>
  <si>
    <t>0166</t>
    <phoneticPr fontId="1"/>
  </si>
  <si>
    <t>60</t>
    <phoneticPr fontId="1"/>
  </si>
  <si>
    <t>4666</t>
    <phoneticPr fontId="1"/>
  </si>
  <si>
    <t>なし</t>
    <phoneticPr fontId="1"/>
  </si>
  <si>
    <t>あいの丘　楽楽２号館　施設管理者</t>
    <rPh sb="3" eb="4">
      <t>オカ</t>
    </rPh>
    <rPh sb="5" eb="6">
      <t>ラク</t>
    </rPh>
    <rPh sb="6" eb="7">
      <t>ラク</t>
    </rPh>
    <rPh sb="8" eb="10">
      <t>ゴウカン</t>
    </rPh>
    <rPh sb="11" eb="16">
      <t>シセツカンリシャ</t>
    </rPh>
    <phoneticPr fontId="1"/>
  </si>
  <si>
    <t>１　事業者が自ら所有する土地</t>
  </si>
  <si>
    <t>１　事業者が自ら所有する建物</t>
  </si>
  <si>
    <t>１　全室個室（縁故者個室含む）</t>
  </si>
  <si>
    <t>2450002001742</t>
    <phoneticPr fontId="1"/>
  </si>
  <si>
    <t>あいの丘　楽楽２号館</t>
    <rPh sb="3" eb="4">
      <t>オカ</t>
    </rPh>
    <rPh sb="5" eb="7">
      <t>ラクラク</t>
    </rPh>
    <rPh sb="8" eb="10">
      <t>ゴウカン</t>
    </rPh>
    <phoneticPr fontId="1"/>
  </si>
  <si>
    <t>常に入居者様個人各人のニーズに合ったサービスを心掛け、安心した生活が送れるようお手伝いします。</t>
    <rPh sb="0" eb="1">
      <t>ツネ</t>
    </rPh>
    <rPh sb="2" eb="6">
      <t>ニュウキョシャサマ</t>
    </rPh>
    <rPh sb="6" eb="8">
      <t>コジン</t>
    </rPh>
    <rPh sb="8" eb="10">
      <t>カクジン</t>
    </rPh>
    <rPh sb="15" eb="16">
      <t>ア</t>
    </rPh>
    <rPh sb="23" eb="25">
      <t>ココロガ</t>
    </rPh>
    <rPh sb="27" eb="29">
      <t>アンシン</t>
    </rPh>
    <rPh sb="31" eb="33">
      <t>セイカツ</t>
    </rPh>
    <rPh sb="34" eb="35">
      <t>オク</t>
    </rPh>
    <rPh sb="40" eb="42">
      <t>テツダ</t>
    </rPh>
    <phoneticPr fontId="1"/>
  </si>
  <si>
    <t>１　自ら実施</t>
  </si>
  <si>
    <t>○</t>
  </si>
  <si>
    <t>内科、外科、整形外科、眼科、透析科</t>
    <rPh sb="0" eb="2">
      <t>ナイカ</t>
    </rPh>
    <rPh sb="3" eb="5">
      <t>ゲカ</t>
    </rPh>
    <rPh sb="6" eb="10">
      <t>セイケイゲカ</t>
    </rPh>
    <rPh sb="11" eb="13">
      <t>ガンカ</t>
    </rPh>
    <rPh sb="14" eb="16">
      <t>トウセキ</t>
    </rPh>
    <rPh sb="16" eb="17">
      <t>カ</t>
    </rPh>
    <phoneticPr fontId="1"/>
  </si>
  <si>
    <t>入居者、職員の健康管理及び緊急医療（希望者）　　　　　　　　　　　　　　　職員健康診断</t>
    <rPh sb="0" eb="3">
      <t>ニュウキョシャ</t>
    </rPh>
    <rPh sb="4" eb="6">
      <t>ショクイン</t>
    </rPh>
    <rPh sb="7" eb="9">
      <t>ケンコウ</t>
    </rPh>
    <rPh sb="9" eb="11">
      <t>カンリ</t>
    </rPh>
    <rPh sb="11" eb="12">
      <t>オヨ</t>
    </rPh>
    <rPh sb="13" eb="15">
      <t>キンキュウ</t>
    </rPh>
    <rPh sb="15" eb="17">
      <t>イリョウ</t>
    </rPh>
    <rPh sb="18" eb="21">
      <t>キボウシャ</t>
    </rPh>
    <rPh sb="37" eb="39">
      <t>ショクイン</t>
    </rPh>
    <rPh sb="39" eb="43">
      <t>ケンコウシンダン</t>
    </rPh>
    <phoneticPr fontId="1"/>
  </si>
  <si>
    <t>入居者、職員の歯科治療（希望者）</t>
    <rPh sb="0" eb="3">
      <t>ニュウキョシャ</t>
    </rPh>
    <rPh sb="4" eb="6">
      <t>ショクイン</t>
    </rPh>
    <rPh sb="7" eb="11">
      <t>シカチリョウ</t>
    </rPh>
    <rPh sb="12" eb="15">
      <t>キボウシャ</t>
    </rPh>
    <phoneticPr fontId="1"/>
  </si>
  <si>
    <t>借主が死亡又は共同生活が困難とされた時点　　　　　　　　　　　　　　　　　　入院等で２か月以上不在の場合　　　　　　　　　　　　　　　　　　　　2か月賃料が滞納された場合</t>
    <rPh sb="0" eb="2">
      <t>カリヌシ</t>
    </rPh>
    <rPh sb="3" eb="5">
      <t>シボウ</t>
    </rPh>
    <rPh sb="5" eb="6">
      <t>マタ</t>
    </rPh>
    <rPh sb="7" eb="9">
      <t>キョウドウ</t>
    </rPh>
    <rPh sb="9" eb="11">
      <t>セイカツ</t>
    </rPh>
    <rPh sb="12" eb="14">
      <t>コンナン</t>
    </rPh>
    <rPh sb="18" eb="20">
      <t>ジテン</t>
    </rPh>
    <rPh sb="38" eb="40">
      <t>ニュウイン</t>
    </rPh>
    <rPh sb="40" eb="41">
      <t>トウ</t>
    </rPh>
    <rPh sb="44" eb="45">
      <t>ゲツ</t>
    </rPh>
    <rPh sb="45" eb="47">
      <t>イジョウ</t>
    </rPh>
    <rPh sb="47" eb="49">
      <t>フザイ</t>
    </rPh>
    <rPh sb="50" eb="52">
      <t>バアイ</t>
    </rPh>
    <rPh sb="74" eb="75">
      <t>ゲツ</t>
    </rPh>
    <rPh sb="75" eb="77">
      <t>チンリョウ</t>
    </rPh>
    <rPh sb="78" eb="80">
      <t>タイノウ</t>
    </rPh>
    <rPh sb="83" eb="85">
      <t>バアイ</t>
    </rPh>
    <phoneticPr fontId="1"/>
  </si>
  <si>
    <t>施設運営に係わる負担の増減、その他経済事情の変動により利用料金が不適当となった場合</t>
    <rPh sb="0" eb="4">
      <t>シセツウンエイ</t>
    </rPh>
    <rPh sb="5" eb="6">
      <t>カカ</t>
    </rPh>
    <rPh sb="8" eb="10">
      <t>フタン</t>
    </rPh>
    <rPh sb="11" eb="13">
      <t>ゾウゲン</t>
    </rPh>
    <rPh sb="16" eb="17">
      <t>タ</t>
    </rPh>
    <rPh sb="17" eb="21">
      <t>ケイザイジジョウ</t>
    </rPh>
    <rPh sb="22" eb="24">
      <t>ヘンドウ</t>
    </rPh>
    <rPh sb="27" eb="31">
      <t>リヨウリョウキン</t>
    </rPh>
    <rPh sb="32" eb="35">
      <t>フテキトウ</t>
    </rPh>
    <rPh sb="39" eb="41">
      <t>バアイ</t>
    </rPh>
    <phoneticPr fontId="1"/>
  </si>
  <si>
    <t>協議の上、契約書を締結する</t>
    <rPh sb="0" eb="2">
      <t>キョウギ</t>
    </rPh>
    <rPh sb="3" eb="4">
      <t>ウエ</t>
    </rPh>
    <rPh sb="5" eb="8">
      <t>ケイヤクショ</t>
    </rPh>
    <rPh sb="9" eb="11">
      <t>テイケツ</t>
    </rPh>
    <phoneticPr fontId="1"/>
  </si>
  <si>
    <t>1日当たり　1,650円×30日で積算　　　　　　　　　　　　　　　　　（人件費等の諸経費、食材費等に基づく費用）　　　　　　　　　※刻み加工、ミキサー加工が必要な際は１食につき100円追加</t>
    <rPh sb="1" eb="2">
      <t>ニチ</t>
    </rPh>
    <rPh sb="2" eb="3">
      <t>ア</t>
    </rPh>
    <rPh sb="11" eb="12">
      <t>エン</t>
    </rPh>
    <rPh sb="15" eb="16">
      <t>ニチ</t>
    </rPh>
    <rPh sb="17" eb="19">
      <t>セキサン</t>
    </rPh>
    <rPh sb="37" eb="41">
      <t>ジンケンヒトウ</t>
    </rPh>
    <rPh sb="42" eb="45">
      <t>ショケイヒ</t>
    </rPh>
    <rPh sb="46" eb="50">
      <t>ショクザイヒトウ</t>
    </rPh>
    <rPh sb="51" eb="52">
      <t>モト</t>
    </rPh>
    <rPh sb="54" eb="56">
      <t>ヒヨウ</t>
    </rPh>
    <rPh sb="67" eb="68">
      <t>キザ</t>
    </rPh>
    <rPh sb="69" eb="71">
      <t>カコウ</t>
    </rPh>
    <rPh sb="76" eb="78">
      <t>カコウ</t>
    </rPh>
    <rPh sb="79" eb="81">
      <t>ヒツヨウ</t>
    </rPh>
    <rPh sb="82" eb="83">
      <t>サイ</t>
    </rPh>
    <rPh sb="85" eb="86">
      <t>ショク</t>
    </rPh>
    <rPh sb="92" eb="93">
      <t>エン</t>
    </rPh>
    <rPh sb="93" eb="95">
      <t>ツイカ</t>
    </rPh>
    <phoneticPr fontId="1"/>
  </si>
  <si>
    <t>日常生活援助サービスを希望される方は（介護保険サービスを利用しない方）月額15,000円</t>
    <rPh sb="0" eb="4">
      <t>ニチジョウセイカツ</t>
    </rPh>
    <rPh sb="4" eb="6">
      <t>エンジョ</t>
    </rPh>
    <rPh sb="11" eb="13">
      <t>キボウ</t>
    </rPh>
    <rPh sb="16" eb="17">
      <t>カタ</t>
    </rPh>
    <rPh sb="19" eb="23">
      <t>カイゴホケン</t>
    </rPh>
    <rPh sb="28" eb="30">
      <t>リヨウ</t>
    </rPh>
    <rPh sb="33" eb="34">
      <t>カタ</t>
    </rPh>
    <rPh sb="35" eb="37">
      <t>ゲツガク</t>
    </rPh>
    <rPh sb="43" eb="44">
      <t>エン</t>
    </rPh>
    <phoneticPr fontId="1"/>
  </si>
  <si>
    <t>傷病によって医療機関に入院し、退院が困難と判断された為　　　　　　　　　　　　　　　　　　　　　</t>
    <rPh sb="0" eb="2">
      <t>ショウビョウ</t>
    </rPh>
    <rPh sb="6" eb="10">
      <t>イリョウキカン</t>
    </rPh>
    <rPh sb="11" eb="13">
      <t>ニュウイン</t>
    </rPh>
    <rPh sb="15" eb="17">
      <t>タイイン</t>
    </rPh>
    <rPh sb="18" eb="20">
      <t>コンナン</t>
    </rPh>
    <rPh sb="21" eb="23">
      <t>ハンダン</t>
    </rPh>
    <rPh sb="26" eb="27">
      <t>タメ</t>
    </rPh>
    <phoneticPr fontId="1"/>
  </si>
  <si>
    <t>３　公開していない</t>
  </si>
  <si>
    <t>家族への状況報告・連絡・相談等を実施</t>
    <rPh sb="0" eb="2">
      <t>カゾク</t>
    </rPh>
    <rPh sb="4" eb="6">
      <t>ジョウキョウ</t>
    </rPh>
    <rPh sb="6" eb="8">
      <t>ホウコク</t>
    </rPh>
    <rPh sb="9" eb="11">
      <t>レンラク</t>
    </rPh>
    <rPh sb="12" eb="14">
      <t>ソウダン</t>
    </rPh>
    <rPh sb="14" eb="15">
      <t>トウ</t>
    </rPh>
    <rPh sb="16" eb="18">
      <t>ジッシ</t>
    </rPh>
    <phoneticPr fontId="1"/>
  </si>
  <si>
    <t>要介護2</t>
    <rPh sb="0" eb="3">
      <t>ヨウカイゴ</t>
    </rPh>
    <phoneticPr fontId="1"/>
  </si>
  <si>
    <t>有料老人ホーム計画に基づき、より良質なサービスの提供、無駄なコストの削減による低廉な施設運営、従業者の勤務環境の改善など民間企業特有な運営ノウハウを生かし、安定かつ継続的な事業運営に努める。</t>
    <rPh sb="0" eb="4">
      <t>ユウリョウロウジン</t>
    </rPh>
    <rPh sb="7" eb="9">
      <t>ケイカク</t>
    </rPh>
    <rPh sb="10" eb="11">
      <t>モト</t>
    </rPh>
    <rPh sb="39" eb="40">
      <t>ヒク</t>
    </rPh>
    <phoneticPr fontId="1"/>
  </si>
  <si>
    <t>JR旭川</t>
    <rPh sb="2" eb="4">
      <t>アサヒカワ</t>
    </rPh>
    <phoneticPr fontId="1"/>
  </si>
  <si>
    <t>①バス利用の場合　　　　　　　　　　　　　　　　　　　　　　　　　　　　　　　　　　JR旭川駅から　　　　　　　　　　　　　　道北バス　1条8丁目→扇松園前　　　　　　約15分+徒歩2分　　　　　　　　　　　　　　　　②タクシーを利用の場合　　　　　　　　　　　　　　　　　　約10分　</t>
    <rPh sb="3" eb="5">
      <t>リヨウ</t>
    </rPh>
    <rPh sb="6" eb="8">
      <t>バアイ</t>
    </rPh>
    <rPh sb="44" eb="47">
      <t>アサヒカワエキ</t>
    </rPh>
    <rPh sb="63" eb="65">
      <t>ドウホク</t>
    </rPh>
    <rPh sb="69" eb="70">
      <t>ジョウ</t>
    </rPh>
    <rPh sb="71" eb="73">
      <t>チョウメ</t>
    </rPh>
    <rPh sb="74" eb="75">
      <t>オウギ</t>
    </rPh>
    <rPh sb="75" eb="76">
      <t>マツ</t>
    </rPh>
    <rPh sb="76" eb="77">
      <t>エン</t>
    </rPh>
    <rPh sb="77" eb="78">
      <t>マエ</t>
    </rPh>
    <rPh sb="84" eb="85">
      <t>ヤク</t>
    </rPh>
    <rPh sb="87" eb="88">
      <t>フン</t>
    </rPh>
    <rPh sb="89" eb="91">
      <t>トホ</t>
    </rPh>
    <rPh sb="92" eb="93">
      <t>フン</t>
    </rPh>
    <rPh sb="115" eb="117">
      <t>リヨウ</t>
    </rPh>
    <rPh sb="118" eb="120">
      <t>バアイ</t>
    </rPh>
    <rPh sb="138" eb="139">
      <t>ヤク</t>
    </rPh>
    <rPh sb="141" eb="142">
      <t>フン</t>
    </rPh>
    <phoneticPr fontId="1"/>
  </si>
  <si>
    <t>医療法人社団 恩和会　旭川高砂台病院　　　　　歯科口腔外科</t>
    <rPh sb="0" eb="6">
      <t>イリョウホウジンシャダン</t>
    </rPh>
    <rPh sb="7" eb="10">
      <t>オンワカイ</t>
    </rPh>
    <rPh sb="11" eb="13">
      <t>アサヒカワ</t>
    </rPh>
    <rPh sb="13" eb="16">
      <t>タカサゴダイ</t>
    </rPh>
    <rPh sb="16" eb="18">
      <t>ビョウイン</t>
    </rPh>
    <rPh sb="23" eb="29">
      <t>シカコウクウゲカ</t>
    </rPh>
    <phoneticPr fontId="1"/>
  </si>
  <si>
    <t>体験入居として1日～２週間位の間でショートステイ利用可能</t>
    <rPh sb="0" eb="4">
      <t>タイケンニュウキョ</t>
    </rPh>
    <rPh sb="8" eb="9">
      <t>ニチ</t>
    </rPh>
    <rPh sb="11" eb="13">
      <t>シュウカン</t>
    </rPh>
    <rPh sb="13" eb="14">
      <t>クライ</t>
    </rPh>
    <rPh sb="15" eb="16">
      <t>アイダ</t>
    </rPh>
    <rPh sb="24" eb="26">
      <t>リヨウ</t>
    </rPh>
    <rPh sb="26" eb="28">
      <t>カノウ</t>
    </rPh>
    <phoneticPr fontId="1"/>
  </si>
  <si>
    <t>２　日割り計算で減額</t>
  </si>
  <si>
    <t>サービス付き高齢者向け住宅ら・ら　　　　　　　住宅型有料老人ホームら・らⅤ</t>
    <rPh sb="4" eb="5">
      <t>ツ</t>
    </rPh>
    <rPh sb="6" eb="9">
      <t>コウレイシャ</t>
    </rPh>
    <rPh sb="9" eb="10">
      <t>ム</t>
    </rPh>
    <rPh sb="11" eb="13">
      <t>ジュウタク</t>
    </rPh>
    <rPh sb="23" eb="26">
      <t>ジュウタクガタ</t>
    </rPh>
    <rPh sb="26" eb="28">
      <t>ユウリョウ</t>
    </rPh>
    <rPh sb="28" eb="30">
      <t>ロウジン</t>
    </rPh>
    <phoneticPr fontId="1"/>
  </si>
  <si>
    <t>内科、外科、整形外科、眼科、透析科</t>
    <phoneticPr fontId="1"/>
  </si>
  <si>
    <t>ONWA指定訪問介護事業所</t>
    <rPh sb="4" eb="6">
      <t>シテイ</t>
    </rPh>
    <rPh sb="6" eb="8">
      <t>ホウモン</t>
    </rPh>
    <rPh sb="8" eb="10">
      <t>カイゴ</t>
    </rPh>
    <rPh sb="10" eb="13">
      <t>ジギョウショ</t>
    </rPh>
    <phoneticPr fontId="1"/>
  </si>
  <si>
    <t>北海道旭川市高砂台2丁目2番5号YSパレス206</t>
    <rPh sb="0" eb="3">
      <t>ホッカイドウ</t>
    </rPh>
    <rPh sb="3" eb="6">
      <t>アサヒカワシ</t>
    </rPh>
    <rPh sb="6" eb="9">
      <t>タカサゴダイ</t>
    </rPh>
    <rPh sb="10" eb="12">
      <t>チョウメ</t>
    </rPh>
    <rPh sb="13" eb="14">
      <t>バン</t>
    </rPh>
    <rPh sb="15" eb="1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</si>
</sst>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2512</v>
      </c>
      <c r="G5" s="148"/>
      <c r="H5" s="148"/>
      <c r="I5" s="148"/>
      <c r="J5" s="148"/>
      <c r="K5" s="148"/>
      <c r="L5" s="148"/>
      <c r="M5" s="148"/>
      <c r="N5" s="148"/>
      <c r="O5" s="148"/>
      <c r="P5" s="148"/>
      <c r="Q5" s="19"/>
    </row>
    <row r="6" spans="1:20" ht="20.100000000000001" customHeight="1">
      <c r="A6" s="3"/>
      <c r="B6" s="144" t="s">
        <v>2</v>
      </c>
      <c r="C6" s="145"/>
      <c r="D6" s="145"/>
      <c r="E6" s="146"/>
      <c r="F6" s="147" t="s">
        <v>2525</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2478</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2479</v>
      </c>
      <c r="K12" s="127"/>
      <c r="L12" s="127"/>
      <c r="M12" s="127"/>
      <c r="N12" s="127"/>
      <c r="O12" s="128"/>
      <c r="P12" s="129"/>
    </row>
    <row r="13" spans="1:20" ht="39" customHeight="1">
      <c r="B13" s="130" t="s">
        <v>5</v>
      </c>
      <c r="C13" s="108"/>
      <c r="D13" s="108"/>
      <c r="E13" s="108"/>
      <c r="F13" s="131" t="s">
        <v>12</v>
      </c>
      <c r="G13" s="93"/>
      <c r="H13" s="132" t="s">
        <v>2481</v>
      </c>
      <c r="I13" s="133"/>
      <c r="J13" s="133"/>
      <c r="K13" s="133"/>
      <c r="L13" s="133"/>
      <c r="M13" s="133"/>
      <c r="N13" s="133"/>
      <c r="O13" s="133"/>
      <c r="P13" s="134"/>
      <c r="S13" s="22" t="str">
        <f>IF(H13="","未記入","")</f>
        <v/>
      </c>
    </row>
    <row r="14" spans="1:20" ht="39" customHeight="1">
      <c r="B14" s="130"/>
      <c r="C14" s="108"/>
      <c r="D14" s="108"/>
      <c r="E14" s="108"/>
      <c r="F14" s="135" t="s">
        <v>2480</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2529</v>
      </c>
      <c r="K16" s="219"/>
      <c r="L16" s="219"/>
      <c r="M16" s="219"/>
      <c r="N16" s="219"/>
      <c r="O16" s="219"/>
      <c r="P16" s="220"/>
    </row>
    <row r="17" spans="1:20" ht="20.100000000000001" customHeight="1">
      <c r="B17" s="92" t="s">
        <v>6</v>
      </c>
      <c r="C17" s="93"/>
      <c r="D17" s="93"/>
      <c r="E17" s="94"/>
      <c r="F17" s="47" t="s">
        <v>13</v>
      </c>
      <c r="G17" s="41">
        <v>70</v>
      </c>
      <c r="H17" s="48" t="s">
        <v>487</v>
      </c>
      <c r="I17" s="42">
        <v>8061</v>
      </c>
      <c r="J17" s="98"/>
      <c r="K17" s="99"/>
      <c r="L17" s="99"/>
      <c r="M17" s="99"/>
      <c r="N17" s="99"/>
      <c r="O17" s="99"/>
      <c r="P17" s="100"/>
      <c r="S17" s="22" t="str">
        <f>IF(OR(G17="",I17=""),"未記入","")</f>
        <v/>
      </c>
    </row>
    <row r="18" spans="1:20" ht="57.75" customHeight="1">
      <c r="B18" s="95"/>
      <c r="C18" s="96"/>
      <c r="D18" s="96"/>
      <c r="E18" s="97"/>
      <c r="F18" s="101" t="s">
        <v>2482</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2483</v>
      </c>
      <c r="K19" s="48" t="s">
        <v>487</v>
      </c>
      <c r="L19" s="77" t="s">
        <v>2484</v>
      </c>
      <c r="M19" s="48" t="s">
        <v>487</v>
      </c>
      <c r="N19" s="77" t="s">
        <v>2485</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1989</v>
      </c>
      <c r="G26" s="181"/>
      <c r="H26" s="48" t="s">
        <v>484</v>
      </c>
      <c r="I26" s="181">
        <v>2</v>
      </c>
      <c r="J26" s="181"/>
      <c r="K26" s="48" t="s">
        <v>485</v>
      </c>
      <c r="L26" s="181">
        <v>6</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2491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8061</v>
      </c>
      <c r="J33" s="149"/>
      <c r="K33" s="149"/>
      <c r="L33" s="149"/>
      <c r="M33" s="149"/>
      <c r="N33" s="149"/>
      <c r="O33" s="149"/>
      <c r="P33" s="150"/>
      <c r="S33" s="22" t="str">
        <f>IF(OR(G33="",I33=""),"未記入","")</f>
        <v/>
      </c>
    </row>
    <row r="34" spans="2:20" ht="58.5" customHeight="1">
      <c r="B34" s="95"/>
      <c r="C34" s="96"/>
      <c r="D34" s="96"/>
      <c r="E34" s="97"/>
      <c r="F34" s="101" t="s">
        <v>2492</v>
      </c>
      <c r="G34" s="101"/>
      <c r="H34" s="101"/>
      <c r="I34" s="101"/>
      <c r="J34" s="101"/>
      <c r="K34" s="101"/>
      <c r="L34" s="101"/>
      <c r="M34" s="101"/>
      <c r="N34" s="101"/>
      <c r="O34" s="151"/>
      <c r="P34" s="152"/>
      <c r="S34" s="22" t="str">
        <f>IF(F34="","未記入","")</f>
        <v/>
      </c>
    </row>
    <row r="35" spans="2:20" ht="58.5" customHeight="1">
      <c r="B35" s="153" t="s">
        <v>574</v>
      </c>
      <c r="C35" s="154"/>
      <c r="D35" s="154"/>
      <c r="E35" s="155"/>
      <c r="F35" s="101" t="s">
        <v>2530</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2547</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2548</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2494</v>
      </c>
      <c r="K43" s="48" t="s">
        <v>487</v>
      </c>
      <c r="L43" s="18" t="s">
        <v>2495</v>
      </c>
      <c r="M43" s="48" t="s">
        <v>487</v>
      </c>
      <c r="N43" s="18" t="s">
        <v>2496</v>
      </c>
      <c r="O43" s="99"/>
      <c r="P43" s="100"/>
      <c r="S43" s="22" t="str">
        <f>IF(OR(J43="",L43="",N43=""),"未記入","")</f>
        <v/>
      </c>
    </row>
    <row r="44" spans="2:20" ht="20.100000000000001" customHeight="1">
      <c r="B44" s="130"/>
      <c r="C44" s="108"/>
      <c r="D44" s="108"/>
      <c r="E44" s="108"/>
      <c r="F44" s="179" t="s">
        <v>15</v>
      </c>
      <c r="G44" s="179"/>
      <c r="H44" s="179"/>
      <c r="I44" s="179"/>
      <c r="J44" s="78" t="s">
        <v>2494</v>
      </c>
      <c r="K44" s="48" t="s">
        <v>487</v>
      </c>
      <c r="L44" s="77" t="s">
        <v>2495</v>
      </c>
      <c r="M44" s="48" t="s">
        <v>487</v>
      </c>
      <c r="N44" s="77" t="s">
        <v>2497</v>
      </c>
      <c r="O44" s="99"/>
      <c r="P44" s="100"/>
    </row>
    <row r="45" spans="2:20" ht="20.100000000000001" customHeight="1">
      <c r="B45" s="130"/>
      <c r="C45" s="108"/>
      <c r="D45" s="108"/>
      <c r="E45" s="108"/>
      <c r="F45" s="109" t="s">
        <v>423</v>
      </c>
      <c r="G45" s="110"/>
      <c r="H45" s="110"/>
      <c r="I45" s="111"/>
      <c r="J45" s="112" t="s">
        <v>2498</v>
      </c>
      <c r="K45" s="113"/>
      <c r="L45" s="113"/>
      <c r="M45" s="48" t="s">
        <v>483</v>
      </c>
      <c r="N45" s="113" t="s">
        <v>2499</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2501</v>
      </c>
      <c r="K48" s="176"/>
      <c r="L48" s="176"/>
      <c r="M48" s="176"/>
      <c r="N48" s="176"/>
      <c r="O48" s="112"/>
      <c r="P48" s="147"/>
    </row>
    <row r="49" spans="1:20" ht="20.100000000000001" customHeight="1">
      <c r="B49" s="130"/>
      <c r="C49" s="108"/>
      <c r="D49" s="108"/>
      <c r="E49" s="108"/>
      <c r="F49" s="179" t="s">
        <v>18</v>
      </c>
      <c r="G49" s="179"/>
      <c r="H49" s="179"/>
      <c r="I49" s="179"/>
      <c r="J49" s="176" t="s">
        <v>2502</v>
      </c>
      <c r="K49" s="176"/>
      <c r="L49" s="176"/>
      <c r="M49" s="176"/>
      <c r="N49" s="176"/>
      <c r="O49" s="112"/>
      <c r="P49" s="147"/>
    </row>
    <row r="50" spans="1:20" ht="20.100000000000001" customHeight="1">
      <c r="B50" s="182" t="s">
        <v>28</v>
      </c>
      <c r="C50" s="183"/>
      <c r="D50" s="183"/>
      <c r="E50" s="183"/>
      <c r="F50" s="183"/>
      <c r="G50" s="183"/>
      <c r="H50" s="183"/>
      <c r="I50" s="183"/>
      <c r="J50" s="180">
        <v>2005</v>
      </c>
      <c r="K50" s="181"/>
      <c r="L50" s="48" t="s">
        <v>484</v>
      </c>
      <c r="M50" s="75">
        <v>9</v>
      </c>
      <c r="N50" s="48" t="s">
        <v>485</v>
      </c>
      <c r="O50" s="75">
        <v>2</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2500</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589.05999999999995</v>
      </c>
      <c r="H61" s="125"/>
      <c r="I61" s="125"/>
      <c r="J61" s="125"/>
      <c r="K61" s="204"/>
      <c r="L61" s="203" t="s">
        <v>516</v>
      </c>
      <c r="M61" s="190"/>
      <c r="N61" s="190"/>
      <c r="O61" s="190"/>
      <c r="P61" s="205"/>
    </row>
    <row r="62" spans="1:20" ht="20.100000000000001" customHeight="1">
      <c r="B62" s="130"/>
      <c r="C62" s="108"/>
      <c r="D62" s="131" t="s">
        <v>39</v>
      </c>
      <c r="E62" s="93"/>
      <c r="F62" s="94"/>
      <c r="G62" s="176" t="s">
        <v>2526</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682.06</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2503</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2509</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2527</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2528</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14.22</v>
      </c>
      <c r="K95" s="82" t="s">
        <v>490</v>
      </c>
      <c r="L95" s="112">
        <v>4</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14.35</v>
      </c>
      <c r="K96" s="82" t="s">
        <v>490</v>
      </c>
      <c r="L96" s="112">
        <v>2</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14.58</v>
      </c>
      <c r="K97" s="82" t="s">
        <v>490</v>
      </c>
      <c r="L97" s="112">
        <v>12</v>
      </c>
      <c r="M97" s="138"/>
      <c r="N97" s="127" t="s">
        <v>2422</v>
      </c>
      <c r="O97" s="128"/>
      <c r="P97" s="129"/>
      <c r="S97" s="38" t="str">
        <f t="shared" si="0"/>
        <v/>
      </c>
    </row>
    <row r="98" spans="2:19" ht="20.100000000000001" customHeight="1">
      <c r="B98" s="130"/>
      <c r="C98" s="108"/>
      <c r="D98" s="108" t="s">
        <v>50</v>
      </c>
      <c r="E98" s="108"/>
      <c r="F98" s="176" t="s">
        <v>2384</v>
      </c>
      <c r="G98" s="176"/>
      <c r="H98" s="176" t="s">
        <v>2385</v>
      </c>
      <c r="I98" s="176"/>
      <c r="J98" s="73">
        <v>15.3</v>
      </c>
      <c r="K98" s="82" t="s">
        <v>490</v>
      </c>
      <c r="L98" s="112">
        <v>2</v>
      </c>
      <c r="M98" s="138"/>
      <c r="N98" s="127" t="s">
        <v>2422</v>
      </c>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0</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2504</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2504</v>
      </c>
      <c r="H117" s="176"/>
      <c r="I117" s="176"/>
      <c r="J117" s="176"/>
      <c r="K117" s="176"/>
      <c r="L117" s="176"/>
      <c r="M117" s="176"/>
      <c r="N117" s="176"/>
      <c r="O117" s="112"/>
      <c r="P117" s="147"/>
    </row>
    <row r="118" spans="2:16" ht="20.100000000000001" customHeight="1">
      <c r="B118" s="212"/>
      <c r="C118" s="214"/>
      <c r="D118" s="238" t="s">
        <v>73</v>
      </c>
      <c r="E118" s="154"/>
      <c r="F118" s="155"/>
      <c r="G118" s="176" t="s">
        <v>2504</v>
      </c>
      <c r="H118" s="176"/>
      <c r="I118" s="176"/>
      <c r="J118" s="176"/>
      <c r="K118" s="176"/>
      <c r="L118" s="176"/>
      <c r="M118" s="176"/>
      <c r="N118" s="176"/>
      <c r="O118" s="112"/>
      <c r="P118" s="147"/>
    </row>
    <row r="119" spans="2:16" ht="20.100000000000001" customHeight="1">
      <c r="B119" s="212"/>
      <c r="C119" s="214"/>
      <c r="D119" s="240" t="s">
        <v>74</v>
      </c>
      <c r="E119" s="241"/>
      <c r="F119" s="242"/>
      <c r="G119" s="176" t="s">
        <v>2504</v>
      </c>
      <c r="H119" s="176"/>
      <c r="I119" s="176"/>
      <c r="J119" s="176"/>
      <c r="K119" s="176"/>
      <c r="L119" s="176"/>
      <c r="M119" s="176"/>
      <c r="N119" s="176"/>
      <c r="O119" s="112"/>
      <c r="P119" s="147"/>
    </row>
    <row r="120" spans="2:16" ht="20.100000000000001" customHeight="1">
      <c r="B120" s="212"/>
      <c r="C120" s="214"/>
      <c r="D120" s="224" t="s">
        <v>75</v>
      </c>
      <c r="E120" s="115"/>
      <c r="F120" s="116"/>
      <c r="G120" s="176" t="s">
        <v>2504</v>
      </c>
      <c r="H120" s="176"/>
      <c r="I120" s="176"/>
      <c r="J120" s="176"/>
      <c r="K120" s="176"/>
      <c r="L120" s="176"/>
      <c r="M120" s="176"/>
      <c r="N120" s="176"/>
      <c r="O120" s="112"/>
      <c r="P120" s="147"/>
    </row>
    <row r="121" spans="2:16" ht="20.100000000000001" customHeight="1">
      <c r="B121" s="212"/>
      <c r="C121" s="214"/>
      <c r="D121" s="224" t="s">
        <v>76</v>
      </c>
      <c r="E121" s="115"/>
      <c r="F121" s="116"/>
      <c r="G121" s="176" t="s">
        <v>2504</v>
      </c>
      <c r="H121" s="176"/>
      <c r="I121" s="176"/>
      <c r="J121" s="176"/>
      <c r="K121" s="176"/>
      <c r="L121" s="176"/>
      <c r="M121" s="176"/>
      <c r="N121" s="176"/>
      <c r="O121" s="112"/>
      <c r="P121" s="147"/>
    </row>
    <row r="122" spans="2:16" ht="20.100000000000001" customHeight="1">
      <c r="B122" s="243"/>
      <c r="C122" s="244"/>
      <c r="D122" s="224" t="s">
        <v>77</v>
      </c>
      <c r="E122" s="115"/>
      <c r="F122" s="116"/>
      <c r="G122" s="176" t="s">
        <v>2504</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2506</v>
      </c>
      <c r="H123" s="176"/>
      <c r="I123" s="176"/>
      <c r="J123" s="176"/>
      <c r="K123" s="176"/>
      <c r="L123" s="176"/>
      <c r="M123" s="176"/>
      <c r="N123" s="176"/>
      <c r="O123" s="112"/>
      <c r="P123" s="147"/>
    </row>
    <row r="124" spans="2:16" ht="20.100000000000001" customHeight="1">
      <c r="B124" s="212"/>
      <c r="C124" s="214"/>
      <c r="D124" s="238" t="s">
        <v>446</v>
      </c>
      <c r="E124" s="154"/>
      <c r="F124" s="155"/>
      <c r="G124" s="176" t="s">
        <v>2507</v>
      </c>
      <c r="H124" s="176"/>
      <c r="I124" s="176"/>
      <c r="J124" s="176"/>
      <c r="K124" s="176"/>
      <c r="L124" s="176"/>
      <c r="M124" s="176"/>
      <c r="N124" s="176"/>
      <c r="O124" s="112"/>
      <c r="P124" s="147"/>
    </row>
    <row r="125" spans="2:16" ht="20.100000000000001" customHeight="1">
      <c r="B125" s="212"/>
      <c r="C125" s="214"/>
      <c r="D125" s="240" t="s">
        <v>447</v>
      </c>
      <c r="E125" s="241"/>
      <c r="F125" s="242"/>
      <c r="G125" s="176" t="s">
        <v>2508</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2546</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2531</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2532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2532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2532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2533</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2510</v>
      </c>
      <c r="J176" s="102"/>
      <c r="K176" s="102"/>
      <c r="L176" s="102"/>
      <c r="M176" s="102"/>
      <c r="N176" s="102"/>
      <c r="O176" s="103"/>
      <c r="P176" s="104"/>
    </row>
    <row r="177" spans="2:16" ht="39.950000000000003" customHeight="1">
      <c r="B177" s="302"/>
      <c r="C177" s="303"/>
      <c r="D177" s="98"/>
      <c r="E177" s="221"/>
      <c r="F177" s="108" t="s">
        <v>108</v>
      </c>
      <c r="G177" s="108"/>
      <c r="H177" s="108"/>
      <c r="I177" s="101" t="s">
        <v>2511</v>
      </c>
      <c r="J177" s="102"/>
      <c r="K177" s="102"/>
      <c r="L177" s="102"/>
      <c r="M177" s="102"/>
      <c r="N177" s="102"/>
      <c r="O177" s="103"/>
      <c r="P177" s="104"/>
    </row>
    <row r="178" spans="2:16" ht="39.950000000000003" customHeight="1">
      <c r="B178" s="302"/>
      <c r="C178" s="303"/>
      <c r="D178" s="98"/>
      <c r="E178" s="221"/>
      <c r="F178" s="108" t="s">
        <v>109</v>
      </c>
      <c r="G178" s="108"/>
      <c r="H178" s="108"/>
      <c r="I178" s="101" t="s">
        <v>2534</v>
      </c>
      <c r="J178" s="102"/>
      <c r="K178" s="102"/>
      <c r="L178" s="102"/>
      <c r="M178" s="102"/>
      <c r="N178" s="102"/>
      <c r="O178" s="103"/>
      <c r="P178" s="104"/>
    </row>
    <row r="179" spans="2:16" ht="39.950000000000003" customHeight="1">
      <c r="B179" s="302"/>
      <c r="C179" s="303"/>
      <c r="D179" s="98"/>
      <c r="E179" s="221"/>
      <c r="F179" s="108" t="s">
        <v>429</v>
      </c>
      <c r="G179" s="108"/>
      <c r="H179" s="108"/>
      <c r="I179" s="101" t="s">
        <v>2553</v>
      </c>
      <c r="J179" s="102"/>
      <c r="K179" s="102"/>
      <c r="L179" s="102"/>
      <c r="M179" s="102"/>
      <c r="N179" s="102"/>
      <c r="O179" s="103"/>
      <c r="P179" s="104"/>
    </row>
    <row r="180" spans="2:16" ht="39.950000000000003" customHeight="1">
      <c r="B180" s="302"/>
      <c r="C180" s="303"/>
      <c r="D180" s="98"/>
      <c r="E180" s="221"/>
      <c r="F180" s="108" t="s">
        <v>110</v>
      </c>
      <c r="G180" s="108"/>
      <c r="H180" s="108"/>
      <c r="I180" s="101" t="s">
        <v>2535</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2549</v>
      </c>
      <c r="J191" s="102"/>
      <c r="K191" s="102"/>
      <c r="L191" s="102"/>
      <c r="M191" s="102"/>
      <c r="N191" s="102"/>
      <c r="O191" s="103"/>
      <c r="P191" s="104"/>
    </row>
    <row r="192" spans="2:16" ht="39.950000000000003" customHeight="1">
      <c r="B192" s="302"/>
      <c r="C192" s="303"/>
      <c r="D192" s="291"/>
      <c r="E192" s="256"/>
      <c r="F192" s="108" t="s">
        <v>108</v>
      </c>
      <c r="G192" s="108"/>
      <c r="H192" s="108"/>
      <c r="I192" s="101" t="s">
        <v>2511</v>
      </c>
      <c r="J192" s="102"/>
      <c r="K192" s="102"/>
      <c r="L192" s="102"/>
      <c r="M192" s="102"/>
      <c r="N192" s="102"/>
      <c r="O192" s="103"/>
      <c r="P192" s="104"/>
    </row>
    <row r="193" spans="2:16" ht="39.950000000000003" customHeight="1">
      <c r="B193" s="302"/>
      <c r="C193" s="303"/>
      <c r="D193" s="291"/>
      <c r="E193" s="256"/>
      <c r="F193" s="177" t="s">
        <v>110</v>
      </c>
      <c r="G193" s="177"/>
      <c r="H193" s="177"/>
      <c r="I193" s="101" t="s">
        <v>2536</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2504</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2504</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2537</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2550</v>
      </c>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0.5</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v>0.5</v>
      </c>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t="str">
        <f>IF(OR($J$259&lt;&gt;"",$M$259&lt;&gt;""),SUM($J$259,$M$259),"")</f>
        <v/>
      </c>
      <c r="H259" s="328"/>
      <c r="I259" s="328"/>
      <c r="J259" s="176"/>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2516</v>
      </c>
      <c r="M295" s="125"/>
      <c r="N295" s="125"/>
      <c r="O295" s="125"/>
      <c r="P295" s="126"/>
    </row>
    <row r="296" spans="2:22" ht="20.100000000000001" customHeight="1">
      <c r="B296" s="105"/>
      <c r="C296" s="106"/>
      <c r="D296" s="106"/>
      <c r="E296" s="106"/>
      <c r="F296" s="107"/>
      <c r="G296" s="231" t="s">
        <v>456</v>
      </c>
      <c r="H296" s="211"/>
      <c r="I296" s="112"/>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2516</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2516</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2551</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2538</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2545</v>
      </c>
      <c r="J332" s="176"/>
      <c r="K332" s="176"/>
      <c r="L332" s="176"/>
      <c r="M332" s="112" t="s">
        <v>2545</v>
      </c>
      <c r="N332" s="113"/>
      <c r="O332" s="113"/>
      <c r="P332" s="117"/>
    </row>
    <row r="333" spans="2:20" ht="20.100000000000001" customHeight="1">
      <c r="B333" s="130"/>
      <c r="C333" s="108"/>
      <c r="D333" s="108"/>
      <c r="E333" s="224" t="s">
        <v>215</v>
      </c>
      <c r="F333" s="115"/>
      <c r="G333" s="115"/>
      <c r="H333" s="116"/>
      <c r="I333" s="112">
        <v>82</v>
      </c>
      <c r="J333" s="113"/>
      <c r="K333" s="113"/>
      <c r="L333" s="68" t="s">
        <v>498</v>
      </c>
      <c r="M333" s="112">
        <v>93</v>
      </c>
      <c r="N333" s="113"/>
      <c r="O333" s="113"/>
      <c r="P333" s="53" t="s">
        <v>498</v>
      </c>
    </row>
    <row r="334" spans="2:20" ht="20.100000000000001" customHeight="1">
      <c r="B334" s="130" t="s">
        <v>45</v>
      </c>
      <c r="C334" s="108"/>
      <c r="D334" s="108"/>
      <c r="E334" s="224" t="s">
        <v>216</v>
      </c>
      <c r="F334" s="115"/>
      <c r="G334" s="115"/>
      <c r="H334" s="116"/>
      <c r="I334" s="112">
        <v>15.3</v>
      </c>
      <c r="J334" s="113"/>
      <c r="K334" s="113"/>
      <c r="L334" s="68" t="s">
        <v>490</v>
      </c>
      <c r="M334" s="112">
        <v>14.22</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v>99500</v>
      </c>
      <c r="J340" s="113"/>
      <c r="K340" s="113"/>
      <c r="L340" s="63" t="s">
        <v>499</v>
      </c>
      <c r="M340" s="112">
        <v>99500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49500</v>
      </c>
      <c r="J343" s="113"/>
      <c r="K343" s="113"/>
      <c r="L343" s="63" t="s">
        <v>499</v>
      </c>
      <c r="M343" s="112">
        <v>49500</v>
      </c>
      <c r="N343" s="113"/>
      <c r="O343" s="113"/>
      <c r="P343" s="50" t="s">
        <v>499</v>
      </c>
    </row>
    <row r="344" spans="2:20" ht="20.100000000000001" customHeight="1">
      <c r="B344" s="130"/>
      <c r="C344" s="393"/>
      <c r="D344" s="393"/>
      <c r="E344" s="224" t="s">
        <v>222</v>
      </c>
      <c r="F344" s="115"/>
      <c r="G344" s="115"/>
      <c r="H344" s="116"/>
      <c r="I344" s="112">
        <v>12000</v>
      </c>
      <c r="J344" s="113"/>
      <c r="K344" s="113"/>
      <c r="L344" s="63" t="s">
        <v>499</v>
      </c>
      <c r="M344" s="112">
        <v>12000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v>10000</v>
      </c>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2517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2518</v>
      </c>
      <c r="H357" s="227"/>
      <c r="I357" s="227"/>
      <c r="J357" s="227"/>
      <c r="K357" s="227"/>
      <c r="L357" s="227"/>
      <c r="M357" s="227"/>
      <c r="N357" s="227"/>
      <c r="O357" s="227"/>
      <c r="P357" s="228"/>
    </row>
    <row r="358" spans="2:20" ht="60" customHeight="1">
      <c r="B358" s="114" t="s">
        <v>221</v>
      </c>
      <c r="C358" s="115"/>
      <c r="D358" s="115"/>
      <c r="E358" s="115"/>
      <c r="F358" s="116"/>
      <c r="G358" s="151" t="s">
        <v>2540</v>
      </c>
      <c r="H358" s="227"/>
      <c r="I358" s="227"/>
      <c r="J358" s="227"/>
      <c r="K358" s="227"/>
      <c r="L358" s="227"/>
      <c r="M358" s="227"/>
      <c r="N358" s="227"/>
      <c r="O358" s="227"/>
      <c r="P358" s="228"/>
    </row>
    <row r="359" spans="2:20" ht="60" customHeight="1">
      <c r="B359" s="114" t="s">
        <v>224</v>
      </c>
      <c r="C359" s="115"/>
      <c r="D359" s="115"/>
      <c r="E359" s="115"/>
      <c r="F359" s="116"/>
      <c r="G359" s="151" t="s">
        <v>2519</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2541</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15</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9</v>
      </c>
      <c r="I391" s="113"/>
      <c r="J391" s="113"/>
      <c r="K391" s="113"/>
      <c r="L391" s="113"/>
      <c r="M391" s="113"/>
      <c r="N391" s="113"/>
      <c r="O391" s="113"/>
      <c r="P391" s="50" t="s">
        <v>497</v>
      </c>
    </row>
    <row r="392" spans="1:20" ht="20.100000000000001" customHeight="1">
      <c r="B392" s="130"/>
      <c r="C392" s="108"/>
      <c r="D392" s="108" t="s">
        <v>254</v>
      </c>
      <c r="E392" s="108"/>
      <c r="F392" s="108"/>
      <c r="G392" s="108"/>
      <c r="H392" s="112">
        <v>9</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1</v>
      </c>
      <c r="I393" s="113"/>
      <c r="J393" s="113"/>
      <c r="K393" s="113"/>
      <c r="L393" s="113"/>
      <c r="M393" s="113"/>
      <c r="N393" s="113"/>
      <c r="O393" s="113"/>
      <c r="P393" s="50" t="s">
        <v>497</v>
      </c>
    </row>
    <row r="394" spans="1:20" ht="20.100000000000001" customHeight="1">
      <c r="B394" s="420"/>
      <c r="C394" s="421"/>
      <c r="D394" s="108" t="s">
        <v>256</v>
      </c>
      <c r="E394" s="108"/>
      <c r="F394" s="108"/>
      <c r="G394" s="108"/>
      <c r="H394" s="112">
        <v>0</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3</v>
      </c>
      <c r="I396" s="113"/>
      <c r="J396" s="113"/>
      <c r="K396" s="113"/>
      <c r="L396" s="113"/>
      <c r="M396" s="113"/>
      <c r="N396" s="113"/>
      <c r="O396" s="113"/>
      <c r="P396" s="50" t="s">
        <v>497</v>
      </c>
    </row>
    <row r="397" spans="1:20" ht="20.100000000000001" customHeight="1">
      <c r="B397" s="420"/>
      <c r="C397" s="421"/>
      <c r="D397" s="108" t="s">
        <v>259</v>
      </c>
      <c r="E397" s="108"/>
      <c r="F397" s="108"/>
      <c r="G397" s="108"/>
      <c r="H397" s="112">
        <v>7</v>
      </c>
      <c r="I397" s="113"/>
      <c r="J397" s="113"/>
      <c r="K397" s="113"/>
      <c r="L397" s="113"/>
      <c r="M397" s="113"/>
      <c r="N397" s="113"/>
      <c r="O397" s="113"/>
      <c r="P397" s="50" t="s">
        <v>497</v>
      </c>
    </row>
    <row r="398" spans="1:20" ht="20.100000000000001" customHeight="1">
      <c r="B398" s="420"/>
      <c r="C398" s="421"/>
      <c r="D398" s="108" t="s">
        <v>260</v>
      </c>
      <c r="E398" s="108"/>
      <c r="F398" s="108"/>
      <c r="G398" s="108"/>
      <c r="H398" s="112">
        <v>4</v>
      </c>
      <c r="I398" s="113"/>
      <c r="J398" s="113"/>
      <c r="K398" s="113"/>
      <c r="L398" s="113"/>
      <c r="M398" s="113"/>
      <c r="N398" s="113"/>
      <c r="O398" s="113"/>
      <c r="P398" s="50" t="s">
        <v>497</v>
      </c>
    </row>
    <row r="399" spans="1:20" ht="20.100000000000001" customHeight="1">
      <c r="B399" s="420"/>
      <c r="C399" s="421"/>
      <c r="D399" s="108" t="s">
        <v>261</v>
      </c>
      <c r="E399" s="108"/>
      <c r="F399" s="108"/>
      <c r="G399" s="108"/>
      <c r="H399" s="112">
        <v>3</v>
      </c>
      <c r="I399" s="113"/>
      <c r="J399" s="113"/>
      <c r="K399" s="113"/>
      <c r="L399" s="113"/>
      <c r="M399" s="113"/>
      <c r="N399" s="113"/>
      <c r="O399" s="113"/>
      <c r="P399" s="50" t="s">
        <v>497</v>
      </c>
    </row>
    <row r="400" spans="1:20" ht="20.100000000000001" customHeight="1">
      <c r="B400" s="422"/>
      <c r="C400" s="423"/>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0</v>
      </c>
      <c r="I402" s="113"/>
      <c r="J402" s="113"/>
      <c r="K402" s="113"/>
      <c r="L402" s="113"/>
      <c r="M402" s="113"/>
      <c r="N402" s="113"/>
      <c r="O402" s="113"/>
      <c r="P402" s="50" t="s">
        <v>497</v>
      </c>
    </row>
    <row r="403" spans="2:20" ht="20.100000000000001" customHeight="1">
      <c r="B403" s="130"/>
      <c r="C403" s="108"/>
      <c r="D403" s="108" t="s">
        <v>265</v>
      </c>
      <c r="E403" s="108"/>
      <c r="F403" s="108"/>
      <c r="G403" s="108"/>
      <c r="H403" s="112">
        <v>16</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85.3</v>
      </c>
      <c r="I409" s="125"/>
      <c r="J409" s="125"/>
      <c r="K409" s="125"/>
      <c r="L409" s="125"/>
      <c r="M409" s="125"/>
      <c r="N409" s="125"/>
      <c r="O409" s="125"/>
      <c r="P409" s="62" t="s">
        <v>503</v>
      </c>
    </row>
    <row r="410" spans="2:20" ht="20.100000000000001" customHeight="1">
      <c r="B410" s="130" t="s">
        <v>271</v>
      </c>
      <c r="C410" s="108"/>
      <c r="D410" s="108"/>
      <c r="E410" s="108"/>
      <c r="F410" s="108"/>
      <c r="G410" s="108"/>
      <c r="H410" s="112">
        <v>19</v>
      </c>
      <c r="I410" s="113"/>
      <c r="J410" s="113"/>
      <c r="K410" s="113"/>
      <c r="L410" s="113"/>
      <c r="M410" s="113"/>
      <c r="N410" s="113"/>
      <c r="O410" s="113"/>
      <c r="P410" s="50" t="s">
        <v>495</v>
      </c>
    </row>
    <row r="411" spans="2:20" ht="20.100000000000001" customHeight="1">
      <c r="B411" s="130" t="s">
        <v>272</v>
      </c>
      <c r="C411" s="108"/>
      <c r="D411" s="108"/>
      <c r="E411" s="108"/>
      <c r="F411" s="108"/>
      <c r="G411" s="108"/>
      <c r="H411" s="112">
        <v>95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8</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8</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2542</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2520</v>
      </c>
      <c r="I431" s="227"/>
      <c r="J431" s="227"/>
      <c r="K431" s="227"/>
      <c r="L431" s="227"/>
      <c r="M431" s="227"/>
      <c r="N431" s="227"/>
      <c r="O431" s="227"/>
      <c r="P431" s="228"/>
    </row>
    <row r="432" spans="1:20" ht="20.100000000000001" customHeight="1">
      <c r="B432" s="433"/>
      <c r="C432" s="224" t="s">
        <v>14</v>
      </c>
      <c r="D432" s="115"/>
      <c r="E432" s="115"/>
      <c r="F432" s="115"/>
      <c r="G432" s="116"/>
      <c r="H432" s="218" t="s">
        <v>2521</v>
      </c>
      <c r="I432" s="219"/>
      <c r="J432" s="48" t="s">
        <v>487</v>
      </c>
      <c r="K432" s="219" t="s">
        <v>2522</v>
      </c>
      <c r="L432" s="219"/>
      <c r="M432" s="48" t="s">
        <v>487</v>
      </c>
      <c r="N432" s="219" t="s">
        <v>2523</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17</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17</v>
      </c>
      <c r="N435" s="48" t="s">
        <v>504</v>
      </c>
      <c r="O435" s="45">
        <v>0</v>
      </c>
      <c r="P435" s="50" t="s">
        <v>505</v>
      </c>
    </row>
    <row r="436" spans="2:16" ht="39.950000000000003" customHeight="1">
      <c r="B436" s="433"/>
      <c r="C436" s="224" t="s">
        <v>289</v>
      </c>
      <c r="D436" s="115"/>
      <c r="E436" s="115"/>
      <c r="F436" s="115"/>
      <c r="G436" s="116"/>
      <c r="H436" s="151" t="s">
        <v>2524</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2516</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t="s">
        <v>2516</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2504</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v>42095</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2516</v>
      </c>
      <c r="K479" s="176"/>
      <c r="L479" s="176"/>
      <c r="M479" s="176"/>
      <c r="N479" s="176"/>
      <c r="O479" s="112"/>
      <c r="P479" s="147"/>
      <c r="S479" s="38" t="str">
        <f>IF($F$476=MST!$I$6,IF(J479="","未記入",""),"")</f>
        <v/>
      </c>
    </row>
    <row r="480" spans="2:20" ht="20.100000000000001" customHeight="1">
      <c r="B480" s="209" t="s">
        <v>508</v>
      </c>
      <c r="C480" s="210"/>
      <c r="D480" s="210"/>
      <c r="E480" s="211"/>
      <c r="F480" s="112" t="s">
        <v>2516</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2543</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2543</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2543</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2543</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2543</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2516</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t="s">
        <v>2544</v>
      </c>
      <c r="I501" s="174"/>
      <c r="J501" s="174"/>
      <c r="K501" s="174"/>
      <c r="L501" s="174"/>
      <c r="M501" s="174"/>
      <c r="N501" s="174"/>
      <c r="O501" s="174"/>
      <c r="P501" s="175"/>
      <c r="S501" s="143"/>
      <c r="T501" s="143"/>
    </row>
    <row r="502" spans="2:20" ht="20.100000000000001" customHeight="1">
      <c r="B502" s="315" t="s">
        <v>303</v>
      </c>
      <c r="C502" s="108"/>
      <c r="D502" s="108"/>
      <c r="E502" s="108"/>
      <c r="F502" s="112" t="s">
        <v>2504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2552</v>
      </c>
      <c r="K504" s="227"/>
      <c r="L504" s="227"/>
      <c r="M504" s="227"/>
      <c r="N504" s="227"/>
      <c r="O504" s="227"/>
      <c r="P504" s="228"/>
    </row>
    <row r="505" spans="2:20" ht="27.75" customHeight="1">
      <c r="B505" s="209" t="s">
        <v>304</v>
      </c>
      <c r="C505" s="210"/>
      <c r="D505" s="210"/>
      <c r="E505" s="211"/>
      <c r="F505" s="409" t="s">
        <v>2504</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2516</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2516</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9" fitToHeight="0" orientation="portrait" r:id="rId1"/>
  <headerFooter>
    <oddFooter>&amp;C&amp;"ＭＳ 明朝,標準"&amp;P</oddFooter>
  </headerFooter>
  <rowBreaks count="22" manualBreakCount="22">
    <brk id="27" max="16" man="1"/>
    <brk id="51" max="16" man="1"/>
    <brk id="79" max="16" man="1"/>
    <brk id="104" max="16" man="1"/>
    <brk id="128" max="16" man="1"/>
    <brk id="169" max="16" man="1"/>
    <brk id="185" max="16" man="1"/>
    <brk id="196" max="16" man="1"/>
    <brk id="214" max="16" man="1"/>
    <brk id="229" max="16" man="1"/>
    <brk id="262" max="16" man="1"/>
    <brk id="292" max="16" man="1"/>
    <brk id="311" max="16" man="1"/>
    <brk id="328" max="16" man="1"/>
    <brk id="350" max="16" man="1"/>
    <brk id="370" max="16" man="1"/>
    <brk id="383" max="16" man="1"/>
    <brk id="413" max="16" man="1"/>
    <brk id="436" max="16" man="1"/>
    <brk id="464" max="16" man="1"/>
    <brk id="491" max="16"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2554</v>
      </c>
      <c r="K4" s="504"/>
      <c r="L4" s="504"/>
      <c r="M4" s="503" t="s">
        <v>2555</v>
      </c>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7" sqref="P7:U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c r="AF2" s="583"/>
      <c r="AG2" s="583"/>
      <c r="AH2" s="583"/>
      <c r="AI2" s="583"/>
      <c r="AJ2" s="583"/>
      <c r="AK2" s="583"/>
      <c r="AL2" s="583"/>
      <c r="AM2" s="583"/>
      <c r="AN2" s="584"/>
      <c r="AQ2" s="22" t="str">
        <f>IF($AE$2="","未記入","")</f>
        <v>未記入</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rara2</dc:creator>
  <cp:lastModifiedBy>5</cp:lastModifiedBy>
  <cp:lastPrinted>2021-08-21T06:26:36Z</cp:lastPrinted>
  <dcterms:created xsi:type="dcterms:W3CDTF">2020-12-23T05:28:24Z</dcterms:created>
  <dcterms:modified xsi:type="dcterms:W3CDTF">2021-08-26T01:22:24Z</dcterms:modified>
</cp:coreProperties>
</file>