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USER\AppData\Local\Microsoft\Windows\INetCache\Content.Outlook\KBYX0MJF\"/>
    </mc:Choice>
  </mc:AlternateContent>
  <xr:revisionPtr revIDLastSave="0" documentId="13_ncr:1_{D16BB941-21AF-46D7-9FB4-14A0F5ACC0F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<sst xmlns="http://schemas.openxmlformats.org/spreadsheetml/2006/main" count="3033" uniqueCount="2550">
  <si>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</si>
  <si>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</si>
  <si>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</si>
  <si>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</si>
  <si>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</si>
  <si>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</si>
  <si>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</si>
  <si>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</si>
  <si>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</si>
  <si>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</si>
  <si>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</si>
  <si>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</si>
  <si>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</si>
  <si>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</si>
  <si>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</si>
  <si>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</si>
  <si>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</si>
  <si>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</si>
  <si>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</si>
  <si>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</si>
  <si>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</si>
  <si>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</si>
  <si>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</si>
  <si>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</si>
  <si>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</si>
  <si>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</si>
  <si>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</si>
  <si>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</si>
  <si>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</si>
  <si>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</si>
  <si>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</si>
  <si>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</si>
  <si>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</si>
  <si>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</si>
  <si>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</si>
  <si>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</si>
  <si>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</si>
  <si>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</si>
  <si>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</si>
  <si>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</si>
  <si>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</si>
  <si>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</si>
  <si>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</si>
  <si>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</si>
  <si>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</si>
  <si>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</si>
  <si>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</si>
  <si>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</si>
  <si>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</si>
  <si>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</si>
  <si>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</si>
  <si>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</si>
  <si>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</si>
  <si>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</si>
  <si>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</si>
  <si>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</si>
  <si>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</si>
  <si>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</si>
  <si>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</si>
  <si>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</si>
  <si>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</si>
  <si>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</si>
  <si>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</si>
  <si>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</si>
  <si>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</si>
  <si>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</si>
  <si>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</si>
  <si>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</si>
  <si>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</si>
  <si>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</si>
  <si>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</si>
  <si>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</si>
  <si>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</si>
  <si>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</si>
  <si>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</si>
  <si>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</si>
  <si>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</si>
  <si>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</si>
  <si>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</si>
  <si>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</si>
  <si>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</si>
  <si>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</si>
  <si>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</si>
  <si>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</si>
  <si>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</si>
  <si>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</si>
  <si>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</si>
  <si>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</si>
  <si>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</si>
  <si>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</si>
  <si>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</si>
  <si>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</si>
  <si>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</si>
  <si>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</si>
  <si>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</si>
  <si>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</si>
  <si>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</si>
  <si>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</si>
  <si>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</si>
  <si>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</si>
  <si>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</si>
  <si>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</si>
  <si>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</si>
  <si>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</si>
  <si>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</si>
  <si>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</si>
  <si>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</si>
  <si>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</si>
  <si>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</si>
  <si>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</si>
  <si>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</si>
  <si>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</si>
  <si>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</si>
  <si>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</si>
  <si>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</si>
  <si>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</si>
  <si>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</si>
  <si>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</si>
  <si>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</si>
  <si>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</si>
  <si>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</si>
  <si>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</si>
  <si>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</si>
  <si>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</si>
  <si>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</si>
  <si>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</si>
  <si>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</si>
  <si>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</si>
  <si>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</si>
  <si>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</si>
  <si>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</si>
  <si>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</si>
  <si>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</si>
  <si>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</si>
  <si>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</si>
  <si>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</si>
  <si>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</si>
  <si>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</si>
  <si>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</si>
  <si>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</si>
  <si>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</si>
  <si>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</si>
  <si>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</si>
  <si>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</si>
  <si>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</si>
  <si>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</si>
  <si>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</si>
  <si>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</si>
  <si>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</si>
  <si>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</si>
  <si>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</si>
  <si>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</si>
  <si>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</si>
  <si>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</si>
  <si>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</si>
  <si>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</si>
  <si>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</si>
  <si>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</si>
  <si>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</si>
  <si>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</si>
  <si>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</si>
  <si>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</si>
  <si>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</si>
  <si>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</si>
  <si>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</si>
  <si>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</si>
  <si>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</si>
  <si>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</si>
  <si>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</si>
  <si>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</si>
  <si>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</si>
  <si>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</si>
  <si>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</si>
  <si>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</si>
  <si>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</si>
  <si>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</si>
  <si>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</si>
  <si>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</si>
  <si>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</si>
  <si>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</si>
  <si>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</si>
  <si>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</si>
  <si>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</si>
  <si>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</si>
  <si>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</si>
  <si>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</si>
  <si>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</si>
  <si>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</si>
  <si>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</si>
  <si>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</si>
  <si>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</si>
  <si>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</si>
  <si>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</si>
  <si>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</si>
  <si>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</si>
  <si>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</si>
  <si>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</si>
  <si>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</si>
  <si>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</si>
  <si>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</si>
  <si>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</si>
  <si>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</si>
  <si>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</si>
  <si>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</si>
  <si>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</si>
  <si>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</si>
  <si>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</si>
  <si>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</si>
  <si>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</si>
  <si>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</si>
  <si>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</si>
  <si>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</si>
  <si>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</si>
  <si>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</si>
  <si>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</si>
  <si>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</si>
  <si>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</si>
  <si>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</si>
  <si>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</si>
  <si>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</si>
  <si>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</si>
  <si>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</si>
  <si>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</si>
  <si>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</si>
  <si>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</si>
  <si>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</si>
  <si>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</si>
  <si>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</si>
  <si>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</si>
  <si>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</si>
  <si>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</si>
  <si>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</si>
  <si>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</si>
  <si>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</si>
  <si>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</si>
  <si>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</si>
  <si>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</si>
  <si>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</si>
  <si>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</si>
  <si>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</si>
  <si>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</si>
  <si>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</si>
  <si>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</si>
  <si>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</si>
  <si>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</si>
  <si>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</si>
  <si>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</si>
  <si>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</si>
  <si>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</si>
  <si>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</si>
  <si>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</si>
  <si>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</si>
  <si>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</si>
  <si>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</si>
  <si>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</si>
  <si>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</si>
  <si>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</si>
  <si>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</si>
  <si>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</si>
  <si>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</si>
  <si>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</si>
  <si>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</si>
  <si>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</si>
  <si>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</si>
  <si>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</si>
  <si>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</si>
  <si>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</si>
  <si>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</si>
  <si>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</si>
  <si>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</si>
  <si>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</si>
  <si>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</si>
  <si>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</si>
  <si>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</si>
  <si>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</si>
  <si>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</si>
  <si>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</si>
  <si>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</si>
  <si>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</si>
  <si>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</si>
  <si>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</si>
  <si>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</si>
  <si>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</si>
  <si>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</si>
  <si>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</si>
  <si>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</si>
  <si>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</si>
  <si>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</si>
  <si>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</si>
  <si>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</si>
  <si>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</si>
  <si>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</si>
  <si>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</si>
  <si>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</si>
  <si>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</si>
  <si>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</si>
  <si>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</si>
  <si>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</si>
  <si>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</si>
  <si>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</si>
  <si>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</si>
  <si>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</si>
  <si>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</si>
  <si>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</si>
  <si>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</si>
  <si>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</si>
  <si>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</si>
  <si>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</si>
  <si>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</si>
  <si>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</si>
  <si>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</si>
  <si>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</si>
  <si>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</si>
  <si>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</si>
  <si>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</si>
  <si>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</si>
  <si>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</si>
  <si>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</si>
  <si>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</si>
  <si>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</si>
  <si>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</si>
  <si>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</si>
  <si>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</si>
  <si>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</si>
  <si>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</si>
  <si>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</si>
  <si>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</si>
  <si>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</si>
  <si>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</si>
  <si>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</si>
  <si>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</si>
  <si>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</si>
  <si>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</si>
  <si>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</si>
  <si>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</si>
  <si>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</si>
  <si>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</si>
  <si>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</si>
  <si>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</si>
  <si>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</si>
  <si>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</si>
  <si>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</si>
  <si>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</si>
  <si>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</si>
  <si>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</si>
  <si>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</si>
  <si>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</si>
  <si>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</si>
  <si>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</si>
  <si>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</si>
  <si>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</si>
  <si>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</si>
  <si>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</si>
  <si>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</si>
  <si>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</si>
  <si>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</si>
  <si>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</si>
  <si>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</si>
  <si>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</si>
  <si>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</si>
  <si>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</si>
  <si>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</si>
  <si>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</si>
  <si>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</si>
  <si>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</si>
  <si>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</si>
  <si>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</si>
  <si>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</si>
  <si>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</si>
  <si>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</si>
  <si>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</si>
  <si>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</si>
  <si>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</si>
  <si>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</si>
  <si>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</si>
  <si>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</si>
  <si>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</si>
  <si>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</si>
  <si>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</si>
  <si>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</si>
  <si>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</si>
  <si>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</si>
  <si>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</si>
  <si>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</si>
  <si>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</si>
  <si>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</si>
  <si>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</si>
  <si>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</si>
  <si>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</si>
  <si>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</si>
  <si>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</si>
  <si>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</si>
  <si>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</si>
  <si>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</si>
  <si>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</si>
  <si>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</si>
  <si>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</si>
  <si>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</si>
  <si>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</si>
  <si>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</si>
  <si>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</si>
  <si>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</si>
  <si>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</si>
  <si>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</si>
  <si>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</si>
  <si>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</si>
  <si>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</si>
  <si>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</si>
  <si>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</si>
  <si>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</si>
  <si>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</si>
  <si>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</si>
  <si>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</si>
  <si>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</si>
  <si>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</si>
  <si>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</si>
  <si>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</si>
  <si>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</si>
  <si>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</si>
  <si>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</si>
  <si>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</si>
  <si>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</si>
  <si>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</si>
  <si>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</si>
  <si>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</si>
  <si>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</si>
  <si>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</si>
  <si>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</si>
  <si>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</si>
  <si>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</si>
  <si>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</si>
  <si>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</si>
  <si>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</si>
  <si>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</si>
  <si>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</si>
  <si>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</si>
  <si>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</si>
  <si>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</si>
  <si>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</si>
  <si>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</si>
  <si>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</si>
  <si>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</si>
  <si>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</si>
  <si>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</si>
  <si>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</si>
  <si>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</si>
  <si>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</si>
  <si>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</si>
  <si>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</si>
  <si>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</si>
  <si>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</si>
  <si>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</si>
  <si>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</si>
  <si>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</si>
  <si>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</si>
  <si>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</si>
  <si>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</si>
  <si>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</si>
  <si>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</si>
  <si>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</si>
  <si>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</si>
  <si>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</si>
  <si>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</si>
  <si>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</si>
  <si>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</si>
  <si>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</si>
  <si>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</si>
  <si>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</si>
  <si>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</si>
  <si>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</si>
  <si>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</si>
  <si>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</si>
  <si>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</si>
  <si>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</si>
  <si>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</si>
  <si>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</si>
  <si>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</si>
  <si>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</si>
  <si>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</si>
  <si>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</si>
  <si>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</si>
  <si>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</si>
  <si>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</si>
  <si>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</si>
  <si>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</si>
  <si>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</si>
  <si>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</si>
  <si>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</si>
  <si>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</si>
  <si>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</si>
  <si>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</si>
  <si>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</si>
  <si>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</si>
  <si>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</si>
  <si>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</si>
  <si>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</si>
  <si>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</si>
  <si>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</si>
  <si>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</si>
  <si>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</si>
  <si>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</si>
  <si>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</si>
  <si>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</si>
  <si>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</si>
  <si>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</si>
  <si>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</si>
  <si>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</si>
  <si>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</si>
  <si>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</si>
  <si>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</si>
  <si>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</si>
  <si>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</si>
  <si>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</si>
  <si>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</si>
  <si>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</si>
  <si>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</si>
  <si>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</si>
  <si>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</si>
  <si>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</si>
  <si>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</si>
  <si>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</si>
  <si>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</si>
  <si>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</si>
  <si>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</si>
  <si>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</si>
  <si>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</si>
  <si>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</si>
  <si>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</si>
  <si>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</si>
  <si>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</si>
  <si>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</si>
  <si>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</si>
  <si>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</si>
  <si>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</si>
  <si>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</si>
  <si>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</si>
  <si>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</si>
  <si>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</si>
  <si>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</si>
  <si>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</si>
  <si>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</si>
  <si>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</si>
  <si>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</si>
  <si>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</si>
  <si>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</si>
  <si>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</si>
  <si>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</si>
  <si>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</si>
  <si>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</si>
  <si>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</si>
  <si>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</si>
  <si>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</si>
  <si>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</si>
  <si>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</si>
  <si>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</si>
  <si>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</si>
  <si>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</si>
  <si>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</si>
  <si>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</si>
  <si>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</si>
  <si>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</si>
  <si>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</si>
  <si>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</si>
  <si>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</si>
  <si>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</si>
  <si>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</si>
  <si>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</si>
  <si>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</si>
  <si>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</si>
  <si>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</si>
  <si>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</si>
  <si>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</si>
  <si>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</si>
  <si>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</si>
  <si>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</si>
  <si>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</si>
  <si>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</si>
  <si>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</si>
  <si>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</si>
  <si>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</si>
  <si>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</si>
  <si>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</si>
  <si>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</si>
  <si>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</si>
  <si>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</si>
  <si>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</si>
  <si>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</si>
  <si>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</si>
  <si>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</si>
  <si>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</si>
  <si>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</si>
  <si>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</si>
  <si>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</si>
  <si>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</si>
  <si>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</si>
  <si>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</si>
  <si>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</si>
  <si>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</si>
  <si>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</si>
  <si>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</si>
  <si>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</si>
  <si>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</si>
  <si>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</si>
  <si>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</si>
  <si>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</si>
  <si>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</si>
  <si>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</si>
  <si>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</si>
  <si>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</si>
  <si>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</si>
  <si>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</si>
  <si>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</si>
  <si>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</si>
  <si>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</si>
  <si>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</si>
  <si>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</si>
  <si>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</si>
  <si>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</si>
  <si>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</si>
  <si>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</si>
  <si>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</si>
  <si>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</si>
  <si>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</si>
  <si>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</si>
  <si>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</si>
  <si>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</si>
  <si>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</si>
  <si>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</si>
  <si>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</si>
  <si>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</si>
  <si>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</si>
  <si>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</si>
  <si>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</si>
  <si>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</si>
  <si>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</si>
  <si>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</si>
  <si>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</si>
  <si>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</si>
  <si>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</si>
  <si>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</si>
  <si>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</si>
  <si>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</si>
  <si>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</si>
  <si>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</si>
  <si>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</si>
  <si>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</si>
  <si>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</si>
  <si>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</si>
  <si>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</si>
  <si>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</si>
  <si>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</si>
  <si>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</si>
  <si>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</si>
  <si>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</si>
  <si>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</si>
  <si>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</si>
  <si>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</si>
  <si>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</si>
  <si>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</si>
  <si>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</si>
  <si>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</si>
  <si>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</si>
  <si>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</si>
  <si>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</si>
  <si>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</si>
  <si>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</si>
  <si>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</si>
  <si>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</si>
  <si>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</si>
  <si>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</si>
  <si>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</si>
  <si>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</si>
  <si>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</si>
  <si>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</si>
  <si>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</si>
  <si>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</si>
  <si>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</si>
  <si>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</si>
  <si>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</si>
  <si>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</si>
  <si>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</si>
  <si>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</si>
  <si>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</si>
  <si>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</si>
  <si>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</si>
  <si>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</si>
  <si>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</si>
  <si>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</si>
  <si>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</si>
  <si>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</si>
  <si>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</si>
  <si>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</si>
  <si>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</si>
  <si>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</si>
  <si>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</si>
  <si>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</si>
  <si>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</si>
  <si>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</si>
  <si>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</si>
  <si>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</si>
  <si>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</si>
  <si>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</si>
  <si>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</si>
  <si>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</si>
  <si>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</si>
  <si>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</si>
  <si>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</si>
  <si>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</si>
  <si>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</si>
  <si>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</si>
  <si>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</si>
  <si>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</si>
  <si>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</si>
  <si>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</si>
  <si>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</si>
  <si>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</si>
  <si>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</si>
  <si>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</si>
  <si>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</si>
  <si>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</si>
  <si>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</si>
  <si>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</si>
  <si>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</si>
  <si>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</si>
  <si>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</si>
  <si>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</si>
  <si>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</si>
  <si>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</si>
  <si>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</si>
  <si>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</si>
  <si>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</si>
  <si>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</si>
  <si>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</si>
  <si>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</si>
  <si>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</si>
  <si>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</si>
  <si>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</si>
  <si>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</si>
  <si>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</si>
  <si>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</si>
  <si>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</si>
  <si>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</si>
  <si>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</si>
  <si>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</si>
  <si>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</si>
  <si>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</si>
  <si>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</si>
  <si>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</si>
  <si>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</si>
  <si>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</si>
  <si>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</si>
  <si>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</si>
  <si>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</si>
  <si>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</si>
  <si>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</si>
  <si>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</si>
  <si>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</si>
  <si>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</si>
  <si>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</si>
  <si>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</si>
  <si>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</si>
  <si>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</si>
  <si>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</si>
  <si>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</si>
  <si>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</si>
  <si>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</si>
  <si>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</si>
  <si>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</si>
  <si>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</si>
  <si>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</si>
  <si>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</si>
  <si>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</si>
  <si>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</si>
  <si>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</si>
  <si>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</si>
  <si>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</si>
  <si>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</si>
  <si>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</si>
  <si>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</si>
  <si>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</si>
  <si>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</si>
  <si>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</si>
  <si>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</si>
  <si>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</si>
  <si>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</si>
  <si>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</si>
  <si>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</si>
  <si>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</si>
  <si>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</si>
  <si>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</si>
  <si>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</si>
  <si>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</si>
  <si>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</si>
  <si>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</si>
  <si>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</si>
  <si>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</si>
  <si>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</si>
  <si>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</si>
  <si>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</si>
  <si>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</si>
  <si>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</si>
  <si>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</si>
  <si>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</si>
  <si>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</si>
  <si>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</si>
  <si>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</si>
  <si>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</si>
  <si>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</si>
  <si>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</si>
  <si>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</si>
  <si>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</si>
  <si>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</si>
  <si>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</si>
  <si>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</si>
  <si>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</si>
  <si>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</si>
  <si>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</si>
  <si>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</si>
  <si>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</si>
  <si>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</si>
  <si>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</si>
  <si>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</si>
  <si>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</si>
  <si>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</si>
  <si>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</si>
  <si>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</si>
  <si>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</si>
  <si>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</si>
  <si>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</si>
  <si>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</si>
  <si>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</si>
  <si>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</si>
  <si>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</si>
  <si>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</si>
  <si>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</si>
  <si>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</si>
  <si>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</si>
  <si>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</si>
  <si>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</si>
  <si>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</si>
  <si>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</si>
  <si>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</si>
  <si>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</si>
  <si>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</si>
  <si>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</si>
  <si>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</si>
  <si>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</si>
  <si>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</si>
  <si>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</si>
  <si>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</si>
  <si>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</si>
  <si>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</si>
  <si>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</si>
  <si>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</si>
  <si>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</si>
  <si>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</si>
  <si>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</si>
  <si>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</si>
  <si>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</si>
  <si>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</si>
  <si>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</si>
  <si>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</si>
  <si>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</si>
  <si>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</si>
  <si>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</si>
  <si>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</si>
  <si>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</si>
  <si>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</si>
  <si>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</si>
  <si>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</si>
  <si>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</si>
  <si>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</si>
  <si>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</si>
  <si>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</si>
  <si>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</si>
  <si>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</si>
  <si>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</si>
  <si>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</si>
  <si>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</si>
  <si>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</si>
  <si>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</si>
  <si>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</si>
  <si>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</si>
  <si>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</si>
  <si>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</si>
  <si>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</si>
  <si>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</si>
  <si>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</si>
  <si>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</si>
  <si>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</si>
  <si>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</si>
  <si>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</si>
  <si>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</si>
  <si>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</si>
  <si>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</si>
  <si>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</si>
  <si>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</si>
  <si>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</si>
  <si>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</si>
  <si>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</si>
  <si>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</si>
  <si>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</si>
  <si>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</si>
  <si>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</si>
  <si>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</si>
  <si>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</si>
  <si>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</si>
  <si>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</si>
  <si>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</si>
  <si>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</si>
  <si>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</si>
  <si>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</si>
  <si>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</si>
  <si>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</si>
  <si>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</si>
  <si>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</si>
  <si>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</si>
  <si>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</si>
  <si>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</si>
  <si>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</si>
  <si>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</si>
  <si>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</si>
  <si>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</si>
  <si>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</si>
  <si>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</si>
  <si>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</si>
  <si>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</si>
  <si>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</si>
  <si>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</si>
  <si>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</si>
  <si>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</si>
  <si>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</si>
  <si>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</si>
  <si>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</si>
  <si>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</si>
  <si>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</si>
  <si>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</si>
  <si>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</si>
  <si>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</si>
  <si>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</si>
  <si>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</si>
  <si>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</si>
  <si>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</si>
  <si>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</si>
  <si>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</si>
  <si>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</si>
  <si>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</si>
  <si>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</si>
  <si>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</si>
  <si>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</si>
  <si>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</si>
  <si>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</si>
  <si>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</si>
  <si>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</si>
  <si>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</si>
  <si>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</si>
  <si>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</si>
  <si>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</si>
  <si>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</si>
  <si>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</si>
  <si>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</si>
  <si>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</si>
  <si>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</si>
  <si>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</si>
  <si>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</si>
  <si>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</si>
  <si>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</si>
  <si>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</si>
  <si>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</si>
  <si>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</si>
  <si>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</si>
  <si>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</si>
  <si>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</si>
  <si>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</si>
  <si>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</si>
  <si>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</si>
  <si>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</si>
  <si>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</si>
  <si>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</si>
  <si>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</si>
  <si>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</si>
  <si>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</si>
  <si>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</si>
  <si>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</si>
  <si>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</si>
  <si>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</si>
  <si>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</si>
  <si>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</si>
  <si>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</si>
  <si>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</si>
  <si>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</si>
  <si>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</si>
  <si>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</si>
  <si>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</si>
  <si>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</si>
  <si>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</si>
  <si>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</si>
  <si>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</si>
  <si>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</si>
  <si>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</si>
  <si>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</si>
  <si>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</si>
  <si>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</si>
  <si>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</si>
  <si>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</si>
  <si>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</si>
  <si>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</si>
  <si>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</si>
  <si>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</si>
  <si>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</si>
  <si>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</si>
  <si>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</si>
  <si>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</si>
  <si>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</si>
  <si>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</si>
  <si>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</si>
  <si>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</si>
  <si>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</si>
  <si>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</si>
  <si>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</si>
  <si>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</si>
  <si>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</si>
  <si>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</si>
  <si>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</si>
  <si>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</si>
  <si>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</si>
  <si>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</si>
  <si>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</si>
  <si>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</si>
  <si>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</si>
  <si>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</si>
  <si>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</si>
  <si>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</si>
  <si>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</si>
  <si>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</si>
  <si>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</si>
  <si>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</si>
  <si>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</si>
  <si>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</si>
  <si>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</si>
  <si>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</si>
  <si>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</si>
  <si>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</si>
  <si>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</si>
  <si>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</si>
  <si>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</si>
  <si>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</si>
  <si>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</si>
  <si>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</si>
  <si>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</si>
  <si>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</si>
  <si>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</si>
  <si>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</si>
  <si>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</si>
  <si>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</si>
  <si>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</si>
  <si>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</si>
  <si>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</si>
  <si>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</si>
  <si>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</si>
  <si>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</si>
  <si>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</si>
  <si>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</si>
  <si>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</si>
  <si>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</si>
  <si>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</si>
  <si>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</si>
  <si>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</si>
  <si>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</si>
  <si>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</si>
  <si>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</si>
  <si>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</si>
  <si>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</si>
  <si>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</si>
  <si>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</si>
  <si>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</si>
  <si>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</si>
  <si>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</si>
  <si>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</si>
  <si>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</si>
  <si>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</si>
  <si>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</si>
  <si>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</si>
  <si>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</si>
  <si>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</si>
  <si>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</si>
  <si>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</si>
  <si>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</si>
  <si>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</si>
  <si>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</si>
  <si>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</si>
  <si>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</si>
  <si>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</si>
  <si>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</si>
  <si>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</si>
  <si>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</si>
  <si>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</si>
  <si>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</si>
  <si>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</si>
  <si>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</si>
  <si>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</si>
  <si>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</si>
  <si>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</si>
  <si>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</si>
  <si>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</si>
  <si>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</si>
  <si>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</si>
  <si>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</si>
  <si>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</si>
  <si>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</si>
  <si>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</si>
  <si>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</si>
  <si>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</si>
  <si>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</si>
  <si>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</si>
  <si>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</si>
  <si>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</si>
  <si>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</si>
  <si>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</si>
  <si>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</si>
  <si>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</si>
  <si>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</si>
  <si>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</si>
  <si>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</si>
  <si>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</si>
  <si>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</si>
  <si>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</si>
  <si>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</si>
  <si>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</si>
  <si>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</si>
  <si>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</si>
  <si>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</si>
  <si>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</si>
  <si>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</si>
  <si>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</si>
  <si>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</si>
  <si>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</si>
  <si>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</si>
  <si>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</si>
  <si>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</si>
  <si>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</si>
  <si>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</si>
  <si>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</si>
  <si>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</si>
  <si>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</si>
  <si>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</si>
  <si>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</si>
  <si>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</si>
  <si>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</si>
  <si>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</si>
  <si>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</si>
  <si>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</si>
  <si>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</si>
  <si>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</si>
  <si>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</si>
  <si>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</si>
  <si>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</si>
  <si>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</si>
  <si>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</si>
  <si>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</si>
  <si>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</si>
  <si>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</si>
  <si>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</si>
  <si>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</si>
  <si>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</si>
  <si>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</si>
  <si>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</si>
  <si>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</si>
  <si>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</si>
  <si>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</si>
  <si>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</si>
  <si>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</si>
  <si>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</si>
  <si>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</si>
  <si>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</si>
  <si>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</si>
  <si>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</si>
  <si>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</si>
  <si>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</si>
  <si>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</si>
  <si>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</si>
  <si>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</si>
  <si>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</si>
  <si>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</si>
  <si>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</si>
  <si>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</si>
  <si>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</si>
  <si>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</si>
  <si>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</si>
  <si>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</si>
  <si>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</si>
  <si>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</si>
  <si>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</si>
  <si>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</si>
  <si>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</si>
  <si>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</si>
  <si>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</si>
  <si>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</si>
  <si>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</si>
  <si>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</si>
  <si>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</si>
  <si>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</si>
  <si>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</si>
  <si>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</si>
  <si>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</si>
  <si>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</si>
  <si>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</si>
  <si>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</si>
  <si>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</si>
  <si>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</si>
  <si>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</si>
  <si>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</si>
  <si>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</si>
  <si>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</si>
  <si>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</si>
  <si>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</si>
  <si>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</si>
  <si>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</si>
  <si>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</si>
  <si>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</si>
  <si>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</si>
  <si>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</si>
  <si>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</si>
  <si>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</si>
  <si>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</si>
  <si>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</si>
  <si>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</si>
  <si>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</si>
  <si>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</si>
  <si>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</si>
  <si>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</si>
  <si>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</si>
  <si>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</si>
  <si>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</si>
  <si>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</si>
  <si>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</si>
  <si>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</si>
  <si>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</si>
  <si>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</si>
  <si>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</si>
  <si>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</si>
  <si>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</si>
  <si>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</si>
  <si>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</si>
  <si>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</si>
  <si>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</si>
  <si>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</si>
  <si>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</si>
  <si>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</si>
  <si>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</si>
  <si>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</si>
  <si>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</si>
  <si>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</si>
  <si>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</si>
  <si>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</si>
  <si>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</si>
  <si>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</si>
  <si>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</si>
  <si>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</si>
  <si>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</si>
  <si>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</si>
  <si>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</si>
  <si>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</si>
  <si>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</si>
  <si>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</si>
  <si>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</si>
  <si>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</si>
  <si>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</si>
  <si>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</si>
  <si>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</si>
  <si>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</si>
  <si>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</si>
  <si>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</si>
  <si>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</si>
  <si>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</si>
  <si>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</si>
  <si>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</si>
  <si>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</si>
  <si>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</si>
  <si>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</si>
  <si>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</si>
  <si>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</si>
  <si>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</si>
  <si>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</si>
  <si>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</si>
  <si>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</si>
  <si>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</si>
  <si>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</si>
  <si>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</si>
  <si>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</si>
  <si>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</si>
  <si>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</si>
  <si>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</si>
  <si>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</si>
  <si>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</si>
  <si>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</si>
  <si>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</si>
  <si>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</si>
  <si>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</si>
  <si>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</si>
  <si>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</si>
  <si>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</si>
  <si>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</si>
  <si>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</si>
  <si>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</si>
  <si>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</si>
  <si>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</si>
  <si>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</si>
  <si>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</si>
  <si>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</si>
  <si>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</si>
  <si>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</si>
  <si>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</si>
  <si>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</si>
  <si>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</si>
  <si>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</si>
  <si>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</si>
  <si>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</si>
  <si>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</si>
  <si>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</si>
  <si>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</si>
  <si>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</si>
  <si>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</si>
  <si>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</si>
  <si>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</si>
  <si>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</si>
  <si>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</si>
  <si>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</si>
  <si>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</si>
  <si>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</si>
  <si>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</si>
  <si>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</si>
  <si>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</si>
  <si>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</si>
  <si>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</si>
  <si>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</si>
  <si>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</si>
  <si>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</si>
  <si>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</si>
  <si>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</si>
  <si>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</si>
  <si>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</si>
  <si>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</si>
  <si>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</si>
  <si>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</si>
  <si>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</si>
  <si>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</si>
  <si>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</si>
  <si>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</si>
  <si>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</si>
  <si>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</si>
  <si>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</si>
  <si>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</si>
  <si>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</si>
  <si>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</si>
  <si>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</si>
  <si>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</si>
  <si>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</si>
  <si>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</si>
  <si>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</si>
  <si>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</si>
  <si>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</si>
  <si>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</si>
  <si>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</si>
  <si>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</si>
  <si>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</si>
  <si>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</si>
  <si>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</si>
  <si>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</si>
  <si>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</si>
  <si>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</si>
  <si>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</si>
  <si>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</si>
  <si>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</si>
  <si>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</si>
  <si>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</si>
  <si>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</si>
  <si>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</si>
  <si>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</si>
  <si>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</si>
  <si>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</si>
  <si>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</si>
  <si>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</si>
  <si>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</si>
  <si>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</si>
  <si>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</si>
  <si>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</si>
  <si>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</si>
  <si>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</si>
  <si>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</si>
  <si>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</si>
  <si>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</si>
  <si>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</si>
  <si>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</si>
  <si>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</si>
  <si>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</si>
  <si>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</si>
  <si>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</si>
  <si>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</si>
  <si>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</si>
  <si>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</si>
  <si>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</si>
  <si>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</si>
  <si>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</si>
  <si>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</si>
  <si>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</si>
  <si>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</si>
  <si>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</si>
  <si>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</si>
  <si>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</si>
  <si>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</si>
  <si>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</si>
  <si>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</si>
  <si>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</si>
  <si>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</si>
  <si>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</si>
  <si>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</si>
  <si>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</si>
  <si>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</si>
  <si>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</si>
  <si>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</si>
  <si>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</si>
  <si>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</si>
  <si>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</si>
  <si>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</si>
  <si>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</si>
  <si>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</si>
  <si>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</si>
  <si>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</si>
  <si>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</si>
  <si>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</si>
  <si>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</si>
  <si>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</si>
  <si>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</si>
  <si>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</si>
  <si>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</si>
  <si>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</si>
  <si>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</si>
  <si>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</si>
  <si>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</si>
  <si>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</si>
  <si>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</si>
  <si>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</si>
  <si>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</si>
  <si>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</si>
  <si>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</si>
  <si>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</si>
  <si>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</si>
  <si>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</si>
  <si>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</si>
  <si>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</si>
  <si>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</si>
  <si>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</si>
  <si>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</si>
  <si>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</si>
  <si>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</si>
  <si>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</si>
  <si>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</si>
  <si>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</si>
  <si>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</si>
  <si>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</si>
  <si>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</si>
  <si>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</si>
  <si>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</si>
  <si>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</si>
  <si>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</si>
  <si>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</si>
  <si>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</si>
  <si>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</si>
  <si>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</si>
  <si>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</si>
  <si>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</si>
  <si>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</si>
  <si>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</si>
  <si>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</si>
  <si>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</si>
  <si>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</si>
  <si>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</si>
  <si>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</si>
  <si>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</si>
  <si>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</si>
  <si>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</si>
  <si>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</si>
  <si>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</si>
  <si>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</si>
  <si>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</si>
  <si>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</si>
  <si>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</si>
  <si>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</si>
  <si>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</si>
  <si>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</si>
  <si>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</si>
  <si>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</si>
  <si>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</si>
  <si>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</si>
  <si>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</si>
  <si>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</si>
  <si>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</si>
  <si>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</si>
  <si>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</si>
  <si>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</si>
  <si>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</si>
  <si>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</si>
  <si>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</si>
  <si>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</si>
  <si>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</si>
  <si>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</si>
  <si>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</si>
  <si>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</si>
  <si>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</si>
  <si>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</si>
  <si>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</si>
  <si>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</si>
  <si>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</si>
  <si>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</si>
  <si>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</si>
  <si>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</si>
  <si>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</si>
  <si>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</si>
  <si>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</si>
  <si>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</si>
  <si>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</si>
  <si>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</si>
  <si>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</si>
  <si>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</si>
  <si>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</si>
  <si>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</si>
  <si>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</si>
  <si>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</si>
  <si>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</si>
  <si>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</si>
  <si>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</si>
  <si>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</si>
  <si>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</si>
  <si>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</si>
  <si>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</si>
  <si>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</si>
  <si>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</si>
  <si>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</si>
  <si>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</si>
  <si>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</si>
  <si>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</si>
  <si>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</si>
  <si>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</si>
  <si>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</si>
  <si>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</si>
  <si>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</si>
  <si>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</si>
  <si>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</si>
  <si>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</si>
  <si>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</si>
  <si>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</si>
  <si>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</si>
  <si>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</si>
  <si>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</si>
  <si>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</si>
  <si>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</si>
  <si>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</si>
  <si>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</si>
  <si>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</si>
  <si>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</si>
  <si>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</si>
  <si>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</si>
  <si>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</si>
  <si>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</si>
  <si>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</si>
  <si>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</si>
  <si>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</si>
  <si>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</si>
  <si>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</si>
  <si>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</si>
  <si>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</si>
  <si>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</si>
  <si>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</si>
  <si>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</si>
  <si>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</si>
  <si>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</si>
  <si>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</si>
  <si>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</si>
  <si>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</si>
  <si>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</si>
  <si>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</si>
  <si>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</si>
  <si>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</si>
  <si>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</si>
  <si>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</si>
  <si>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</si>
  <si>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</si>
  <si>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</si>
  <si>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</si>
  <si>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</si>
  <si>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</si>
  <si>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</si>
  <si>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</si>
  <si>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</si>
  <si>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</si>
  <si>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</si>
  <si>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</si>
  <si>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</si>
  <si>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</si>
  <si>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</si>
  <si>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</si>
  <si>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</si>
  <si>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</si>
  <si>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</si>
  <si>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</si>
  <si>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</si>
  <si>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</si>
  <si>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</si>
  <si>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</si>
  <si>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</si>
  <si>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</si>
  <si>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</si>
  <si>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</si>
  <si>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</si>
  <si>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</si>
  <si>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</si>
  <si>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</si>
  <si>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</si>
  <si>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</si>
  <si>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</si>
  <si>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</si>
  <si>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</si>
  <si>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</si>
  <si>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</si>
  <si>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</si>
  <si>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</si>
  <si>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</si>
  <si>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</si>
  <si>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</si>
  <si>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</si>
  <si>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</si>
  <si>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</si>
  <si>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</si>
  <si>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</si>
  <si>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</si>
  <si>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</si>
  <si>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</si>
  <si>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</si>
  <si>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</si>
  <si>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</si>
  <si>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</si>
  <si>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</si>
  <si>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</si>
  <si>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</si>
  <si>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</si>
  <si>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</si>
  <si>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</si>
  <si>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</si>
  <si>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</si>
  <si>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</si>
  <si>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</si>
  <si>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</si>
  <si>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</si>
  <si>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</si>
  <si>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</si>
  <si>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</si>
  <si>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</si>
  <si>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</si>
  <si>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</si>
  <si>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</si>
  <si>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</si>
  <si>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</si>
  <si>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</si>
  <si>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</si>
  <si>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</si>
  <si>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</si>
  <si>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</si>
  <si>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</si>
  <si>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</si>
  <si>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</si>
  <si>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</si>
  <si>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</si>
  <si>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</si>
  <si>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</si>
  <si>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</si>
  <si>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</si>
  <si>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</si>
  <si>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</si>
  <si>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</si>
  <si>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</si>
  <si>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</si>
  <si>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</si>
  <si>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</si>
  <si>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</si>
  <si>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</si>
  <si>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</si>
  <si>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</si>
  <si>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</si>
  <si>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</si>
  <si>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</si>
  <si>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</si>
  <si>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</si>
  <si>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</si>
  <si>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</si>
  <si>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</si>
  <si>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</si>
  <si>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</si>
  <si>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</si>
  <si>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</si>
  <si>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</si>
  <si>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</si>
  <si>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</si>
  <si>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</si>
  <si>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</si>
  <si>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</si>
  <si>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</si>
  <si>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</si>
  <si>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</si>
  <si>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</si>
  <si>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</si>
  <si>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</si>
  <si>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</si>
  <si>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</si>
  <si>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</si>
  <si>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</si>
  <si>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</si>
  <si>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</si>
  <si>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</si>
  <si>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</si>
  <si>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</si>
  <si>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</si>
  <si>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</si>
  <si>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</si>
  <si>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</si>
  <si>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</si>
  <si>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</si>
  <si>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</si>
  <si>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</si>
  <si>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</si>
  <si>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</si>
  <si>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</si>
  <si>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</si>
  <si>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</si>
  <si>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</si>
  <si>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</si>
  <si>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</si>
  <si>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</si>
  <si>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</si>
  <si>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</si>
  <si>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</si>
  <si>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</si>
  <si>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</si>
  <si>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</si>
  <si>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</si>
  <si>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</si>
  <si>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</si>
  <si>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</si>
  <si>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</si>
  <si>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</si>
  <si>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</si>
  <si>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</si>
  <si>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</si>
  <si>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</si>
  <si>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</si>
  <si>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</si>
  <si>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</si>
  <si>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</si>
  <si>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</si>
  <si>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</si>
  <si>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</si>
  <si>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</si>
  <si>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</si>
  <si>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</si>
  <si>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</si>
  <si>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</si>
  <si>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</si>
  <si>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</si>
  <si>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</si>
  <si>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</si>
  <si>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</si>
  <si>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</si>
  <si>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</si>
  <si>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</si>
  <si>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</si>
  <si>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</si>
  <si>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</si>
  <si>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</si>
  <si>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</si>
  <si>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</si>
  <si>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</si>
  <si>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</si>
  <si>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</si>
  <si>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</si>
  <si>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</si>
  <si>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</si>
  <si>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</si>
  <si>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</si>
  <si>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</si>
  <si>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</si>
  <si>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</si>
  <si>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</si>
  <si>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</si>
  <si>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</si>
  <si>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</si>
  <si>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</si>
  <si>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</si>
  <si>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</si>
  <si>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</si>
  <si>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</si>
  <si>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</si>
  <si>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</si>
  <si>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</si>
  <si>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</si>
  <si>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</si>
  <si>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</si>
  <si>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</si>
  <si>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</si>
  <si>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</si>
  <si>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</si>
  <si>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</si>
  <si>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</si>
  <si>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</si>
  <si>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</si>
  <si>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</si>
  <si>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</si>
  <si>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</si>
  <si>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</si>
  <si>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</si>
  <si>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</si>
  <si>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</si>
  <si>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</si>
  <si>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</si>
  <si>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</si>
  <si>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</si>
  <si>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</si>
  <si>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</si>
  <si>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</si>
  <si>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</si>
  <si>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</si>
  <si>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</si>
  <si>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</si>
  <si>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</si>
  <si>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</si>
  <si>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</si>
  <si>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</si>
  <si>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</si>
  <si>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</si>
  <si>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</si>
  <si>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</si>
  <si>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</si>
  <si>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</si>
  <si>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</si>
  <si>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</si>
  <si>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</si>
  <si>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</si>
  <si>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</si>
  <si>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</si>
  <si>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</si>
  <si>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</si>
  <si>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</si>
  <si>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</si>
  <si>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</si>
  <si>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</si>
  <si>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</si>
  <si>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</si>
  <si>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</si>
  <si>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</si>
  <si>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</si>
  <si>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</si>
  <si>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</si>
  <si>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</si>
  <si>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</si>
  <si>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</si>
  <si>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</si>
  <si>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</si>
  <si>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</si>
  <si>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</si>
  <si>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</si>
  <si>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</si>
  <si>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</si>
  <si>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</si>
  <si>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</si>
  <si>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</si>
  <si>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</si>
  <si>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</si>
  <si>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</si>
  <si>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</si>
  <si>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</si>
  <si>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</si>
  <si>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</si>
  <si>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</si>
  <si>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</si>
  <si>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</si>
  <si>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</si>
  <si>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</si>
  <si>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</si>
  <si>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</si>
  <si>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</si>
  <si>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</si>
  <si>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</si>
  <si>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</si>
  <si>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</si>
  <si>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</si>
  <si>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</si>
  <si>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</si>
  <si>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</si>
  <si>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</si>
  <si>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</si>
  <si>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</si>
  <si>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</si>
  <si>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</si>
  <si>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</si>
  <si>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</si>
  <si>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</si>
  <si>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</si>
  <si>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</si>
  <si>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</si>
  <si>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</si>
  <si>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</si>
  <si>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</si>
  <si>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</si>
  <si>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</si>
  <si>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</si>
  <si>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</si>
  <si>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</si>
  <si>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</si>
  <si>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</si>
  <si>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</si>
  <si>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</si>
  <si>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</si>
  <si>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</si>
  <si>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</si>
  <si>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</si>
  <si>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</si>
  <si>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</si>
  <si>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</si>
  <si>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</si>
  <si>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</si>
  <si>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</si>
  <si>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</si>
  <si>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</si>
  <si>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</si>
  <si>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</si>
  <si>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</si>
  <si>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</si>
  <si>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</si>
  <si>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</si>
  <si>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</si>
  <si>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</si>
  <si>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</si>
  <si>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</si>
  <si>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</si>
  <si>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</si>
  <si>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</si>
  <si>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</si>
  <si>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</si>
  <si>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</si>
  <si>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</si>
  <si>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</si>
  <si>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</si>
  <si>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</si>
  <si>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</si>
  <si>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</si>
  <si>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</si>
  <si>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</si>
  <si>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</si>
  <si>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</si>
  <si>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</si>
  <si>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</si>
  <si>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</si>
  <si>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</si>
  <si>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</si>
  <si>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</si>
  <si>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</si>
  <si>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</si>
  <si>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</si>
  <si>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</si>
  <si>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</si>
  <si>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</si>
  <si>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</si>
  <si>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</si>
  <si>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</si>
  <si>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</si>
  <si>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</si>
  <si>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</si>
  <si>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</si>
  <si>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</si>
  <si>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</si>
  <si>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</si>
  <si>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</si>
  <si>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</si>
  <si>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</si>
  <si>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</si>
  <si>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</si>
  <si>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</si>
  <si>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</si>
  <si>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</si>
  <si>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</si>
  <si>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</si>
  <si>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</si>
  <si>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</si>
  <si>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</si>
  <si>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</si>
  <si>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</si>
  <si>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</si>
  <si>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</si>
  <si>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</si>
  <si>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</si>
  <si>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</si>
  <si>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</si>
  <si>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</si>
  <si>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</si>
  <si>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</si>
  <si>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</si>
  <si>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</si>
  <si>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</si>
  <si>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</si>
  <si>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</si>
  <si>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</si>
  <si>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</si>
  <si>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</si>
  <si>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</si>
  <si>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</si>
  <si>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</si>
  <si>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</si>
  <si>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</si>
  <si>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</si>
  <si>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</si>
  <si>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</si>
  <si>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</si>
  <si>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</si>
  <si>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</si>
  <si>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</si>
  <si>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</si>
  <si>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</si>
  <si>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</si>
  <si>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</si>
  <si>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</si>
  <si>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</si>
  <si>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</si>
  <si>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</si>
  <si>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</si>
  <si>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</si>
  <si>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</si>
  <si>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</si>
  <si>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</si>
  <si>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</si>
  <si>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</si>
  <si>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</si>
  <si>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</si>
  <si>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</si>
  <si>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</si>
  <si>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</si>
  <si>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</si>
  <si>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</si>
  <si>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</si>
  <si>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</si>
  <si>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</si>
  <si>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</si>
  <si>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</si>
  <si>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</si>
  <si>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</si>
  <si>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</si>
  <si>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</si>
  <si>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</si>
  <si>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</si>
  <si>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</si>
  <si>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</si>
  <si>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</si>
  <si>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</si>
  <si>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</si>
  <si>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</si>
  <si>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</si>
  <si>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</si>
  <si>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</si>
  <si>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</si>
  <si>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</si>
  <si>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</si>
  <si>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</si>
  <si>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</si>
  <si>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</si>
  <si>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</si>
  <si>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</si>
  <si>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</si>
  <si>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</si>
  <si>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</si>
  <si>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</si>
  <si>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</si>
  <si>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</si>
  <si>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</si>
  <si>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</si>
  <si>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</si>
  <si>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</si>
  <si>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</si>
  <si>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</si>
  <si>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</si>
  <si>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</si>
  <si>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</si>
  <si>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</si>
  <si>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</si>
  <si>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</si>
  <si>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</si>
  <si>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</si>
  <si>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</si>
  <si>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</si>
  <si>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</si>
  <si>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</si>
  <si>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</si>
  <si>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</si>
  <si>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</si>
  <si>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</si>
  <si>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</si>
  <si>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</si>
  <si>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</si>
  <si>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</si>
  <si>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</si>
  <si>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</si>
  <si>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</si>
  <si>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</si>
  <si>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</si>
  <si>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</si>
  <si>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</si>
  <si>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</si>
  <si>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</si>
  <si>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</si>
  <si>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</si>
  <si>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</si>
  <si>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</si>
  <si>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</si>
  <si>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</si>
  <si>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</si>
  <si>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</si>
  <si>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</si>
  <si>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</si>
  <si>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</si>
  <si>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</si>
  <si>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</si>
  <si>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</si>
  <si>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</si>
  <si>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</si>
  <si>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</si>
  <si>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</si>
  <si>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</si>
  <si>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</si>
  <si>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</si>
  <si>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</si>
  <si>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</si>
  <si>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</si>
  <si>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</si>
  <si>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</si>
  <si>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</si>
  <si>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</si>
  <si>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</si>
  <si>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</si>
  <si>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</si>
  <si>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</si>
  <si>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</si>
  <si>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</si>
  <si>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</si>
  <si>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</si>
  <si>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</si>
  <si>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</si>
  <si>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</si>
  <si>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</si>
  <si>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</si>
  <si>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</si>
  <si>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</si>
  <si>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</si>
  <si>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</si>
  <si>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</si>
  <si>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</si>
  <si>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</si>
  <si>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</si>
  <si>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</si>
  <si>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</si>
  <si>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</si>
  <si>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</si>
  <si>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</si>
  <si>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</si>
  <si>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</si>
  <si>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</si>
  <si>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</si>
  <si>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</si>
  <si>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</si>
  <si>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</si>
  <si>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</si>
  <si>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</si>
  <si>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</si>
  <si>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</si>
  <si>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</si>
  <si>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</si>
  <si>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</si>
  <si>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</si>
  <si>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</si>
  <si>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</si>
  <si>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</si>
  <si>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</si>
  <si>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</si>
  <si>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</si>
  <si>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</si>
  <si>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</si>
  <si>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</si>
  <si>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</si>
  <si>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</si>
  <si>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</si>
  <si>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</si>
  <si>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</si>
  <si>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</si>
  <si>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</si>
  <si>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</si>
  <si>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</si>
  <si>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</si>
  <si>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</si>
  <si>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</si>
  <si>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</si>
  <si>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</si>
  <si>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</si>
  <si>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</si>
  <si>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</si>
  <si>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</si>
  <si>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</si>
  <si>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</si>
  <si>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</si>
  <si>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</si>
  <si>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</si>
  <si>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</si>
  <si>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</si>
  <si>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</si>
  <si>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</si>
  <si>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</si>
  <si>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</si>
  <si>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</si>
  <si>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</si>
  <si>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</si>
  <si>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</si>
  <si>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</si>
  <si>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</si>
  <si>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</si>
  <si>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</si>
  <si>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</si>
  <si>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</si>
  <si>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</si>
  <si>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</si>
  <si>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</si>
  <si>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</si>
  <si>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</si>
  <si>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</si>
  <si>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</si>
  <si>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</si>
  <si>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</si>
  <si>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</si>
  <si>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</si>
  <si>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</si>
  <si>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</si>
  <si>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</si>
  <si>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</si>
  <si>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</si>
  <si>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</si>
  <si>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</si>
  <si>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</si>
  <si>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</si>
  <si>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</si>
  <si>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</si>
  <si>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</si>
  <si>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</si>
  <si>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</si>
  <si>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</si>
  <si>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</si>
  <si>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</si>
  <si>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</si>
  <si>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</si>
  <si>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</si>
  <si>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</si>
  <si>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</si>
  <si>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</si>
  <si>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</si>
  <si>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</si>
  <si>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</si>
  <si>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</si>
  <si>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</si>
  <si>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</si>
  <si>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</si>
  <si>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</si>
  <si>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</si>
  <si>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</si>
  <si>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</si>
  <si>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</si>
  <si>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</si>
  <si>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</si>
  <si>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</si>
  <si>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</si>
  <si>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</si>
  <si>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</si>
  <si>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</si>
  <si>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</si>
  <si>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</si>
  <si>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</si>
  <si>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</si>
  <si>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</si>
  <si>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</si>
  <si>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</si>
  <si>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</si>
  <si>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</si>
  <si>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</si>
  <si>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</si>
  <si>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</si>
  <si>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</si>
  <si>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</si>
  <si>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</si>
  <si>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</si>
  <si>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</si>
  <si>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</si>
  <si>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</si>
  <si>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</si>
  <si>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</si>
  <si>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</si>
  <si>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</si>
  <si>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</si>
  <si>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</si>
  <si>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</si>
  <si>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</si>
  <si>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</si>
  <si>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</si>
  <si>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</si>
  <si>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</si>
  <si>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</si>
  <si>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</si>
  <si>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</si>
  <si>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</si>
  <si>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</si>
  <si>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</si>
  <si>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</si>
  <si>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</si>
  <si>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</si>
  <si>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</si>
  <si>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</si>
  <si>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</si>
  <si>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</si>
  <si>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</si>
  <si>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</si>
  <si>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</si>
  <si>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</si>
  <si>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</si>
  <si>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</si>
  <si>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</si>
  <si>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</si>
  <si>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</si>
  <si>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</si>
  <si>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</si>
  <si>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</si>
  <si>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</si>
  <si>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</si>
  <si>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</si>
  <si>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</si>
  <si>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</si>
  <si>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</si>
  <si>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</si>
  <si>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</si>
  <si>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</si>
  <si>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</si>
  <si>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</si>
  <si>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</si>
  <si>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</si>
  <si>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</si>
  <si>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</si>
  <si>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</si>
  <si>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</si>
  <si>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</si>
  <si>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</si>
  <si>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</si>
  <si>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</si>
  <si>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</si>
  <si>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</si>
  <si>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</si>
  <si>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</si>
  <si>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</si>
  <si>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</si>
  <si>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</si>
  <si>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</si>
  <si>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</si>
  <si>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</si>
  <si>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</si>
  <si>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</si>
  <si>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</si>
  <si>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</si>
  <si>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</si>
  <si>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</si>
  <si>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</si>
  <si>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</si>
  <si>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</si>
  <si>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</si>
  <si>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</si>
  <si>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</si>
  <si>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</si>
  <si>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</si>
  <si>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</si>
  <si>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</si>
  <si>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</si>
  <si>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</si>
  <si>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</si>
  <si>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</si>
  <si>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</si>
  <si>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</si>
  <si>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</si>
  <si>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</si>
  <si>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</si>
  <si>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</si>
  <si>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</si>
  <si>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</si>
  <si>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</si>
  <si>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</si>
  <si>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</si>
  <si>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</si>
  <si>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</si>
  <si>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</si>
  <si>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</si>
  <si>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</si>
  <si>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</si>
  <si>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</si>
  <si>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</si>
  <si>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</si>
  <si>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</si>
  <si>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</si>
  <si>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</si>
  <si>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</si>
  <si>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</si>
  <si>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</si>
  <si>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</si>
  <si>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</si>
  <si>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</si>
  <si>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</si>
  <si>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</si>
  <si>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</si>
  <si>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</si>
  <si>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</si>
  <si>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</si>
  <si>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</si>
  <si>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</si>
  <si>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</si>
  <si>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</si>
  <si>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</si>
  <si>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</si>
  <si>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</si>
  <si>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</si>
  <si>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</si>
  <si>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</si>
  <si>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</si>
  <si>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</si>
  <si>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</si>
  <si>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</si>
  <si>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</si>
  <si>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</si>
  <si>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</si>
  <si>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</si>
  <si>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</si>
  <si>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</si>
  <si>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</si>
  <si>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</si>
  <si>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</si>
  <si>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</si>
  <si>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</si>
  <si>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</si>
  <si>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</si>
  <si>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</si>
  <si>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</si>
  <si>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</si>
  <si>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</si>
  <si>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</si>
  <si>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</si>
  <si>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</si>
  <si>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</si>
  <si>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</si>
  <si>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</si>
  <si>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</si>
  <si>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</si>
  <si>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</si>
  <si>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</si>
  <si>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</si>
  <si>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</si>
  <si>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</si>
  <si>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</si>
  <si>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</si>
  <si>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</si>
  <si>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</si>
  <si>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</si>
  <si>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</si>
  <si>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</si>
  <si>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西本　育美</t>
    <rPh sb="0" eb="2">
      <t>ニシモト</t>
    </rPh>
    <rPh sb="3" eb="5">
      <t>イクミ</t>
    </rPh>
    <phoneticPr fontId="1"/>
  </si>
  <si>
    <t>代表取締役</t>
    <rPh sb="0" eb="2">
      <t>ダイヒョウ</t>
    </rPh>
    <rPh sb="2" eb="5">
      <t>トリシマリヤク</t>
    </rPh>
    <phoneticPr fontId="1"/>
  </si>
  <si>
    <t>２　法人</t>
  </si>
  <si>
    <t>５　営利法人</t>
  </si>
  <si>
    <t>カブシキガイシャ　パンプキン</t>
    <phoneticPr fontId="1"/>
  </si>
  <si>
    <t>株式会社　パンプキン</t>
    <rPh sb="0" eb="4">
      <t>カブシキガイシャ</t>
    </rPh>
    <phoneticPr fontId="1"/>
  </si>
  <si>
    <t>9450001010853</t>
    <phoneticPr fontId="1"/>
  </si>
  <si>
    <t>北海道旭川市末広2条5丁目5番7号</t>
    <rPh sb="0" eb="3">
      <t>ホッカイドウ</t>
    </rPh>
    <rPh sb="3" eb="6">
      <t>アサヒカワシ</t>
    </rPh>
    <rPh sb="6" eb="8">
      <t>スエヒロ</t>
    </rPh>
    <phoneticPr fontId="1"/>
  </si>
  <si>
    <t>0166</t>
    <phoneticPr fontId="1"/>
  </si>
  <si>
    <t>74</t>
    <phoneticPr fontId="1"/>
  </si>
  <si>
    <t>5118</t>
    <phoneticPr fontId="1"/>
  </si>
  <si>
    <t>76</t>
    <phoneticPr fontId="1"/>
  </si>
  <si>
    <t>6822</t>
    <phoneticPr fontId="1"/>
  </si>
  <si>
    <t>panpukin</t>
    <phoneticPr fontId="1"/>
  </si>
  <si>
    <t>juno.ocn.ne.jp</t>
    <phoneticPr fontId="1"/>
  </si>
  <si>
    <t>https://</t>
  </si>
  <si>
    <t>www.panpukin.info/</t>
    <phoneticPr fontId="1"/>
  </si>
  <si>
    <t>代表取締役</t>
    <rPh sb="0" eb="5">
      <t>ダイヒョウトリシマリヤク</t>
    </rPh>
    <phoneticPr fontId="1"/>
  </si>
  <si>
    <t>じゅうたくがたゆうりょうろうじんほーむひすい</t>
    <phoneticPr fontId="1"/>
  </si>
  <si>
    <t>住宅型有料老人ホーム　ひすい</t>
    <rPh sb="0" eb="7">
      <t>ジュウタクガタユウリョウロウジン</t>
    </rPh>
    <phoneticPr fontId="1"/>
  </si>
  <si>
    <t>旭川</t>
    <rPh sb="0" eb="2">
      <t>アサヒカワ</t>
    </rPh>
    <phoneticPr fontId="1"/>
  </si>
  <si>
    <t>道北バス28番・108番　春光台循環線（末広経由）末広4条1丁目バス停より徒歩5分　　　　　　　　　　　　　　　　　　　　　　　　　旭川電気軌道26番８１番　末広４条１丁目バス停より徒歩5分</t>
    <phoneticPr fontId="1"/>
  </si>
  <si>
    <t>panoukin</t>
    <phoneticPr fontId="1"/>
  </si>
  <si>
    <t>井上　君江</t>
    <rPh sb="0" eb="2">
      <t>イノウエ</t>
    </rPh>
    <rPh sb="3" eb="5">
      <t>キミエ</t>
    </rPh>
    <phoneticPr fontId="1"/>
  </si>
  <si>
    <t>施設長</t>
    <rPh sb="0" eb="3">
      <t>シセツチョウ</t>
    </rPh>
    <phoneticPr fontId="1"/>
  </si>
  <si>
    <t>３　住宅型</t>
  </si>
  <si>
    <t>１　事業者が自ら所有する土地</t>
  </si>
  <si>
    <t>２　準耐火建築物</t>
  </si>
  <si>
    <t>３　木造</t>
  </si>
  <si>
    <t>１　事業者が自ら所有する建物</t>
  </si>
  <si>
    <t>２　相部屋あり</t>
  </si>
  <si>
    <t>特殊浴槽</t>
    <rPh sb="0" eb="2">
      <t>トクシュ</t>
    </rPh>
    <rPh sb="2" eb="4">
      <t>ヨクソウ</t>
    </rPh>
    <phoneticPr fontId="1"/>
  </si>
  <si>
    <t>１　あり</t>
  </si>
  <si>
    <t>２　なし</t>
  </si>
  <si>
    <t>１　あり（車椅子対応）</t>
  </si>
  <si>
    <t>１　全ての居室あり</t>
  </si>
  <si>
    <t>１　全ての便所あり</t>
  </si>
  <si>
    <t>・ふれあいを大切にし、相互の信頼関係を築きます。　　　　　　　　　　　　　　　　　　　　　　　　　　　　　　　　　　・機能維持を図り、自立した生活が営まれるように支援します。　　　　　　　　　　　　　　　　　　　　　　　　　　　　　　・ニーズを基に。趣味や施設内での行事を実施し、充実した生きがいのある生活作りを進めます。　　　　　　　　　　　　　　　　　　　　　　　　　　　　　　　　　　　　　　　・施設内生活に止まることなく、市民の一員として過ごすため積極的に地域住民、関係機関等との交流を深め、信頼される施設作りに努めます。</t>
    <rPh sb="6" eb="8">
      <t>タイセツ</t>
    </rPh>
    <rPh sb="11" eb="13">
      <t>ソウゴ</t>
    </rPh>
    <rPh sb="14" eb="16">
      <t>シンライ</t>
    </rPh>
    <rPh sb="16" eb="18">
      <t>カンケイ</t>
    </rPh>
    <rPh sb="19" eb="20">
      <t>キズ</t>
    </rPh>
    <rPh sb="59" eb="61">
      <t>キノウ</t>
    </rPh>
    <rPh sb="61" eb="63">
      <t>イジ</t>
    </rPh>
    <rPh sb="64" eb="65">
      <t>ハカ</t>
    </rPh>
    <rPh sb="67" eb="69">
      <t>ジリツ</t>
    </rPh>
    <rPh sb="71" eb="73">
      <t>セイカツ</t>
    </rPh>
    <rPh sb="74" eb="75">
      <t>イトナ</t>
    </rPh>
    <rPh sb="81" eb="83">
      <t>シエン</t>
    </rPh>
    <rPh sb="122" eb="123">
      <t>モト</t>
    </rPh>
    <rPh sb="125" eb="127">
      <t>シュミ</t>
    </rPh>
    <rPh sb="128" eb="130">
      <t>シセツ</t>
    </rPh>
    <rPh sb="130" eb="131">
      <t>ナイ</t>
    </rPh>
    <rPh sb="133" eb="135">
      <t>ギョウジ</t>
    </rPh>
    <rPh sb="136" eb="138">
      <t>ジッシ</t>
    </rPh>
    <rPh sb="140" eb="142">
      <t>ジュウジツ</t>
    </rPh>
    <rPh sb="144" eb="145">
      <t>イ</t>
    </rPh>
    <rPh sb="151" eb="153">
      <t>セイカツ</t>
    </rPh>
    <rPh sb="153" eb="154">
      <t>ツク</t>
    </rPh>
    <rPh sb="156" eb="157">
      <t>スス</t>
    </rPh>
    <rPh sb="201" eb="203">
      <t>シセツ</t>
    </rPh>
    <rPh sb="203" eb="204">
      <t>ナイ</t>
    </rPh>
    <rPh sb="204" eb="206">
      <t>セイカツ</t>
    </rPh>
    <rPh sb="207" eb="208">
      <t>トド</t>
    </rPh>
    <rPh sb="215" eb="217">
      <t>シミン</t>
    </rPh>
    <rPh sb="218" eb="220">
      <t>イチイン</t>
    </rPh>
    <rPh sb="223" eb="224">
      <t>ス</t>
    </rPh>
    <rPh sb="228" eb="231">
      <t>セッキョクテキ</t>
    </rPh>
    <rPh sb="232" eb="234">
      <t>チイキ</t>
    </rPh>
    <rPh sb="234" eb="236">
      <t>ジュウミン</t>
    </rPh>
    <rPh sb="237" eb="239">
      <t>カンケイ</t>
    </rPh>
    <rPh sb="239" eb="241">
      <t>キカン</t>
    </rPh>
    <rPh sb="241" eb="242">
      <t>トウ</t>
    </rPh>
    <rPh sb="244" eb="246">
      <t>コウリュウ</t>
    </rPh>
    <rPh sb="247" eb="248">
      <t>フカ</t>
    </rPh>
    <rPh sb="250" eb="252">
      <t>シンライ</t>
    </rPh>
    <rPh sb="255" eb="257">
      <t>シセツ</t>
    </rPh>
    <rPh sb="257" eb="258">
      <t>ツク</t>
    </rPh>
    <rPh sb="260" eb="261">
      <t>ツト</t>
    </rPh>
    <phoneticPr fontId="1"/>
  </si>
  <si>
    <t>１　自ら実施</t>
  </si>
  <si>
    <t>○</t>
  </si>
  <si>
    <t>入居者が死亡した場合、他契約書参照</t>
    <phoneticPr fontId="1"/>
  </si>
  <si>
    <t>３　月払い方式</t>
  </si>
  <si>
    <t>１　減額なし</t>
  </si>
  <si>
    <t>２　建物賃貸借方式</t>
  </si>
  <si>
    <t>目的施設が所在する地域の自治体が発表する消費者物価指数及び人件費を勘案し改定するものとします。</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3" eb="35">
      <t>カンアン</t>
    </rPh>
    <rPh sb="36" eb="38">
      <t>カイテイ</t>
    </rPh>
    <phoneticPr fontId="1"/>
  </si>
  <si>
    <t>入居者が支払うべき費用を改定する場合は、あらかじめ入居者及び身元引受人等へ通知します。</t>
    <rPh sb="0" eb="3">
      <t>ニュウキョシャ</t>
    </rPh>
    <rPh sb="4" eb="6">
      <t>シハラ</t>
    </rPh>
    <rPh sb="9" eb="11">
      <t>ヒヨウ</t>
    </rPh>
    <rPh sb="12" eb="14">
      <t>カイテイ</t>
    </rPh>
    <rPh sb="16" eb="18">
      <t>バアイ</t>
    </rPh>
    <rPh sb="25" eb="28">
      <t>ニュウキョシャ</t>
    </rPh>
    <rPh sb="28" eb="29">
      <t>オヨ</t>
    </rPh>
    <rPh sb="30" eb="32">
      <t>ミモト</t>
    </rPh>
    <rPh sb="32" eb="34">
      <t>ヒキウケ</t>
    </rPh>
    <rPh sb="34" eb="35">
      <t>ニン</t>
    </rPh>
    <rPh sb="35" eb="36">
      <t>トウ</t>
    </rPh>
    <rPh sb="37" eb="39">
      <t>ツウチ</t>
    </rPh>
    <phoneticPr fontId="1"/>
  </si>
  <si>
    <t>1カ月あたりの賃貸料　　　　　　　　　　　　　　　　　　　　　　　　　　　　　　　１名居室　２８，０００円　　　　　　　　　　　　　　　　　　　　　　　　　　　　　　２名居室　３６，０００円</t>
    <rPh sb="2" eb="3">
      <t>ゲツ</t>
    </rPh>
    <rPh sb="7" eb="10">
      <t>チンタイリョウ</t>
    </rPh>
    <rPh sb="42" eb="43">
      <t>メイ</t>
    </rPh>
    <rPh sb="43" eb="45">
      <t>キョシツ</t>
    </rPh>
    <rPh sb="48" eb="53">
      <t>０００エン</t>
    </rPh>
    <rPh sb="84" eb="85">
      <t>メイ</t>
    </rPh>
    <rPh sb="85" eb="87">
      <t>キョシツ</t>
    </rPh>
    <rPh sb="90" eb="95">
      <t>０００エン</t>
    </rPh>
    <phoneticPr fontId="1"/>
  </si>
  <si>
    <t>共用部の維持費、雑費、生活サービス等含め　１ヶ月　　　　　　　　　　　　　　　　　　　１名　　２５，０００円　　　　　　　　　　　　　　　　　　　　　　　　　　　　２名　　３２，０００円</t>
    <rPh sb="0" eb="2">
      <t>キョウヨウ</t>
    </rPh>
    <rPh sb="2" eb="3">
      <t>ブ</t>
    </rPh>
    <rPh sb="4" eb="7">
      <t>イジヒ</t>
    </rPh>
    <rPh sb="8" eb="10">
      <t>ザッピ</t>
    </rPh>
    <rPh sb="11" eb="13">
      <t>セイカツ</t>
    </rPh>
    <rPh sb="17" eb="18">
      <t>トウ</t>
    </rPh>
    <rPh sb="18" eb="19">
      <t>フク</t>
    </rPh>
    <rPh sb="23" eb="24">
      <t>ゲツ</t>
    </rPh>
    <rPh sb="44" eb="45">
      <t>メイ</t>
    </rPh>
    <rPh sb="49" eb="54">
      <t>０００エン</t>
    </rPh>
    <rPh sb="83" eb="84">
      <t>メイ</t>
    </rPh>
    <rPh sb="88" eb="93">
      <t>０００エン</t>
    </rPh>
    <phoneticPr fontId="1"/>
  </si>
  <si>
    <t>おやつ代を含む１ヶ月の食材費　　　　　　　　　　　　　　　　　　　　　　　　　　　１名　　４２，１２０円　　　　　　　　　　　　　　　　　　　　　　　　　　　２名　　８４，２４０円</t>
    <rPh sb="3" eb="4">
      <t>ダイ</t>
    </rPh>
    <rPh sb="5" eb="6">
      <t>フク</t>
    </rPh>
    <rPh sb="9" eb="10">
      <t>ゲツ</t>
    </rPh>
    <rPh sb="11" eb="13">
      <t>ショクザイ</t>
    </rPh>
    <rPh sb="13" eb="14">
      <t>ヒ</t>
    </rPh>
    <rPh sb="42" eb="43">
      <t>メイ</t>
    </rPh>
    <rPh sb="47" eb="52">
      <t>１２０エン</t>
    </rPh>
    <rPh sb="80" eb="81">
      <t>メイ</t>
    </rPh>
    <rPh sb="85" eb="90">
      <t>２４０エン</t>
    </rPh>
    <phoneticPr fontId="1"/>
  </si>
  <si>
    <t>共益費を含む　１ヶ月　　　　　　　　　　　　　　　　　　　　　　　　　　　　　　　　１名　　　８，６４０円　　　　　　　　　　　　　　　　　　　　　　　　　　　　　２名　　１４，０４０円</t>
    <rPh sb="0" eb="3">
      <t>キョウエキヒ</t>
    </rPh>
    <rPh sb="4" eb="5">
      <t>フク</t>
    </rPh>
    <rPh sb="9" eb="10">
      <t>ゲツ</t>
    </rPh>
    <rPh sb="43" eb="44">
      <t>メイ</t>
    </rPh>
    <rPh sb="48" eb="53">
      <t>６４０エン</t>
    </rPh>
    <rPh sb="83" eb="84">
      <t>メイ</t>
    </rPh>
    <rPh sb="88" eb="93">
      <t>０４０エン</t>
    </rPh>
    <phoneticPr fontId="1"/>
  </si>
  <si>
    <t>住宅型有料老人ホーム　ひすい</t>
    <rPh sb="0" eb="3">
      <t>ジュウタクガタ</t>
    </rPh>
    <rPh sb="3" eb="5">
      <t>ユウリョウ</t>
    </rPh>
    <rPh sb="5" eb="7">
      <t>ロウジン</t>
    </rPh>
    <phoneticPr fontId="1"/>
  </si>
  <si>
    <t>0166</t>
    <phoneticPr fontId="1"/>
  </si>
  <si>
    <t>74</t>
    <phoneticPr fontId="1"/>
  </si>
  <si>
    <t>5118</t>
    <phoneticPr fontId="1"/>
  </si>
  <si>
    <t>なし</t>
    <phoneticPr fontId="1"/>
  </si>
  <si>
    <t>損害保険に加入</t>
    <rPh sb="0" eb="2">
      <t>ソンガイ</t>
    </rPh>
    <rPh sb="2" eb="4">
      <t>ホケン</t>
    </rPh>
    <rPh sb="5" eb="7">
      <t>カニュウ</t>
    </rPh>
    <phoneticPr fontId="1"/>
  </si>
  <si>
    <t>上記保険を利用し誠心誠意対応いたします。</t>
    <rPh sb="0" eb="2">
      <t>ジョウキ</t>
    </rPh>
    <rPh sb="2" eb="4">
      <t>ホケン</t>
    </rPh>
    <rPh sb="5" eb="7">
      <t>リヨウ</t>
    </rPh>
    <rPh sb="8" eb="12">
      <t>セイシンセイイ</t>
    </rPh>
    <rPh sb="12" eb="14">
      <t>タイオウ</t>
    </rPh>
    <phoneticPr fontId="1"/>
  </si>
  <si>
    <t>３　公開していない</t>
  </si>
  <si>
    <t>ヘルパーステーションひすい</t>
    <phoneticPr fontId="1"/>
  </si>
  <si>
    <t>旭川市末広２条５丁目５番７号</t>
    <rPh sb="0" eb="3">
      <t>アサヒカワシ</t>
    </rPh>
    <rPh sb="3" eb="5">
      <t>スエヒロ</t>
    </rPh>
    <rPh sb="6" eb="7">
      <t>ジョウ</t>
    </rPh>
    <rPh sb="8" eb="10">
      <t>チョウメ</t>
    </rPh>
    <rPh sb="11" eb="12">
      <t>バン</t>
    </rPh>
    <rPh sb="13" eb="14">
      <t>ゴウ</t>
    </rPh>
    <phoneticPr fontId="1"/>
  </si>
  <si>
    <t>北海道国民健康団体連合会</t>
    <rPh sb="0" eb="3">
      <t>ホッカイドウ</t>
    </rPh>
    <rPh sb="3" eb="5">
      <t>コクミン</t>
    </rPh>
    <rPh sb="5" eb="7">
      <t>ケンコウ</t>
    </rPh>
    <rPh sb="7" eb="9">
      <t>ダンタイ</t>
    </rPh>
    <rPh sb="9" eb="12">
      <t>レンゴウカイ</t>
    </rPh>
    <phoneticPr fontId="1"/>
  </si>
  <si>
    <t>011</t>
    <phoneticPr fontId="1"/>
  </si>
  <si>
    <t>231</t>
    <phoneticPr fontId="1"/>
  </si>
  <si>
    <t>1561</t>
    <phoneticPr fontId="1"/>
  </si>
  <si>
    <t>２　入居希望者に交付</t>
  </si>
  <si>
    <t>2,500円/１科につき</t>
    <rPh sb="1" eb="6">
      <t>５００エン</t>
    </rPh>
    <rPh sb="8" eb="9">
      <t>カ</t>
    </rPh>
    <phoneticPr fontId="1"/>
  </si>
  <si>
    <t>500円/回</t>
    <rPh sb="3" eb="4">
      <t>エン</t>
    </rPh>
    <rPh sb="5" eb="6">
      <t>カイ</t>
    </rPh>
    <phoneticPr fontId="1"/>
  </si>
  <si>
    <t>実費</t>
    <rPh sb="0" eb="2">
      <t>ジッピ</t>
    </rPh>
    <phoneticPr fontId="1"/>
  </si>
  <si>
    <t>その他　処方箋受取等は1,500円</t>
    <rPh sb="2" eb="3">
      <t>タ</t>
    </rPh>
    <rPh sb="4" eb="7">
      <t>ショホウセン</t>
    </rPh>
    <rPh sb="7" eb="9">
      <t>ウケトリ</t>
    </rPh>
    <rPh sb="9" eb="10">
      <t>トウ</t>
    </rPh>
    <rPh sb="12" eb="17">
      <t>５００エン</t>
    </rPh>
    <phoneticPr fontId="1"/>
  </si>
  <si>
    <t>１　全ての浴室あり</t>
  </si>
  <si>
    <t>入居契約書　第３０条による</t>
    <rPh sb="0" eb="2">
      <t>ニュウキョ</t>
    </rPh>
    <rPh sb="2" eb="4">
      <t>ケイヤク</t>
    </rPh>
    <rPh sb="4" eb="5">
      <t>ショ</t>
    </rPh>
    <rPh sb="6" eb="7">
      <t>ダイ</t>
    </rPh>
    <rPh sb="9" eb="10">
      <t>ジョウ</t>
    </rPh>
    <phoneticPr fontId="1"/>
  </si>
  <si>
    <t>実費</t>
    <rPh sb="0" eb="2">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</si>
</sst>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1" zoomScaleNormal="100" zoomScaleSheetLayoutView="100" workbookViewId="0">
      <selection activeCell="J269" sqref="J269:L2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17</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71</v>
      </c>
      <c r="H17" s="48" t="s">
        <v>487</v>
      </c>
      <c r="I17" s="42">
        <v>8132</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2489</v>
      </c>
      <c r="M20" s="48" t="s">
        <v>487</v>
      </c>
      <c r="N20" s="77" t="s">
        <v>2490</v>
      </c>
      <c r="O20" s="304"/>
      <c r="P20" s="305"/>
      <c r="Q20" s="19"/>
    </row>
    <row r="21" spans="1:20" ht="20.100000000000001" customHeight="1">
      <c r="B21" s="359"/>
      <c r="C21" s="360"/>
      <c r="D21" s="360"/>
      <c r="E21" s="361"/>
      <c r="F21" s="430" t="s">
        <v>423</v>
      </c>
      <c r="G21" s="460"/>
      <c r="H21" s="460"/>
      <c r="I21" s="431"/>
      <c r="J21" s="154" t="s">
        <v>2491</v>
      </c>
      <c r="K21" s="109"/>
      <c r="L21" s="109"/>
      <c r="M21" s="48" t="s">
        <v>483</v>
      </c>
      <c r="N21" s="109" t="s">
        <v>2492</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2493</v>
      </c>
      <c r="K23" s="449"/>
      <c r="L23" s="108" t="s">
        <v>2494</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2013</v>
      </c>
      <c r="G26" s="469"/>
      <c r="H26" s="48" t="s">
        <v>484</v>
      </c>
      <c r="I26" s="469">
        <v>10</v>
      </c>
      <c r="J26" s="469"/>
      <c r="K26" s="48" t="s">
        <v>485</v>
      </c>
      <c r="L26" s="469">
        <v>7</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2496</v>
      </c>
      <c r="I31" s="486"/>
      <c r="J31" s="486"/>
      <c r="K31" s="486"/>
      <c r="L31" s="486"/>
      <c r="M31" s="486"/>
      <c r="N31" s="486"/>
      <c r="O31" s="486"/>
      <c r="P31" s="487"/>
      <c r="S31" s="22" t="str">
        <f>IF(H31="","未記入","")</f>
        <v/>
      </c>
    </row>
    <row r="32" spans="1:20" ht="39" customHeight="1">
      <c r="B32" s="296"/>
      <c r="C32" s="314"/>
      <c r="D32" s="314"/>
      <c r="E32" s="297"/>
      <c r="F32" s="217" t="s">
        <v>2497</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8132</v>
      </c>
      <c r="J33" s="475"/>
      <c r="K33" s="475"/>
      <c r="L33" s="475"/>
      <c r="M33" s="475"/>
      <c r="N33" s="475"/>
      <c r="O33" s="475"/>
      <c r="P33" s="476"/>
      <c r="S33" s="22" t="str">
        <f>IF(OR(G33="",I33=""),"未記入","")</f>
        <v/>
      </c>
    </row>
    <row r="34" spans="2:20" ht="58.5" customHeight="1">
      <c r="B34" s="296"/>
      <c r="C34" s="314"/>
      <c r="D34" s="314"/>
      <c r="E34" s="297"/>
      <c r="F34" s="120" t="s">
        <v>2485</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2486</v>
      </c>
      <c r="K43" s="48" t="s">
        <v>487</v>
      </c>
      <c r="L43" s="18" t="s">
        <v>2487</v>
      </c>
      <c r="M43" s="48" t="s">
        <v>487</v>
      </c>
      <c r="N43" s="18" t="s">
        <v>2488</v>
      </c>
      <c r="O43" s="304"/>
      <c r="P43" s="305"/>
      <c r="S43" s="22" t="str">
        <f>IF(OR(J43="",L43="",N43=""),"未記入","")</f>
        <v/>
      </c>
    </row>
    <row r="44" spans="2:20" ht="20.100000000000001" customHeight="1">
      <c r="B44" s="183"/>
      <c r="C44" s="182"/>
      <c r="D44" s="182"/>
      <c r="E44" s="182"/>
      <c r="F44" s="395" t="s">
        <v>15</v>
      </c>
      <c r="G44" s="395"/>
      <c r="H44" s="395"/>
      <c r="I44" s="395"/>
      <c r="J44" s="78" t="s">
        <v>2486</v>
      </c>
      <c r="K44" s="48" t="s">
        <v>487</v>
      </c>
      <c r="L44" s="77" t="s">
        <v>2489</v>
      </c>
      <c r="M44" s="48" t="s">
        <v>487</v>
      </c>
      <c r="N44" s="77" t="s">
        <v>2490</v>
      </c>
      <c r="O44" s="304"/>
      <c r="P44" s="305"/>
    </row>
    <row r="45" spans="2:20" ht="20.100000000000001" customHeight="1">
      <c r="B45" s="183"/>
      <c r="C45" s="182"/>
      <c r="D45" s="182"/>
      <c r="E45" s="182"/>
      <c r="F45" s="430" t="s">
        <v>423</v>
      </c>
      <c r="G45" s="460"/>
      <c r="H45" s="460"/>
      <c r="I45" s="431"/>
      <c r="J45" s="154" t="s">
        <v>2500</v>
      </c>
      <c r="K45" s="109"/>
      <c r="L45" s="109"/>
      <c r="M45" s="48" t="s">
        <v>483</v>
      </c>
      <c r="N45" s="109" t="s">
        <v>2492</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2493</v>
      </c>
      <c r="K47" s="449"/>
      <c r="L47" s="108" t="s">
        <v>2494</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2501</v>
      </c>
      <c r="K48" s="194"/>
      <c r="L48" s="194"/>
      <c r="M48" s="194"/>
      <c r="N48" s="194"/>
      <c r="O48" s="154"/>
      <c r="P48" s="195"/>
    </row>
    <row r="49" spans="1:20" ht="20.100000000000001" customHeight="1">
      <c r="B49" s="183"/>
      <c r="C49" s="182"/>
      <c r="D49" s="182"/>
      <c r="E49" s="182"/>
      <c r="F49" s="395" t="s">
        <v>18</v>
      </c>
      <c r="G49" s="395"/>
      <c r="H49" s="395"/>
      <c r="I49" s="395"/>
      <c r="J49" s="194" t="s">
        <v>2502</v>
      </c>
      <c r="K49" s="194"/>
      <c r="L49" s="194"/>
      <c r="M49" s="194"/>
      <c r="N49" s="194"/>
      <c r="O49" s="154"/>
      <c r="P49" s="195"/>
    </row>
    <row r="50" spans="1:20" ht="20.100000000000001" customHeight="1">
      <c r="B50" s="124" t="s">
        <v>28</v>
      </c>
      <c r="C50" s="233"/>
      <c r="D50" s="233"/>
      <c r="E50" s="233"/>
      <c r="F50" s="233"/>
      <c r="G50" s="233"/>
      <c r="H50" s="233"/>
      <c r="I50" s="233"/>
      <c r="J50" s="468">
        <v>2014</v>
      </c>
      <c r="K50" s="469"/>
      <c r="L50" s="48" t="s">
        <v>484</v>
      </c>
      <c r="M50" s="75">
        <v>5</v>
      </c>
      <c r="N50" s="48" t="s">
        <v>485</v>
      </c>
      <c r="O50" s="75">
        <v>23</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364.32</v>
      </c>
      <c r="H61" s="209"/>
      <c r="I61" s="209"/>
      <c r="J61" s="209"/>
      <c r="K61" s="467"/>
      <c r="L61" s="399" t="s">
        <v>516</v>
      </c>
      <c r="M61" s="383"/>
      <c r="N61" s="383"/>
      <c r="O61" s="383"/>
      <c r="P61" s="418"/>
    </row>
    <row r="62" spans="1:20" ht="20.100000000000001" customHeight="1">
      <c r="B62" s="183"/>
      <c r="C62" s="182"/>
      <c r="D62" s="223" t="s">
        <v>39</v>
      </c>
      <c r="E62" s="234"/>
      <c r="F62" s="252"/>
      <c r="G62" s="194" t="s">
        <v>2504</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637.79</v>
      </c>
      <c r="L72" s="416"/>
      <c r="M72" s="416"/>
      <c r="N72" s="187" t="s">
        <v>490</v>
      </c>
      <c r="O72" s="187"/>
      <c r="P72" s="213"/>
    </row>
    <row r="73" spans="2:16" ht="20.100000000000001" customHeight="1">
      <c r="B73" s="86"/>
      <c r="C73" s="87"/>
      <c r="D73" s="313"/>
      <c r="E73" s="314"/>
      <c r="F73" s="297"/>
      <c r="G73" s="233" t="s">
        <v>42</v>
      </c>
      <c r="H73" s="233"/>
      <c r="I73" s="233"/>
      <c r="J73" s="233"/>
      <c r="K73" s="415">
        <v>637.79</v>
      </c>
      <c r="L73" s="416"/>
      <c r="M73" s="416"/>
      <c r="N73" s="187" t="s">
        <v>490</v>
      </c>
      <c r="O73" s="187"/>
      <c r="P73" s="213"/>
    </row>
    <row r="74" spans="2:16" ht="20.100000000000001" customHeight="1">
      <c r="B74" s="86"/>
      <c r="C74" s="87"/>
      <c r="D74" s="182" t="s">
        <v>43</v>
      </c>
      <c r="E74" s="182"/>
      <c r="F74" s="182"/>
      <c r="G74" s="194" t="s">
        <v>2505</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2506</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2507</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2508</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10.45</v>
      </c>
      <c r="K95" s="82" t="s">
        <v>490</v>
      </c>
      <c r="L95" s="154">
        <v>23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13.45</v>
      </c>
      <c r="K96" s="82" t="s">
        <v>490</v>
      </c>
      <c r="L96" s="154">
        <v>2</v>
      </c>
      <c r="M96" s="449"/>
      <c r="N96" s="450" t="s">
        <v>2423</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3</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3</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t="s">
        <v>2509</v>
      </c>
      <c r="L112" s="189"/>
      <c r="M112" s="447"/>
      <c r="N112" s="154">
        <v>1</v>
      </c>
      <c r="O112" s="109"/>
      <c r="P112" s="50" t="s">
        <v>492</v>
      </c>
    </row>
    <row r="113" spans="2:16" ht="20.100000000000001" customHeight="1">
      <c r="B113" s="453"/>
      <c r="C113" s="454"/>
      <c r="D113" s="185" t="s">
        <v>78</v>
      </c>
      <c r="E113" s="187"/>
      <c r="F113" s="258"/>
      <c r="G113" s="194" t="s">
        <v>2510</v>
      </c>
      <c r="H113" s="194"/>
      <c r="I113" s="194"/>
      <c r="J113" s="194"/>
      <c r="K113" s="194"/>
      <c r="L113" s="194"/>
      <c r="M113" s="194"/>
      <c r="N113" s="194"/>
      <c r="O113" s="154"/>
      <c r="P113" s="195"/>
    </row>
    <row r="114" spans="2:16" ht="20.100000000000001" customHeight="1">
      <c r="B114" s="453"/>
      <c r="C114" s="454"/>
      <c r="D114" s="133" t="s">
        <v>79</v>
      </c>
      <c r="E114" s="134"/>
      <c r="F114" s="149"/>
      <c r="G114" s="139" t="s">
        <v>2511</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2510</v>
      </c>
      <c r="H117" s="194"/>
      <c r="I117" s="194"/>
      <c r="J117" s="194"/>
      <c r="K117" s="194"/>
      <c r="L117" s="194"/>
      <c r="M117" s="194"/>
      <c r="N117" s="194"/>
      <c r="O117" s="154"/>
      <c r="P117" s="195"/>
    </row>
    <row r="118" spans="2:16" ht="20.100000000000001" customHeight="1">
      <c r="B118" s="150"/>
      <c r="C118" s="151"/>
      <c r="D118" s="126" t="s">
        <v>73</v>
      </c>
      <c r="E118" s="118"/>
      <c r="F118" s="119"/>
      <c r="G118" s="194" t="s">
        <v>2510</v>
      </c>
      <c r="H118" s="194"/>
      <c r="I118" s="194"/>
      <c r="J118" s="194"/>
      <c r="K118" s="194"/>
      <c r="L118" s="194"/>
      <c r="M118" s="194"/>
      <c r="N118" s="194"/>
      <c r="O118" s="154"/>
      <c r="P118" s="195"/>
    </row>
    <row r="119" spans="2:16" ht="20.100000000000001" customHeight="1">
      <c r="B119" s="150"/>
      <c r="C119" s="151"/>
      <c r="D119" s="250" t="s">
        <v>74</v>
      </c>
      <c r="E119" s="289"/>
      <c r="F119" s="251"/>
      <c r="G119" s="194" t="s">
        <v>2510</v>
      </c>
      <c r="H119" s="194"/>
      <c r="I119" s="194"/>
      <c r="J119" s="194"/>
      <c r="K119" s="194"/>
      <c r="L119" s="194"/>
      <c r="M119" s="194"/>
      <c r="N119" s="194"/>
      <c r="O119" s="154"/>
      <c r="P119" s="195"/>
    </row>
    <row r="120" spans="2:16" ht="20.100000000000001" customHeight="1">
      <c r="B120" s="150"/>
      <c r="C120" s="151"/>
      <c r="D120" s="185" t="s">
        <v>75</v>
      </c>
      <c r="E120" s="187"/>
      <c r="F120" s="258"/>
      <c r="G120" s="194" t="s">
        <v>2510</v>
      </c>
      <c r="H120" s="194"/>
      <c r="I120" s="194"/>
      <c r="J120" s="194"/>
      <c r="K120" s="194"/>
      <c r="L120" s="194"/>
      <c r="M120" s="194"/>
      <c r="N120" s="194"/>
      <c r="O120" s="154"/>
      <c r="P120" s="195"/>
    </row>
    <row r="121" spans="2:16" ht="20.100000000000001" customHeight="1">
      <c r="B121" s="150"/>
      <c r="C121" s="151"/>
      <c r="D121" s="185" t="s">
        <v>76</v>
      </c>
      <c r="E121" s="187"/>
      <c r="F121" s="258"/>
      <c r="G121" s="194" t="s">
        <v>2510</v>
      </c>
      <c r="H121" s="194"/>
      <c r="I121" s="194"/>
      <c r="J121" s="194"/>
      <c r="K121" s="194"/>
      <c r="L121" s="194"/>
      <c r="M121" s="194"/>
      <c r="N121" s="194"/>
      <c r="O121" s="154"/>
      <c r="P121" s="195"/>
    </row>
    <row r="122" spans="2:16" ht="20.100000000000001" customHeight="1">
      <c r="B122" s="152"/>
      <c r="C122" s="153"/>
      <c r="D122" s="185" t="s">
        <v>77</v>
      </c>
      <c r="E122" s="187"/>
      <c r="F122" s="258"/>
      <c r="G122" s="194" t="s">
        <v>2510</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2513</v>
      </c>
      <c r="H123" s="194"/>
      <c r="I123" s="194"/>
      <c r="J123" s="194"/>
      <c r="K123" s="194"/>
      <c r="L123" s="194"/>
      <c r="M123" s="194"/>
      <c r="N123" s="194"/>
      <c r="O123" s="154"/>
      <c r="P123" s="195"/>
    </row>
    <row r="124" spans="2:16" ht="20.100000000000001" customHeight="1">
      <c r="B124" s="150"/>
      <c r="C124" s="151"/>
      <c r="D124" s="126" t="s">
        <v>446</v>
      </c>
      <c r="E124" s="118"/>
      <c r="F124" s="119"/>
      <c r="G124" s="194" t="s">
        <v>2514</v>
      </c>
      <c r="H124" s="194"/>
      <c r="I124" s="194"/>
      <c r="J124" s="194"/>
      <c r="K124" s="194"/>
      <c r="L124" s="194"/>
      <c r="M124" s="194"/>
      <c r="N124" s="194"/>
      <c r="O124" s="154"/>
      <c r="P124" s="195"/>
    </row>
    <row r="125" spans="2:16" ht="20.100000000000001" customHeight="1">
      <c r="B125" s="150"/>
      <c r="C125" s="151"/>
      <c r="D125" s="250" t="s">
        <v>447</v>
      </c>
      <c r="E125" s="289"/>
      <c r="F125" s="251"/>
      <c r="G125" s="194" t="s">
        <v>2547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2517</v>
      </c>
      <c r="G172" s="383" t="s">
        <v>474</v>
      </c>
      <c r="H172" s="383"/>
      <c r="I172" s="383"/>
      <c r="J172" s="383"/>
      <c r="K172" s="383"/>
      <c r="L172" s="383"/>
      <c r="M172" s="383"/>
      <c r="N172" s="383"/>
      <c r="O172" s="383"/>
      <c r="P172" s="418"/>
    </row>
    <row r="173" spans="2:22" ht="20.100000000000001" customHeight="1">
      <c r="B173" s="183"/>
      <c r="C173" s="182"/>
      <c r="D173" s="182"/>
      <c r="E173" s="182"/>
      <c r="F173" s="21" t="s">
        <v>2517</v>
      </c>
      <c r="G173" s="187" t="s">
        <v>475</v>
      </c>
      <c r="H173" s="187"/>
      <c r="I173" s="187"/>
      <c r="J173" s="187"/>
      <c r="K173" s="187"/>
      <c r="L173" s="187"/>
      <c r="M173" s="187"/>
      <c r="N173" s="187"/>
      <c r="O173" s="187"/>
      <c r="P173" s="213"/>
    </row>
    <row r="174" spans="2:22" ht="20.100000000000001" customHeight="1">
      <c r="B174" s="183"/>
      <c r="C174" s="182"/>
      <c r="D174" s="182"/>
      <c r="E174" s="182"/>
      <c r="F174" s="21" t="s">
        <v>2517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c r="J176" s="121"/>
      <c r="K176" s="121"/>
      <c r="L176" s="121"/>
      <c r="M176" s="121"/>
      <c r="N176" s="121"/>
      <c r="O176" s="122"/>
      <c r="P176" s="123"/>
    </row>
    <row r="177" spans="2:16" ht="39.950000000000003" customHeight="1">
      <c r="B177" s="101"/>
      <c r="C177" s="102"/>
      <c r="D177" s="303"/>
      <c r="E177" s="387"/>
      <c r="F177" s="182" t="s">
        <v>108</v>
      </c>
      <c r="G177" s="182"/>
      <c r="H177" s="182"/>
      <c r="I177" s="120"/>
      <c r="J177" s="121"/>
      <c r="K177" s="121"/>
      <c r="L177" s="121"/>
      <c r="M177" s="121"/>
      <c r="N177" s="121"/>
      <c r="O177" s="122"/>
      <c r="P177" s="123"/>
    </row>
    <row r="178" spans="2:16" ht="39.950000000000003" customHeight="1">
      <c r="B178" s="101"/>
      <c r="C178" s="102"/>
      <c r="D178" s="303"/>
      <c r="E178" s="387"/>
      <c r="F178" s="182" t="s">
        <v>109</v>
      </c>
      <c r="G178" s="182"/>
      <c r="H178" s="182"/>
      <c r="I178" s="120"/>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2517</v>
      </c>
      <c r="G199" s="417" t="s">
        <v>477</v>
      </c>
      <c r="H199" s="383"/>
      <c r="I199" s="383"/>
      <c r="J199" s="383"/>
      <c r="K199" s="383"/>
      <c r="L199" s="383"/>
      <c r="M199" s="383"/>
      <c r="N199" s="383"/>
      <c r="O199" s="383"/>
      <c r="P199" s="418"/>
    </row>
    <row r="200" spans="2:16" ht="20.100000000000001" customHeight="1">
      <c r="B200" s="150"/>
      <c r="C200" s="136"/>
      <c r="D200" s="136"/>
      <c r="E200" s="151"/>
      <c r="F200" s="21" t="s">
        <v>2517</v>
      </c>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t="s">
        <v>2511</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2511</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2511</v>
      </c>
      <c r="G207" s="194"/>
      <c r="H207" s="194"/>
      <c r="I207" s="194"/>
      <c r="J207" s="194"/>
      <c r="K207" s="194"/>
      <c r="L207" s="194"/>
      <c r="M207" s="194"/>
      <c r="N207" s="194"/>
      <c r="O207" s="154"/>
      <c r="P207" s="195"/>
    </row>
    <row r="208" spans="2:16" ht="20.100000000000001" customHeight="1">
      <c r="B208" s="181"/>
      <c r="C208" s="285"/>
      <c r="D208" s="247" t="s">
        <v>122</v>
      </c>
      <c r="E208" s="247"/>
      <c r="F208" s="194" t="s">
        <v>2511</v>
      </c>
      <c r="G208" s="194"/>
      <c r="H208" s="194"/>
      <c r="I208" s="194"/>
      <c r="J208" s="194"/>
      <c r="K208" s="194"/>
      <c r="L208" s="194"/>
      <c r="M208" s="194"/>
      <c r="N208" s="194"/>
      <c r="O208" s="154"/>
      <c r="P208" s="195"/>
    </row>
    <row r="209" spans="2:20" ht="20.100000000000001" customHeight="1">
      <c r="B209" s="181"/>
      <c r="C209" s="285"/>
      <c r="D209" s="247" t="s">
        <v>123</v>
      </c>
      <c r="E209" s="247"/>
      <c r="F209" s="194" t="s">
        <v>2511</v>
      </c>
      <c r="G209" s="194"/>
      <c r="H209" s="194"/>
      <c r="I209" s="194"/>
      <c r="J209" s="194"/>
      <c r="K209" s="194"/>
      <c r="L209" s="194"/>
      <c r="M209" s="194"/>
      <c r="N209" s="194"/>
      <c r="O209" s="154"/>
      <c r="P209" s="195"/>
    </row>
    <row r="210" spans="2:20" ht="20.100000000000001" customHeight="1">
      <c r="B210" s="181"/>
      <c r="C210" s="285"/>
      <c r="D210" s="247" t="s">
        <v>124</v>
      </c>
      <c r="E210" s="247"/>
      <c r="F210" s="194" t="s">
        <v>2511</v>
      </c>
      <c r="G210" s="194"/>
      <c r="H210" s="194"/>
      <c r="I210" s="194"/>
      <c r="J210" s="194"/>
      <c r="K210" s="194"/>
      <c r="L210" s="194"/>
      <c r="M210" s="194"/>
      <c r="N210" s="194"/>
      <c r="O210" s="154"/>
      <c r="P210" s="195"/>
    </row>
    <row r="211" spans="2:20" ht="20.100000000000001" customHeight="1">
      <c r="B211" s="181"/>
      <c r="C211" s="285"/>
      <c r="D211" s="247" t="s">
        <v>125</v>
      </c>
      <c r="E211" s="247"/>
      <c r="F211" s="194" t="s">
        <v>2511</v>
      </c>
      <c r="G211" s="194"/>
      <c r="H211" s="194"/>
      <c r="I211" s="194"/>
      <c r="J211" s="194"/>
      <c r="K211" s="194"/>
      <c r="L211" s="194"/>
      <c r="M211" s="194"/>
      <c r="N211" s="194"/>
      <c r="O211" s="154"/>
      <c r="P211" s="195"/>
    </row>
    <row r="212" spans="2:20" ht="20.100000000000001" customHeight="1">
      <c r="B212" s="181"/>
      <c r="C212" s="285"/>
      <c r="D212" s="285" t="s">
        <v>126</v>
      </c>
      <c r="E212" s="285"/>
      <c r="F212" s="194" t="s">
        <v>2511</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2511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2510</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2518</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2548</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27</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11</v>
      </c>
      <c r="F241" s="391"/>
      <c r="G241" s="391"/>
      <c r="H241" s="194">
        <v>11</v>
      </c>
      <c r="I241" s="194"/>
      <c r="J241" s="194"/>
      <c r="K241" s="194">
        <v>0</v>
      </c>
      <c r="L241" s="194"/>
      <c r="M241" s="194"/>
      <c r="N241" s="194">
        <v>6.6</v>
      </c>
      <c r="O241" s="154"/>
      <c r="P241" s="195"/>
    </row>
    <row r="242" spans="2:20" ht="20.100000000000001" customHeight="1">
      <c r="B242" s="58"/>
      <c r="C242" s="182" t="s">
        <v>144</v>
      </c>
      <c r="D242" s="182"/>
      <c r="E242" s="391">
        <f>IF(OR($H$242&lt;&gt;"",$K$242&lt;&gt;""),SUM($H$242,$K$242),"")</f>
        <v>3</v>
      </c>
      <c r="F242" s="391"/>
      <c r="G242" s="391"/>
      <c r="H242" s="194">
        <v>2</v>
      </c>
      <c r="I242" s="194"/>
      <c r="J242" s="194"/>
      <c r="K242" s="194">
        <v>1</v>
      </c>
      <c r="L242" s="194"/>
      <c r="M242" s="194"/>
      <c r="N242" s="194">
        <v>1.1000000000000001</v>
      </c>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f>IF(OR($H$245&lt;&gt;"",$K$245&lt;&gt;""),SUM($H$245,$K$245),"")</f>
        <v>1</v>
      </c>
      <c r="F245" s="391"/>
      <c r="G245" s="391"/>
      <c r="H245" s="194">
        <v>0</v>
      </c>
      <c r="I245" s="194"/>
      <c r="J245" s="194"/>
      <c r="K245" s="194">
        <v>1</v>
      </c>
      <c r="L245" s="194"/>
      <c r="M245" s="194"/>
      <c r="N245" s="194">
        <v>0.6</v>
      </c>
      <c r="O245" s="154"/>
      <c r="P245" s="195"/>
    </row>
    <row r="246" spans="2:20" ht="20.100000000000001" customHeight="1">
      <c r="B246" s="183" t="s">
        <v>148</v>
      </c>
      <c r="C246" s="182"/>
      <c r="D246" s="182"/>
      <c r="E246" s="391">
        <f>IF(OR($H$246&lt;&gt;"",$K$246&lt;&gt;""),SUM($H$246,$K$246),"")</f>
        <v>3</v>
      </c>
      <c r="F246" s="391"/>
      <c r="G246" s="391"/>
      <c r="H246" s="194">
        <v>0</v>
      </c>
      <c r="I246" s="194"/>
      <c r="J246" s="194"/>
      <c r="K246" s="194">
        <v>3</v>
      </c>
      <c r="L246" s="194"/>
      <c r="M246" s="194"/>
      <c r="N246" s="194">
        <v>2</v>
      </c>
      <c r="O246" s="154"/>
      <c r="P246" s="195"/>
    </row>
    <row r="247" spans="2:20" ht="20.100000000000001" customHeight="1">
      <c r="B247" s="183" t="s">
        <v>149</v>
      </c>
      <c r="C247" s="182"/>
      <c r="D247" s="182"/>
      <c r="E247" s="391">
        <f>IF(OR($H$247&lt;&gt;"",$K$247&lt;&gt;""),SUM($H$247,$K$247),"")</f>
        <v>1</v>
      </c>
      <c r="F247" s="391"/>
      <c r="G247" s="391"/>
      <c r="H247" s="194">
        <v>1</v>
      </c>
      <c r="I247" s="194"/>
      <c r="J247" s="194"/>
      <c r="K247" s="194">
        <v>0</v>
      </c>
      <c r="L247" s="194"/>
      <c r="M247" s="194"/>
      <c r="N247" s="194">
        <v>0.5</v>
      </c>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4</v>
      </c>
      <c r="H259" s="391"/>
      <c r="I259" s="391"/>
      <c r="J259" s="194">
        <v>4</v>
      </c>
      <c r="K259" s="194"/>
      <c r="L259" s="194"/>
      <c r="M259" s="194">
        <v>0</v>
      </c>
      <c r="N259" s="194"/>
      <c r="O259" s="154"/>
      <c r="P259" s="195"/>
    </row>
    <row r="260" spans="2:20" ht="20.100000000000001" customHeight="1">
      <c r="B260" s="394" t="s">
        <v>163</v>
      </c>
      <c r="C260" s="395"/>
      <c r="D260" s="395"/>
      <c r="E260" s="395"/>
      <c r="F260" s="395"/>
      <c r="G260" s="391">
        <f>IF(OR($J$260&lt;&gt;"",$M$260&lt;&gt;""),SUM($J$260,$M$260),"")</f>
        <v>2</v>
      </c>
      <c r="H260" s="391"/>
      <c r="I260" s="391"/>
      <c r="J260" s="194">
        <v>2</v>
      </c>
      <c r="K260" s="194"/>
      <c r="L260" s="194"/>
      <c r="M260" s="194">
        <v>0</v>
      </c>
      <c r="N260" s="194"/>
      <c r="O260" s="154"/>
      <c r="P260" s="195"/>
    </row>
    <row r="261" spans="2:20" ht="20.100000000000001" customHeight="1">
      <c r="B261" s="394" t="s">
        <v>399</v>
      </c>
      <c r="C261" s="395"/>
      <c r="D261" s="395"/>
      <c r="E261" s="395"/>
      <c r="F261" s="395"/>
      <c r="G261" s="391">
        <f>IF(OR($J$261&lt;&gt;"",$M$261&lt;&gt;""),SUM($J$261,$M$261),"")</f>
        <v>5</v>
      </c>
      <c r="H261" s="391"/>
      <c r="I261" s="391"/>
      <c r="J261" s="194">
        <v>5</v>
      </c>
      <c r="K261" s="194"/>
      <c r="L261" s="194"/>
      <c r="M261" s="194">
        <v>0</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f>IF(OR($J$267&lt;&gt;"",$M$267&lt;&gt;""),SUM($J$267,$M$267),"")</f>
        <v>3</v>
      </c>
      <c r="H267" s="391"/>
      <c r="I267" s="391"/>
      <c r="J267" s="194">
        <v>2</v>
      </c>
      <c r="K267" s="194"/>
      <c r="L267" s="194"/>
      <c r="M267" s="194">
        <v>1</v>
      </c>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3</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2510</v>
      </c>
      <c r="M295" s="209"/>
      <c r="N295" s="209"/>
      <c r="O295" s="209"/>
      <c r="P295" s="210"/>
    </row>
    <row r="296" spans="2:22" ht="20.100000000000001" customHeight="1">
      <c r="B296" s="359"/>
      <c r="C296" s="360"/>
      <c r="D296" s="360"/>
      <c r="E296" s="360"/>
      <c r="F296" s="361"/>
      <c r="G296" s="133" t="s">
        <v>456</v>
      </c>
      <c r="H296" s="149"/>
      <c r="I296" s="154" t="s">
        <v>2511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1</v>
      </c>
      <c r="H301" s="37">
        <v>1</v>
      </c>
      <c r="I301" s="37">
        <v>1</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v>1</v>
      </c>
      <c r="I302" s="37">
        <v>1</v>
      </c>
      <c r="J302" s="37">
        <v>3</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5</v>
      </c>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1</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2</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v>1</v>
      </c>
      <c r="I310" s="37">
        <v>5</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2520</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2522</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2523</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c r="J335" s="194"/>
      <c r="K335" s="194"/>
      <c r="L335" s="194"/>
      <c r="M335" s="195"/>
      <c r="N335" s="332"/>
      <c r="O335" s="332"/>
      <c r="P335" s="332"/>
      <c r="Q335" s="19"/>
    </row>
    <row r="336" spans="2:20" ht="20.100000000000001" customHeight="1">
      <c r="B336" s="183"/>
      <c r="C336" s="182"/>
      <c r="D336" s="182"/>
      <c r="E336" s="185" t="s">
        <v>58</v>
      </c>
      <c r="F336" s="187"/>
      <c r="G336" s="187"/>
      <c r="H336" s="258"/>
      <c r="I336" s="194"/>
      <c r="J336" s="194"/>
      <c r="K336" s="194"/>
      <c r="L336" s="194"/>
      <c r="M336" s="195"/>
      <c r="N336" s="332"/>
      <c r="O336" s="332"/>
      <c r="P336" s="332"/>
      <c r="Q336" s="19"/>
    </row>
    <row r="337" spans="2:20" ht="20.100000000000001" customHeight="1">
      <c r="B337" s="183"/>
      <c r="C337" s="182"/>
      <c r="D337" s="182"/>
      <c r="E337" s="185" t="s">
        <v>218</v>
      </c>
      <c r="F337" s="187"/>
      <c r="G337" s="187"/>
      <c r="H337" s="258"/>
      <c r="I337" s="194"/>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2525</v>
      </c>
      <c r="H357" s="189"/>
      <c r="I357" s="189"/>
      <c r="J357" s="189"/>
      <c r="K357" s="189"/>
      <c r="L357" s="189"/>
      <c r="M357" s="189"/>
      <c r="N357" s="189"/>
      <c r="O357" s="189"/>
      <c r="P357" s="190"/>
    </row>
    <row r="358" spans="2:20" ht="60" customHeight="1">
      <c r="B358" s="312" t="s">
        <v>221</v>
      </c>
      <c r="C358" s="187"/>
      <c r="D358" s="187"/>
      <c r="E358" s="187"/>
      <c r="F358" s="258"/>
      <c r="G358" s="188" t="s">
        <v>2526</v>
      </c>
      <c r="H358" s="189"/>
      <c r="I358" s="189"/>
      <c r="J358" s="189"/>
      <c r="K358" s="189"/>
      <c r="L358" s="189"/>
      <c r="M358" s="189"/>
      <c r="N358" s="189"/>
      <c r="O358" s="189"/>
      <c r="P358" s="190"/>
    </row>
    <row r="359" spans="2:20" ht="60" customHeight="1">
      <c r="B359" s="312" t="s">
        <v>224</v>
      </c>
      <c r="C359" s="187"/>
      <c r="D359" s="187"/>
      <c r="E359" s="187"/>
      <c r="F359" s="258"/>
      <c r="G359" s="188" t="s">
        <v>2527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16</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14</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1</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5</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8</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5</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v>
      </c>
      <c r="I409" s="209"/>
      <c r="J409" s="209"/>
      <c r="K409" s="209"/>
      <c r="L409" s="209"/>
      <c r="M409" s="209"/>
      <c r="N409" s="209"/>
      <c r="O409" s="209"/>
      <c r="P409" s="62" t="s">
        <v>503</v>
      </c>
    </row>
    <row r="410" spans="2:20" ht="20.100000000000001" customHeight="1">
      <c r="B410" s="183" t="s">
        <v>271</v>
      </c>
      <c r="C410" s="182"/>
      <c r="D410" s="182"/>
      <c r="E410" s="182"/>
      <c r="F410" s="182"/>
      <c r="G410" s="182"/>
      <c r="H410" s="154">
        <v>24</v>
      </c>
      <c r="I410" s="109"/>
      <c r="J410" s="109"/>
      <c r="K410" s="109"/>
      <c r="L410" s="109"/>
      <c r="M410" s="109"/>
      <c r="N410" s="109"/>
      <c r="O410" s="109"/>
      <c r="P410" s="50" t="s">
        <v>495</v>
      </c>
    </row>
    <row r="411" spans="2:20" ht="20.100000000000001" customHeight="1">
      <c r="B411" s="183" t="s">
        <v>272</v>
      </c>
      <c r="C411" s="182"/>
      <c r="D411" s="182"/>
      <c r="E411" s="182"/>
      <c r="F411" s="182"/>
      <c r="G411" s="182"/>
      <c r="H411" s="154">
        <v>88</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8</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2528</v>
      </c>
      <c r="I431" s="189"/>
      <c r="J431" s="189"/>
      <c r="K431" s="189"/>
      <c r="L431" s="189"/>
      <c r="M431" s="189"/>
      <c r="N431" s="189"/>
      <c r="O431" s="189"/>
      <c r="P431" s="190"/>
    </row>
    <row r="432" spans="1:20" ht="20.100000000000001" customHeight="1">
      <c r="B432" s="264"/>
      <c r="C432" s="185" t="s">
        <v>14</v>
      </c>
      <c r="D432" s="187"/>
      <c r="E432" s="187"/>
      <c r="F432" s="187"/>
      <c r="G432" s="258"/>
      <c r="H432" s="105" t="s">
        <v>2529</v>
      </c>
      <c r="I432" s="106"/>
      <c r="J432" s="48" t="s">
        <v>487</v>
      </c>
      <c r="K432" s="106" t="s">
        <v>2530</v>
      </c>
      <c r="L432" s="106"/>
      <c r="M432" s="48" t="s">
        <v>487</v>
      </c>
      <c r="N432" s="106" t="s">
        <v>2531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2532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2538</v>
      </c>
      <c r="I438" s="189"/>
      <c r="J438" s="189"/>
      <c r="K438" s="189"/>
      <c r="L438" s="189"/>
      <c r="M438" s="189"/>
      <c r="N438" s="189"/>
      <c r="O438" s="189"/>
      <c r="P438" s="190"/>
    </row>
    <row r="439" spans="2:16" ht="20.100000000000001" customHeight="1">
      <c r="B439" s="256"/>
      <c r="C439" s="185" t="s">
        <v>14</v>
      </c>
      <c r="D439" s="187"/>
      <c r="E439" s="187"/>
      <c r="F439" s="187"/>
      <c r="G439" s="258"/>
      <c r="H439" s="105" t="s">
        <v>2539</v>
      </c>
      <c r="I439" s="106"/>
      <c r="J439" s="48" t="s">
        <v>487</v>
      </c>
      <c r="K439" s="106" t="s">
        <v>2540</v>
      </c>
      <c r="L439" s="106"/>
      <c r="M439" s="48" t="s">
        <v>487</v>
      </c>
      <c r="N439" s="106" t="s">
        <v>2541</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17</v>
      </c>
      <c r="N440" s="48" t="s">
        <v>504</v>
      </c>
      <c r="O440" s="45">
        <v>0</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2533</v>
      </c>
      <c r="M469" s="121"/>
      <c r="N469" s="121"/>
      <c r="O469" s="122"/>
      <c r="P469" s="123"/>
    </row>
    <row r="470" spans="2:20" ht="20.100000000000001" customHeight="1">
      <c r="B470" s="148" t="s">
        <v>292</v>
      </c>
      <c r="C470" s="134"/>
      <c r="D470" s="134"/>
      <c r="E470" s="134"/>
      <c r="F470" s="134"/>
      <c r="G470" s="149"/>
      <c r="H470" s="194" t="s">
        <v>2510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2534</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2511</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2511</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2535</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2535</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2535</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2511</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H11" sqref="H11:I1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2536</v>
      </c>
      <c r="K4" s="509"/>
      <c r="L4" s="509"/>
      <c r="M4" s="508" t="s">
        <v>2537</v>
      </c>
      <c r="N4" s="509"/>
      <c r="O4" s="509"/>
      <c r="P4" s="509"/>
      <c r="Q4" s="509"/>
      <c r="R4" s="79" t="s">
        <v>2517</v>
      </c>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2536</v>
      </c>
      <c r="K49" s="509"/>
      <c r="L49" s="509"/>
      <c r="M49" s="508" t="s">
        <v>2537</v>
      </c>
      <c r="N49" s="509"/>
      <c r="O49" s="509"/>
      <c r="P49" s="509"/>
      <c r="Q49" s="509"/>
      <c r="R49" s="79" t="s">
        <v>2517</v>
      </c>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22" sqref="P22:U2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2511</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2511</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2511</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2510</v>
      </c>
      <c r="Q9" s="553"/>
      <c r="R9" s="553"/>
      <c r="S9" s="553"/>
      <c r="T9" s="553"/>
      <c r="U9" s="554"/>
      <c r="V9" s="548"/>
      <c r="W9" s="548"/>
      <c r="X9" s="548"/>
      <c r="Y9" s="548"/>
      <c r="Z9" s="548"/>
      <c r="AA9" s="548"/>
      <c r="AB9" s="582"/>
      <c r="AC9" s="583"/>
      <c r="AD9" s="583"/>
      <c r="AE9" s="582" t="s">
        <v>2549</v>
      </c>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2511</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2511</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2511</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2511</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2510</v>
      </c>
      <c r="Q14" s="556"/>
      <c r="R14" s="556"/>
      <c r="S14" s="556"/>
      <c r="T14" s="556"/>
      <c r="U14" s="557"/>
      <c r="V14" s="585"/>
      <c r="W14" s="585"/>
      <c r="X14" s="585"/>
      <c r="Y14" s="585" t="s">
        <v>2517</v>
      </c>
      <c r="Z14" s="585"/>
      <c r="AA14" s="585"/>
      <c r="AB14" s="591" t="s">
        <v>2543</v>
      </c>
      <c r="AC14" s="592"/>
      <c r="AD14" s="592"/>
      <c r="AE14" s="269" t="s">
        <v>2546</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2511</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2511</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2510</v>
      </c>
      <c r="Q18" s="553"/>
      <c r="R18" s="553"/>
      <c r="S18" s="553"/>
      <c r="T18" s="553"/>
      <c r="U18" s="554"/>
      <c r="V18" s="548"/>
      <c r="W18" s="548"/>
      <c r="X18" s="548"/>
      <c r="Y18" s="548" t="s">
        <v>2517</v>
      </c>
      <c r="Z18" s="548"/>
      <c r="AA18" s="548"/>
      <c r="AB18" s="582" t="s">
        <v>2544</v>
      </c>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2511</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2510</v>
      </c>
      <c r="Q20" s="553"/>
      <c r="R20" s="553"/>
      <c r="S20" s="553"/>
      <c r="T20" s="553"/>
      <c r="U20" s="554"/>
      <c r="V20" s="548"/>
      <c r="W20" s="548"/>
      <c r="X20" s="548"/>
      <c r="Y20" s="548" t="s">
        <v>2517</v>
      </c>
      <c r="Z20" s="548"/>
      <c r="AA20" s="548"/>
      <c r="AB20" s="582" t="s">
        <v>2545</v>
      </c>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2511</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2510</v>
      </c>
      <c r="Q22" s="553"/>
      <c r="R22" s="553"/>
      <c r="S22" s="553"/>
      <c r="T22" s="553"/>
      <c r="U22" s="554"/>
      <c r="V22" s="548"/>
      <c r="W22" s="548"/>
      <c r="X22" s="548"/>
      <c r="Y22" s="548" t="s">
        <v>2517</v>
      </c>
      <c r="Z22" s="548"/>
      <c r="AA22" s="548"/>
      <c r="AB22" s="582" t="s">
        <v>2545</v>
      </c>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2511</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2511</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2511</v>
      </c>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2510</v>
      </c>
      <c r="Q27" s="550"/>
      <c r="R27" s="550"/>
      <c r="S27" s="550"/>
      <c r="T27" s="550"/>
      <c r="U27" s="551"/>
      <c r="V27" s="590"/>
      <c r="W27" s="590"/>
      <c r="X27" s="590"/>
      <c r="Y27" s="590" t="s">
        <v>2517</v>
      </c>
      <c r="Z27" s="590"/>
      <c r="AA27" s="590"/>
      <c r="AB27" s="588" t="s">
        <v>2545</v>
      </c>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2511</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2511</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2511</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2511</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2511</v>
      </c>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2511</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2511</v>
      </c>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2021-08-17T02:21:29Z</cp:lastPrinted>
  <dcterms:created xsi:type="dcterms:W3CDTF">2020-12-23T05:28:24Z</dcterms:created>
  <dcterms:modified xsi:type="dcterms:W3CDTF">2021-08-17T05:29:59Z</dcterms:modified>
</cp:coreProperties>
</file>