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19440"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56"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3" authorId="0">
      <text>
        <r>
          <rPr>
            <b/>
            <sz val="9"/>
            <color indexed="81"/>
            <rFont val="ＭＳ Ｐゴシック"/>
            <family val="3"/>
            <charset val="128"/>
          </rPr>
          <t>※利用できる範囲を明確化すること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<sst xmlns="http://schemas.openxmlformats.org/spreadsheetml/2006/main" count="2954" uniqueCount="2559">
  <si>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</si>
  <si>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</si>
  <si>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</si>
  <si>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</si>
  <si>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</si>
  <si>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</si>
  <si>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</si>
  <si>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</si>
  <si>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</si>
  <si>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</si>
  <si>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</si>
  <si>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</si>
  <si>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</si>
  <si>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</si>
  <si>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</si>
  <si>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</si>
  <si>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</si>
  <si>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</si>
  <si>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</si>
  <si>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</si>
  <si>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</si>
  <si>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</si>
  <si>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</si>
  <si>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</si>
  <si>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</si>
  <si>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</si>
  <si>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</si>
  <si>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</si>
  <si>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</si>
  <si>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</si>
  <si>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</si>
  <si>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</si>
  <si>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</si>
  <si>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</si>
  <si>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</si>
  <si>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</si>
  <si>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</si>
  <si>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</si>
  <si>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</si>
  <si>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</si>
  <si>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</si>
  <si>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</si>
  <si>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</si>
  <si>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</si>
  <si>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</si>
  <si>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</si>
  <si>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</si>
  <si>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</si>
  <si>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</si>
  <si>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</si>
  <si>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</si>
  <si>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</si>
  <si>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</si>
  <si>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</si>
  <si>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</si>
  <si>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</si>
  <si>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</si>
  <si>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</si>
  <si>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</si>
  <si>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</si>
  <si>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</si>
  <si>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</si>
  <si>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</si>
  <si>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</si>
  <si>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</si>
  <si>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</si>
  <si>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</si>
  <si>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</si>
  <si>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</si>
  <si>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</si>
  <si>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</si>
  <si>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</si>
  <si>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</si>
  <si>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</si>
  <si>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</si>
  <si>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</si>
  <si>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</si>
  <si>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</si>
  <si>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</si>
  <si>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</si>
  <si>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</si>
  <si>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</si>
  <si>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</si>
  <si>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</si>
  <si>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</si>
  <si>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</si>
  <si>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</si>
  <si>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</si>
  <si>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</si>
  <si>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</si>
  <si>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</si>
  <si>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</si>
  <si>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</si>
  <si>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</si>
  <si>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</si>
  <si>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</si>
  <si>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</si>
  <si>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</si>
  <si>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</si>
  <si>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</si>
  <si>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</si>
  <si>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</si>
  <si>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</si>
  <si>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</si>
  <si>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</si>
  <si>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</si>
  <si>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</si>
  <si>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</si>
  <si>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</si>
  <si>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</si>
  <si>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</si>
  <si>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</si>
  <si>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</si>
  <si>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</si>
  <si>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</si>
  <si>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</si>
  <si>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</si>
  <si>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</si>
  <si>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</si>
  <si>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</si>
  <si>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</si>
  <si>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</si>
  <si>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</si>
  <si>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</si>
  <si>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</si>
  <si>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</si>
  <si>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</si>
  <si>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</si>
  <si>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</si>
  <si>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</si>
  <si>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</si>
  <si>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</si>
  <si>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</si>
  <si>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</si>
  <si>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</si>
  <si>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</si>
  <si>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</si>
  <si>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</si>
  <si>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</si>
  <si>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</si>
  <si>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</si>
  <si>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</si>
  <si>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</si>
  <si>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</si>
  <si>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</si>
  <si>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</si>
  <si>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</si>
  <si>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</si>
  <si>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</si>
  <si>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</si>
  <si>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</si>
  <si>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</si>
  <si>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</si>
  <si>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</si>
  <si>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</si>
  <si>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</si>
  <si>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</si>
  <si>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</si>
  <si>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</si>
  <si>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</si>
  <si>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</si>
  <si>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</si>
  <si>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</si>
  <si>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</si>
  <si>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</si>
  <si>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</si>
  <si>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</si>
  <si>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</si>
  <si>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</si>
  <si>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</si>
  <si>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</si>
  <si>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</si>
  <si>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</si>
  <si>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</si>
  <si>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</si>
  <si>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</si>
  <si>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</si>
  <si>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</si>
  <si>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</si>
  <si>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</si>
  <si>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</si>
  <si>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</si>
  <si>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</si>
  <si>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</si>
  <si>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</si>
  <si>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</si>
  <si>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</si>
  <si>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</si>
  <si>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</si>
  <si>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</si>
  <si>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</si>
  <si>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</si>
  <si>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</si>
  <si>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</si>
  <si>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</si>
  <si>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</si>
  <si>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</si>
  <si>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</si>
  <si>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</si>
  <si>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</si>
  <si>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</si>
  <si>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</si>
  <si>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</si>
  <si>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</si>
  <si>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</si>
  <si>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</si>
  <si>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</si>
  <si>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</si>
  <si>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</si>
  <si>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</si>
  <si>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</si>
  <si>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</si>
  <si>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</si>
  <si>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</si>
  <si>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</si>
  <si>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</si>
  <si>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</si>
  <si>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</si>
  <si>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</si>
  <si>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</si>
  <si>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</si>
  <si>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</si>
  <si>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</si>
  <si>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</si>
  <si>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</si>
  <si>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</si>
  <si>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</si>
  <si>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</si>
  <si>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</si>
  <si>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</si>
  <si>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</si>
  <si>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</si>
  <si>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</si>
  <si>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</si>
  <si>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</si>
  <si>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</si>
  <si>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</si>
  <si>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</si>
  <si>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</si>
  <si>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</si>
  <si>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</si>
  <si>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</si>
  <si>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</si>
  <si>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</si>
  <si>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</si>
  <si>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</si>
  <si>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</si>
  <si>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</si>
  <si>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</si>
  <si>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</si>
  <si>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</si>
  <si>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</si>
  <si>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</si>
  <si>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</si>
  <si>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</si>
  <si>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</si>
  <si>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</si>
  <si>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</si>
  <si>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</si>
  <si>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</si>
  <si>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</si>
  <si>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</si>
  <si>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</si>
  <si>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</si>
  <si>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</si>
  <si>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</si>
  <si>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</si>
  <si>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</si>
  <si>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</si>
  <si>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</si>
  <si>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</si>
  <si>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</si>
  <si>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</si>
  <si>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</si>
  <si>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</si>
  <si>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</si>
  <si>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</si>
  <si>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</si>
  <si>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</si>
  <si>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</si>
  <si>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</si>
  <si>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</si>
  <si>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</si>
  <si>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</si>
  <si>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</si>
  <si>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</si>
  <si>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</si>
  <si>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</si>
  <si>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</si>
  <si>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</si>
  <si>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</si>
  <si>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</si>
  <si>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</si>
  <si>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</si>
  <si>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</si>
  <si>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</si>
  <si>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</si>
  <si>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</si>
  <si>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</si>
  <si>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</si>
  <si>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</si>
  <si>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</si>
  <si>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</si>
  <si>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</si>
  <si>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</si>
  <si>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</si>
  <si>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</si>
  <si>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</si>
  <si>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</si>
  <si>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</si>
  <si>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</si>
  <si>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</si>
  <si>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</si>
  <si>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</si>
  <si>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</si>
  <si>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</si>
  <si>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</si>
  <si>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</si>
  <si>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</si>
  <si>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</si>
  <si>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</si>
  <si>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</si>
  <si>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</si>
  <si>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</si>
  <si>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</si>
  <si>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</si>
  <si>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</si>
  <si>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</si>
  <si>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</si>
  <si>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</si>
  <si>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</si>
  <si>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</si>
  <si>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</si>
  <si>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</si>
  <si>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</si>
  <si>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</si>
  <si>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</si>
  <si>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</si>
  <si>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</si>
  <si>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</si>
  <si>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</si>
  <si>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</si>
  <si>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</si>
  <si>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</si>
  <si>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</si>
  <si>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</si>
  <si>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</si>
  <si>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</si>
  <si>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</si>
  <si>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</si>
  <si>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</si>
  <si>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</si>
  <si>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</si>
  <si>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</si>
  <si>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</si>
  <si>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</si>
  <si>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</si>
  <si>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</si>
  <si>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</si>
  <si>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</si>
  <si>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</si>
  <si>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</si>
  <si>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</si>
  <si>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</si>
  <si>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</si>
  <si>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</si>
  <si>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</si>
  <si>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</si>
  <si>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</si>
  <si>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</si>
  <si>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</si>
  <si>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</si>
  <si>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</si>
  <si>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</si>
  <si>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</si>
  <si>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</si>
  <si>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</si>
  <si>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</si>
  <si>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</si>
  <si>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</si>
  <si>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</si>
  <si>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</si>
  <si>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</si>
  <si>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</si>
  <si>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</si>
  <si>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</si>
  <si>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</si>
  <si>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</si>
  <si>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</si>
  <si>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</si>
  <si>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</si>
  <si>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</si>
  <si>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</si>
  <si>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</si>
  <si>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</si>
  <si>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</si>
  <si>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</si>
  <si>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</si>
  <si>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</si>
  <si>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</si>
  <si>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</si>
  <si>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</si>
  <si>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</si>
  <si>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</si>
  <si>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</si>
  <si>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</si>
  <si>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</si>
  <si>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</si>
  <si>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</si>
  <si>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</si>
  <si>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</si>
  <si>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</si>
  <si>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</si>
  <si>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</si>
  <si>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</si>
  <si>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</si>
  <si>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</si>
  <si>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</si>
  <si>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</si>
  <si>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</si>
  <si>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</si>
  <si>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</si>
  <si>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</si>
  <si>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</si>
  <si>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</si>
  <si>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</si>
  <si>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</si>
  <si>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</si>
  <si>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</si>
  <si>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</si>
  <si>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</si>
  <si>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</si>
  <si>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</si>
  <si>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</si>
  <si>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</si>
  <si>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</si>
  <si>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</si>
  <si>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</si>
  <si>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</si>
  <si>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</si>
  <si>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</si>
  <si>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</si>
  <si>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</si>
  <si>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</si>
  <si>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</si>
  <si>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</si>
  <si>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</si>
  <si>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</si>
  <si>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</si>
  <si>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</si>
  <si>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</si>
  <si>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</si>
  <si>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</si>
  <si>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</si>
  <si>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</si>
  <si>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</si>
  <si>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</si>
  <si>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</si>
  <si>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</si>
  <si>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</si>
  <si>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</si>
  <si>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</si>
  <si>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</si>
  <si>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</si>
  <si>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</si>
  <si>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</si>
  <si>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</si>
  <si>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</si>
  <si>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</si>
  <si>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</si>
  <si>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</si>
  <si>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</si>
  <si>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</si>
  <si>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</si>
  <si>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</si>
  <si>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</si>
  <si>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</si>
  <si>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</si>
  <si>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</si>
  <si>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</si>
  <si>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</si>
  <si>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</si>
  <si>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</si>
  <si>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</si>
  <si>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</si>
  <si>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</si>
  <si>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</si>
  <si>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</si>
  <si>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</si>
  <si>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</si>
  <si>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</si>
  <si>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</si>
  <si>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</si>
  <si>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</si>
  <si>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</si>
  <si>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</si>
  <si>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</si>
  <si>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</si>
  <si>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</si>
  <si>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</si>
  <si>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</si>
  <si>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</si>
  <si>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</si>
  <si>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</si>
  <si>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</si>
  <si>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</si>
  <si>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</si>
  <si>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</si>
  <si>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</si>
  <si>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</si>
  <si>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</si>
  <si>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</si>
  <si>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</si>
  <si>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</si>
  <si>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</si>
  <si>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</si>
  <si>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</si>
  <si>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</si>
  <si>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</si>
  <si>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</si>
  <si>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</si>
  <si>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</si>
  <si>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</si>
  <si>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</si>
  <si>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</si>
  <si>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</si>
  <si>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</si>
  <si>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</si>
  <si>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</si>
  <si>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</si>
  <si>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</si>
  <si>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</si>
  <si>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</si>
  <si>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</si>
  <si>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</si>
  <si>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</si>
  <si>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</si>
  <si>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</si>
  <si>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</si>
  <si>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</si>
  <si>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</si>
  <si>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</si>
  <si>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</si>
  <si>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</si>
  <si>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</si>
  <si>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</si>
  <si>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</si>
  <si>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</si>
  <si>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</si>
  <si>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</si>
  <si>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</si>
  <si>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</si>
  <si>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</si>
  <si>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</si>
  <si>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</si>
  <si>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</si>
  <si>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</si>
  <si>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</si>
  <si>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</si>
  <si>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</si>
  <si>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</si>
  <si>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</si>
  <si>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</si>
  <si>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</si>
  <si>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</si>
  <si>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</si>
  <si>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</si>
  <si>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</si>
  <si>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</si>
  <si>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</si>
  <si>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</si>
  <si>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</si>
  <si>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</si>
  <si>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</si>
  <si>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</si>
  <si>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</si>
  <si>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</si>
  <si>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</si>
  <si>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</si>
  <si>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</si>
  <si>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</si>
  <si>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</si>
  <si>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</si>
  <si>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</si>
  <si>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</si>
  <si>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</si>
  <si>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</si>
  <si>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</si>
  <si>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</si>
  <si>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</si>
  <si>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</si>
  <si>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</si>
  <si>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</si>
  <si>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</si>
  <si>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</si>
  <si>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</si>
  <si>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</si>
  <si>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</si>
  <si>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</si>
  <si>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</si>
  <si>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</si>
  <si>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</si>
  <si>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</si>
  <si>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</si>
  <si>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</si>
  <si>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</si>
  <si>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</si>
  <si>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</si>
  <si>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</si>
  <si>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</si>
  <si>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</si>
  <si>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</si>
  <si>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</si>
  <si>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</si>
  <si>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</si>
  <si>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</si>
  <si>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</si>
  <si>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</si>
  <si>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</si>
  <si>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</si>
  <si>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</si>
  <si>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</si>
  <si>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</si>
  <si>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</si>
  <si>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</si>
  <si>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</si>
  <si>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</si>
  <si>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</si>
  <si>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</si>
  <si>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</si>
  <si>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</si>
  <si>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</si>
  <si>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</si>
  <si>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</si>
  <si>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</si>
  <si>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</si>
  <si>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</si>
  <si>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</si>
  <si>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</si>
  <si>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</si>
  <si>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</si>
  <si>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</si>
  <si>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</si>
  <si>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</si>
  <si>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</si>
  <si>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</si>
  <si>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</si>
  <si>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</si>
  <si>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</si>
  <si>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</si>
  <si>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</si>
  <si>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</si>
  <si>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</si>
  <si>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</si>
  <si>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</si>
  <si>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</si>
  <si>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</si>
  <si>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</si>
  <si>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</si>
  <si>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</si>
  <si>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</si>
  <si>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</si>
  <si>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</si>
  <si>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</si>
  <si>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</si>
  <si>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</si>
  <si>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</si>
  <si>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</si>
  <si>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</si>
  <si>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</si>
  <si>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</si>
  <si>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</si>
  <si>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</si>
  <si>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</si>
  <si>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</si>
  <si>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</si>
  <si>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</si>
  <si>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</si>
  <si>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</si>
  <si>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</si>
  <si>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</si>
  <si>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</si>
  <si>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</si>
  <si>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</si>
  <si>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</si>
  <si>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</si>
  <si>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</si>
  <si>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</si>
  <si>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</si>
  <si>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</si>
  <si>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</si>
  <si>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</si>
  <si>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</si>
  <si>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</si>
  <si>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</si>
  <si>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</si>
  <si>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</si>
  <si>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</si>
  <si>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</si>
  <si>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</si>
  <si>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</si>
  <si>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</si>
  <si>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</si>
  <si>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</si>
  <si>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</si>
  <si>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</si>
  <si>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</si>
  <si>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</si>
  <si>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</si>
  <si>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</si>
  <si>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</si>
  <si>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</si>
  <si>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</si>
  <si>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</si>
  <si>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</si>
  <si>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</si>
  <si>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</si>
  <si>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</si>
  <si>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</si>
  <si>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</si>
  <si>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</si>
  <si>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</si>
  <si>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</si>
  <si>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</si>
  <si>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</si>
  <si>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</si>
  <si>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</si>
  <si>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</si>
  <si>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</si>
  <si>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</si>
  <si>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</si>
  <si>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</si>
  <si>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</si>
  <si>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</si>
  <si>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</si>
  <si>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</si>
  <si>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</si>
  <si>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</si>
  <si>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</si>
  <si>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</si>
  <si>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</si>
  <si>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</si>
  <si>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</si>
  <si>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</si>
  <si>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</si>
  <si>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</si>
  <si>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</si>
  <si>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</si>
  <si>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</si>
  <si>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</si>
  <si>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</si>
  <si>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</si>
  <si>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</si>
  <si>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</si>
  <si>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</si>
  <si>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</si>
  <si>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</si>
  <si>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</si>
  <si>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</si>
  <si>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</si>
  <si>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</si>
  <si>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</si>
  <si>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</si>
  <si>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</si>
  <si>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</si>
  <si>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</si>
  <si>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</si>
  <si>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</si>
  <si>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</si>
  <si>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</si>
  <si>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</si>
  <si>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</si>
  <si>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</si>
  <si>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</si>
  <si>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</si>
  <si>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</si>
  <si>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</si>
  <si>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</si>
  <si>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</si>
  <si>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</si>
  <si>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</si>
  <si>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</si>
  <si>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</si>
  <si>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</si>
  <si>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</si>
  <si>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</si>
  <si>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</si>
  <si>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</si>
  <si>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</si>
  <si>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</si>
  <si>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</si>
  <si>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</si>
  <si>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</si>
  <si>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</si>
  <si>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</si>
  <si>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</si>
  <si>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</si>
  <si>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</si>
  <si>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</si>
  <si>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</si>
  <si>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</si>
  <si>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</si>
  <si>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</si>
  <si>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</si>
  <si>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</si>
  <si>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</si>
  <si>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</si>
  <si>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</si>
  <si>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</si>
  <si>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</si>
  <si>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</si>
  <si>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</si>
  <si>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</si>
  <si>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</si>
  <si>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</si>
  <si>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</si>
  <si>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</si>
  <si>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</si>
  <si>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</si>
  <si>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</si>
  <si>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</si>
  <si>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</si>
  <si>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</si>
  <si>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</si>
  <si>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</si>
  <si>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</si>
  <si>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</si>
  <si>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</si>
  <si>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</si>
  <si>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</si>
  <si>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</si>
  <si>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</si>
  <si>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</si>
  <si>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</si>
  <si>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</si>
  <si>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</si>
  <si>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</si>
  <si>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</si>
  <si>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</si>
  <si>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</si>
  <si>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</si>
  <si>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</si>
  <si>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</si>
  <si>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</si>
  <si>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</si>
  <si>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</si>
  <si>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</si>
  <si>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</si>
  <si>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</si>
  <si>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</si>
  <si>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</si>
  <si>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</si>
  <si>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</si>
  <si>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</si>
  <si>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</si>
  <si>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</si>
  <si>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</si>
  <si>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</si>
  <si>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</si>
  <si>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</si>
  <si>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</si>
  <si>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</si>
  <si>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</si>
  <si>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</si>
  <si>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</si>
  <si>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</si>
  <si>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</si>
  <si>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</si>
  <si>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</si>
  <si>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</si>
  <si>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</si>
  <si>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</si>
  <si>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</si>
  <si>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</si>
  <si>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</si>
  <si>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</si>
  <si>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</si>
  <si>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</si>
  <si>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</si>
  <si>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</si>
  <si>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</si>
  <si>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</si>
  <si>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</si>
  <si>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</si>
  <si>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</si>
  <si>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</si>
  <si>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</si>
  <si>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</si>
  <si>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</si>
  <si>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</si>
  <si>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</si>
  <si>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</si>
  <si>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</si>
  <si>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</si>
  <si>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</si>
  <si>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</si>
  <si>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</si>
  <si>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</si>
  <si>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</si>
  <si>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</si>
  <si>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</si>
  <si>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</si>
  <si>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</si>
  <si>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</si>
  <si>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</si>
  <si>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</si>
  <si>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</si>
  <si>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</si>
  <si>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</si>
  <si>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</si>
  <si>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</si>
  <si>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</si>
  <si>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</si>
  <si>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</si>
  <si>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</si>
  <si>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</si>
  <si>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</si>
  <si>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</si>
  <si>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</si>
  <si>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</si>
  <si>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</si>
  <si>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</si>
  <si>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</si>
  <si>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</si>
  <si>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</si>
  <si>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</si>
  <si>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</si>
  <si>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</si>
  <si>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</si>
  <si>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</si>
  <si>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</si>
  <si>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</si>
  <si>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</si>
  <si>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</si>
  <si>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</si>
  <si>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</si>
  <si>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</si>
  <si>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</si>
  <si>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</si>
  <si>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</si>
  <si>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</si>
  <si>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</si>
  <si>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</si>
  <si>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</si>
  <si>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</si>
  <si>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</si>
  <si>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</si>
  <si>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</si>
  <si>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</si>
  <si>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</si>
  <si>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</si>
  <si>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</si>
  <si>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</si>
  <si>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</si>
  <si>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</si>
  <si>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</si>
  <si>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</si>
  <si>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</si>
  <si>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</si>
  <si>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</si>
  <si>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</si>
  <si>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</si>
  <si>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</si>
  <si>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</si>
  <si>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</si>
  <si>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</si>
  <si>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</si>
  <si>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</si>
  <si>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</si>
  <si>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</si>
  <si>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</si>
  <si>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</si>
  <si>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</si>
  <si>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</si>
  <si>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</si>
  <si>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</si>
  <si>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</si>
  <si>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</si>
  <si>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</si>
  <si>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</si>
  <si>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</si>
  <si>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</si>
  <si>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</si>
  <si>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</si>
  <si>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</si>
  <si>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</si>
  <si>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</si>
  <si>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</si>
  <si>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</si>
  <si>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</si>
  <si>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</si>
  <si>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</si>
  <si>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</si>
  <si>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</si>
  <si>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</si>
  <si>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</si>
  <si>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</si>
  <si>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</si>
  <si>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</si>
  <si>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</si>
  <si>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</si>
  <si>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</si>
  <si>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</si>
  <si>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</si>
  <si>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</si>
  <si>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</si>
  <si>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</si>
  <si>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</si>
  <si>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</si>
  <si>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</si>
  <si>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</si>
  <si>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</si>
  <si>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</si>
  <si>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</si>
  <si>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</si>
  <si>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</si>
  <si>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</si>
  <si>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</si>
  <si>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</si>
  <si>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</si>
  <si>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</si>
  <si>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</si>
  <si>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</si>
  <si>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</si>
  <si>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</si>
  <si>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</si>
  <si>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</si>
  <si>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</si>
  <si>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</si>
  <si>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</si>
  <si>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</si>
  <si>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</si>
  <si>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</si>
  <si>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</si>
  <si>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</si>
  <si>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</si>
  <si>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</si>
  <si>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</si>
  <si>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</si>
  <si>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</si>
  <si>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</si>
  <si>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</si>
  <si>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</si>
  <si>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</si>
  <si>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</si>
  <si>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</si>
  <si>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</si>
  <si>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</si>
  <si>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</si>
  <si>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</si>
  <si>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</si>
  <si>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</si>
  <si>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</si>
  <si>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</si>
  <si>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</si>
  <si>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</si>
  <si>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</si>
  <si>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</si>
  <si>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</si>
  <si>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</si>
  <si>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</si>
  <si>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</si>
  <si>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</si>
  <si>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</si>
  <si>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</si>
  <si>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</si>
  <si>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</si>
  <si>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</si>
  <si>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</si>
  <si>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</si>
  <si>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</si>
  <si>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</si>
  <si>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</si>
  <si>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</si>
  <si>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</si>
  <si>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</si>
  <si>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</si>
  <si>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</si>
  <si>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</si>
  <si>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</si>
  <si>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</si>
  <si>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</si>
  <si>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</si>
  <si>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</si>
  <si>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</si>
  <si>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</si>
  <si>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</si>
  <si>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</si>
  <si>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</si>
  <si>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</si>
  <si>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</si>
  <si>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</si>
  <si>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</si>
  <si>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</si>
  <si>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</si>
  <si>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</si>
  <si>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</si>
  <si>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</si>
  <si>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</si>
  <si>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</si>
  <si>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</si>
  <si>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</si>
  <si>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</si>
  <si>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</si>
  <si>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</si>
  <si>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</si>
  <si>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</si>
  <si>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</si>
  <si>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</si>
  <si>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</si>
  <si>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</si>
  <si>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</si>
  <si>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</si>
  <si>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</si>
  <si>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</si>
  <si>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</si>
  <si>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</si>
  <si>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</si>
  <si>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</si>
  <si>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</si>
  <si>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</si>
  <si>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</si>
  <si>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</si>
  <si>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</si>
  <si>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</si>
  <si>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</si>
  <si>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</si>
  <si>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</si>
  <si>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</si>
  <si>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</si>
  <si>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</si>
  <si>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</si>
  <si>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</si>
  <si>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</si>
  <si>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</si>
  <si>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</si>
  <si>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</si>
  <si>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</si>
  <si>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</si>
  <si>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</si>
  <si>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</si>
  <si>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</si>
  <si>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</si>
  <si>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</si>
  <si>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</si>
  <si>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</si>
  <si>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</si>
  <si>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</si>
  <si>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</si>
  <si>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</si>
  <si>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</si>
  <si>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</si>
  <si>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</si>
  <si>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</si>
  <si>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</si>
  <si>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</si>
  <si>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</si>
  <si>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</si>
  <si>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</si>
  <si>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</si>
  <si>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</si>
  <si>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</si>
  <si>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</si>
  <si>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</si>
  <si>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</si>
  <si>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</si>
  <si>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</si>
  <si>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</si>
  <si>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</si>
  <si>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</si>
  <si>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</si>
  <si>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</si>
  <si>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</si>
  <si>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</si>
  <si>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</si>
  <si>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</si>
  <si>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</si>
  <si>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</si>
  <si>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</si>
  <si>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</si>
  <si>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</si>
  <si>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</si>
  <si>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</si>
  <si>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</si>
  <si>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</si>
  <si>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</si>
  <si>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</si>
  <si>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</si>
  <si>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</si>
  <si>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</si>
  <si>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</si>
  <si>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</si>
  <si>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</si>
  <si>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</si>
  <si>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</si>
  <si>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</si>
  <si>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</si>
  <si>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</si>
  <si>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</si>
  <si>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</si>
  <si>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</si>
  <si>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</si>
  <si>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</si>
  <si>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</si>
  <si>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</si>
  <si>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</si>
  <si>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</si>
  <si>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</si>
  <si>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</si>
  <si>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</si>
  <si>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</si>
  <si>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</si>
  <si>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</si>
  <si>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</si>
  <si>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</si>
  <si>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</si>
  <si>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</si>
  <si>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</si>
  <si>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</si>
  <si>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</si>
  <si>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</si>
  <si>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</si>
  <si>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</si>
  <si>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</si>
  <si>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</si>
  <si>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</si>
  <si>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</si>
  <si>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</si>
  <si>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</si>
  <si>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</si>
  <si>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</si>
  <si>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</si>
  <si>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</si>
  <si>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</si>
  <si>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</si>
  <si>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</si>
  <si>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</si>
  <si>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</si>
  <si>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</si>
  <si>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</si>
  <si>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</si>
  <si>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</si>
  <si>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</si>
  <si>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</si>
  <si>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</si>
  <si>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</si>
  <si>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</si>
  <si>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</si>
  <si>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</si>
  <si>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</si>
  <si>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</si>
  <si>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</si>
  <si>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</si>
  <si>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</si>
  <si>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</si>
  <si>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</si>
  <si>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</si>
  <si>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</si>
  <si>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</si>
  <si>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</si>
  <si>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</si>
  <si>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</si>
  <si>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</si>
  <si>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</si>
  <si>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</si>
  <si>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</si>
  <si>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</si>
  <si>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</si>
  <si>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</si>
  <si>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</si>
  <si>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</si>
  <si>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</si>
  <si>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</si>
  <si>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</si>
  <si>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</si>
  <si>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</si>
  <si>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</si>
  <si>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</si>
  <si>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</si>
  <si>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</si>
  <si>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</si>
  <si>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</si>
  <si>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</si>
  <si>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</si>
  <si>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</si>
  <si>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</si>
  <si>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</si>
  <si>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</si>
  <si>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</si>
  <si>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</si>
  <si>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</si>
  <si>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</si>
  <si>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</si>
  <si>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</si>
  <si>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</si>
  <si>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</si>
  <si>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</si>
  <si>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</si>
  <si>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</si>
  <si>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</si>
  <si>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</si>
  <si>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</si>
  <si>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</si>
  <si>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</si>
  <si>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</si>
  <si>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</si>
  <si>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</si>
  <si>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</si>
  <si>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</si>
  <si>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</si>
  <si>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</si>
  <si>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</si>
  <si>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</si>
  <si>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</si>
  <si>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</si>
  <si>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</si>
  <si>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</si>
  <si>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</si>
  <si>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</si>
  <si>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</si>
  <si>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</si>
  <si>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</si>
  <si>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</si>
  <si>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</si>
  <si>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</si>
  <si>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</si>
  <si>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</si>
  <si>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</si>
  <si>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</si>
  <si>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</si>
  <si>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</si>
  <si>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</si>
  <si>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</si>
  <si>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</si>
  <si>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</si>
  <si>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</si>
  <si>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</si>
  <si>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</si>
  <si>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</si>
  <si>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</si>
  <si>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</si>
  <si>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</si>
  <si>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</si>
  <si>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</si>
  <si>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</si>
  <si>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</si>
  <si>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</si>
  <si>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</si>
  <si>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</si>
  <si>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</si>
  <si>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</si>
  <si>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</si>
  <si>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</si>
  <si>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</si>
  <si>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</si>
  <si>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</si>
  <si>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</si>
  <si>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</si>
  <si>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</si>
  <si>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</si>
  <si>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</si>
  <si>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</si>
  <si>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</si>
  <si>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</si>
  <si>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</si>
  <si>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</si>
  <si>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</si>
  <si>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</si>
  <si>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</si>
  <si>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</si>
  <si>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</si>
  <si>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</si>
  <si>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</si>
  <si>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</si>
  <si>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</si>
  <si>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</si>
  <si>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</si>
  <si>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</si>
  <si>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</si>
  <si>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</si>
  <si>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</si>
  <si>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</si>
  <si>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</si>
  <si>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</si>
  <si>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</si>
  <si>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</si>
  <si>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</si>
  <si>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</si>
  <si>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</si>
  <si>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</si>
  <si>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</si>
  <si>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</si>
  <si>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</si>
  <si>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</si>
  <si>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</si>
  <si>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</si>
  <si>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</si>
  <si>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</si>
  <si>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</si>
  <si>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</si>
  <si>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</si>
  <si>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</si>
  <si>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</si>
  <si>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</si>
  <si>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</si>
  <si>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</si>
  <si>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</si>
  <si>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</si>
  <si>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</si>
  <si>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</si>
  <si>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</si>
  <si>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</si>
  <si>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</si>
  <si>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</si>
  <si>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</si>
  <si>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</si>
  <si>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</si>
  <si>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</si>
  <si>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</si>
  <si>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</si>
  <si>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</si>
  <si>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</si>
  <si>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</si>
  <si>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</si>
  <si>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</si>
  <si>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</si>
  <si>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</si>
  <si>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</si>
  <si>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</si>
  <si>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</si>
  <si>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</si>
  <si>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</si>
  <si>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</si>
  <si>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</si>
  <si>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</si>
  <si>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</si>
  <si>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</si>
  <si>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</si>
  <si>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</si>
  <si>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</si>
  <si>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</si>
  <si>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</si>
  <si>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</si>
  <si>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</si>
  <si>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</si>
  <si>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</si>
  <si>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</si>
  <si>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</si>
  <si>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</si>
  <si>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</si>
  <si>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</si>
  <si>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</si>
  <si>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</si>
  <si>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</si>
  <si>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</si>
  <si>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</si>
  <si>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</si>
  <si>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</si>
  <si>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</si>
  <si>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</si>
  <si>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</si>
  <si>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</si>
  <si>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</si>
  <si>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</si>
  <si>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</si>
  <si>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</si>
  <si>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</si>
  <si>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</si>
  <si>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</si>
  <si>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</si>
  <si>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</si>
  <si>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</si>
  <si>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</si>
  <si>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</si>
  <si>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</si>
  <si>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</si>
  <si>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</si>
  <si>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</si>
  <si>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</si>
  <si>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</si>
  <si>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</si>
  <si>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</si>
  <si>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</si>
  <si>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</si>
  <si>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</si>
  <si>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</si>
  <si>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</si>
  <si>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</si>
  <si>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</si>
  <si>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</si>
  <si>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</si>
  <si>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</si>
  <si>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</si>
  <si>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</si>
  <si>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</si>
  <si>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</si>
  <si>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</si>
  <si>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</si>
  <si>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</si>
  <si>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</si>
  <si>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</si>
  <si>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</si>
  <si>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</si>
  <si>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</si>
  <si>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</si>
  <si>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</si>
  <si>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</si>
  <si>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</si>
  <si>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</si>
  <si>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</si>
  <si>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</si>
  <si>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</si>
  <si>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</si>
  <si>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</si>
  <si>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</si>
  <si>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</si>
  <si>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</si>
  <si>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</si>
  <si>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</si>
  <si>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</si>
  <si>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</si>
  <si>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</si>
  <si>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</si>
  <si>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</si>
  <si>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</si>
  <si>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</si>
  <si>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</si>
  <si>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</si>
  <si>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</si>
  <si>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</si>
  <si>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</si>
  <si>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</si>
  <si>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</si>
  <si>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</si>
  <si>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</si>
  <si>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</si>
  <si>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</si>
  <si>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</si>
  <si>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</si>
  <si>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</si>
  <si>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</si>
  <si>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</si>
  <si>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</si>
  <si>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</si>
  <si>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</si>
  <si>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</si>
  <si>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</si>
  <si>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</si>
  <si>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</si>
  <si>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</si>
  <si>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</si>
  <si>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</si>
  <si>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</si>
  <si>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</si>
  <si>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</si>
  <si>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</si>
  <si>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</si>
  <si>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</si>
  <si>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</si>
  <si>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</si>
  <si>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</si>
  <si>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</si>
  <si>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</si>
  <si>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</si>
  <si>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</si>
  <si>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</si>
  <si>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</si>
  <si>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</si>
  <si>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</si>
  <si>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</si>
  <si>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</si>
  <si>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</si>
  <si>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</si>
  <si>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</si>
  <si>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</si>
  <si>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</si>
  <si>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</si>
  <si>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</si>
  <si>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</si>
  <si>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</si>
  <si>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</si>
  <si>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</si>
  <si>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</si>
  <si>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</si>
  <si>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</si>
  <si>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</si>
  <si>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</si>
  <si>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</si>
  <si>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</si>
  <si>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</si>
  <si>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</si>
  <si>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</si>
  <si>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</si>
  <si>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</si>
  <si>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</si>
  <si>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</si>
  <si>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</si>
  <si>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</si>
  <si>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</si>
  <si>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</si>
  <si>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</si>
  <si>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</si>
  <si>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</si>
  <si>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</si>
  <si>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</si>
  <si>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</si>
  <si>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</si>
  <si>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</si>
  <si>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</si>
  <si>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</si>
  <si>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</si>
  <si>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</si>
  <si>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</si>
  <si>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</si>
  <si>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</si>
  <si>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</si>
  <si>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</si>
  <si>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</si>
  <si>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</si>
  <si>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</si>
  <si>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</si>
  <si>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</si>
  <si>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</si>
  <si>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</si>
  <si>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</si>
  <si>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</si>
  <si>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</si>
  <si>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</si>
  <si>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</si>
  <si>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</si>
  <si>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</si>
  <si>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</si>
  <si>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</si>
  <si>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</si>
  <si>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</si>
  <si>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</si>
  <si>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</si>
  <si>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</si>
  <si>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</si>
  <si>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</si>
  <si>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</si>
  <si>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</si>
  <si>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</si>
  <si>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</si>
  <si>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</si>
  <si>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</si>
  <si>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</si>
  <si>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</si>
  <si>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</si>
  <si>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</si>
  <si>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</si>
  <si>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</si>
  <si>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</si>
  <si>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</si>
  <si>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</si>
  <si>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</si>
  <si>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</si>
  <si>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</si>
  <si>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</si>
  <si>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</si>
  <si>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</si>
  <si>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</si>
  <si>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</si>
  <si>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</si>
  <si>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</si>
  <si>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</si>
  <si>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</si>
  <si>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</si>
  <si>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</si>
  <si>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</si>
  <si>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</si>
  <si>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</si>
  <si>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</si>
  <si>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</si>
  <si>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</si>
  <si>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</si>
  <si>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</si>
  <si>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</si>
  <si>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</si>
  <si>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</si>
  <si>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</si>
  <si>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</si>
  <si>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</si>
  <si>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</si>
  <si>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</si>
  <si>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</si>
  <si>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</si>
  <si>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</si>
  <si>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</si>
  <si>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</si>
  <si>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</si>
  <si>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</si>
  <si>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</si>
  <si>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</si>
  <si>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</si>
  <si>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</si>
  <si>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</si>
  <si>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</si>
  <si>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</si>
  <si>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</si>
  <si>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</si>
  <si>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</si>
  <si>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</si>
  <si>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</si>
  <si>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</si>
  <si>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</si>
  <si>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</si>
  <si>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</si>
  <si>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</si>
  <si>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</si>
  <si>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</si>
  <si>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</si>
  <si>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</si>
  <si>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</si>
  <si>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</si>
  <si>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</si>
  <si>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</si>
  <si>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</si>
  <si>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</si>
  <si>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</si>
  <si>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</si>
  <si>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</si>
  <si>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</si>
  <si>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</si>
  <si>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</si>
  <si>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</si>
  <si>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</si>
  <si>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</si>
  <si>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</si>
  <si>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</si>
  <si>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</si>
  <si>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</si>
  <si>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</si>
  <si>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</si>
  <si>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</si>
  <si>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</si>
  <si>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</si>
  <si>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</si>
  <si>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</si>
  <si>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</si>
  <si>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</si>
  <si>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</si>
  <si>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</si>
  <si>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</si>
  <si>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</si>
  <si>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</si>
  <si>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</si>
  <si>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</si>
  <si>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</si>
  <si>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</si>
  <si>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</si>
  <si>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</si>
  <si>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</si>
  <si>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</si>
  <si>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</si>
  <si>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</si>
  <si>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</si>
  <si>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</si>
  <si>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</si>
  <si>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</si>
  <si>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</si>
  <si>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</si>
  <si>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</si>
  <si>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</si>
  <si>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</si>
  <si>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</si>
  <si>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</si>
  <si>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</si>
  <si>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</si>
  <si>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</si>
  <si>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</si>
  <si>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</si>
  <si>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</si>
  <si>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</si>
  <si>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</si>
  <si>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</si>
  <si>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</si>
  <si>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</si>
  <si>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</si>
  <si>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</si>
  <si>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</si>
  <si>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</si>
  <si>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</si>
  <si>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</si>
  <si>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</si>
  <si>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</si>
  <si>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</si>
  <si>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</si>
  <si>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</si>
  <si>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</si>
  <si>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</si>
  <si>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</si>
  <si>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</si>
  <si>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</si>
  <si>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</si>
  <si>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</si>
  <si>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</si>
  <si>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</si>
  <si>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</si>
  <si>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</si>
  <si>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</si>
  <si>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</si>
  <si>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</si>
  <si>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</si>
  <si>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</si>
  <si>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</si>
  <si>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</si>
  <si>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</si>
  <si>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</si>
  <si>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</si>
  <si>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</si>
  <si>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</si>
  <si>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</si>
  <si>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</si>
  <si>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</si>
  <si>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</si>
  <si>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</si>
  <si>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</si>
  <si>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</si>
  <si>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</si>
  <si>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</si>
  <si>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</si>
  <si>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</si>
  <si>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</si>
  <si>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</si>
  <si>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</si>
  <si>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</si>
  <si>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</si>
  <si>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</si>
  <si>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</si>
  <si>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</si>
  <si>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</si>
  <si>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</si>
  <si>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</si>
  <si>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</si>
  <si>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</si>
  <si>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</si>
  <si>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</si>
  <si>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</si>
  <si>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</si>
  <si>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</si>
  <si>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</si>
  <si>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</si>
  <si>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</si>
  <si>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</si>
  <si>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</si>
  <si>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</si>
  <si>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</si>
  <si>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</si>
  <si>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</si>
  <si>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</si>
  <si>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</si>
  <si>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</si>
  <si>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</si>
  <si>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</si>
  <si>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</si>
  <si>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</si>
  <si>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</si>
  <si>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</si>
  <si>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</si>
  <si>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</si>
  <si>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</si>
  <si>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</si>
  <si>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</si>
  <si>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</si>
  <si>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</si>
  <si>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</si>
  <si>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</si>
  <si>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</si>
  <si>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</si>
  <si>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</si>
  <si>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</si>
  <si>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</si>
  <si>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</si>
  <si>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</si>
  <si>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</si>
  <si>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</si>
  <si>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</si>
  <si>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</si>
  <si>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</si>
  <si>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</si>
  <si>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</si>
  <si>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</si>
  <si>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</si>
  <si>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</si>
  <si>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</si>
  <si>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</si>
  <si>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</si>
  <si>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</si>
  <si>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</si>
  <si>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</si>
  <si>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</si>
  <si>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</si>
  <si>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</si>
  <si>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</si>
  <si>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</si>
  <si>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</si>
  <si>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</si>
  <si>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</si>
  <si>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</si>
  <si>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</si>
  <si>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</si>
  <si>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</si>
  <si>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</si>
  <si>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</si>
  <si>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</si>
  <si>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</si>
  <si>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</si>
  <si>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</si>
  <si>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</si>
  <si>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</si>
  <si>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</si>
  <si>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</si>
  <si>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</si>
  <si>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</si>
  <si>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</si>
  <si>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</si>
  <si>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</si>
  <si>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</si>
  <si>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</si>
  <si>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</si>
  <si>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</si>
  <si>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</si>
  <si>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</si>
  <si>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</si>
  <si>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</si>
  <si>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</si>
  <si>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</si>
  <si>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</si>
  <si>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</si>
  <si>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</si>
  <si>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</si>
  <si>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</si>
  <si>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</si>
  <si>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</si>
  <si>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</si>
  <si>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</si>
  <si>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</si>
  <si>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</si>
  <si>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</si>
  <si>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</si>
  <si>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</si>
  <si>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</si>
  <si>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</si>
  <si>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</si>
  <si>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</si>
  <si>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</si>
  <si>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</si>
  <si>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</si>
  <si>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</si>
  <si>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</si>
  <si>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</si>
  <si>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</si>
  <si>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</si>
  <si>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</si>
  <si>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</si>
  <si>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</si>
  <si>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</si>
  <si>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</si>
  <si>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</si>
  <si>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</si>
  <si>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</si>
  <si>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</si>
  <si>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</si>
  <si>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</si>
  <si>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</si>
  <si>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</si>
  <si>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</si>
  <si>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</si>
  <si>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</si>
  <si>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</si>
  <si>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</si>
  <si>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</si>
  <si>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</si>
  <si>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</si>
  <si>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</si>
  <si>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</si>
  <si>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</si>
  <si>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</si>
  <si>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</si>
  <si>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</si>
  <si>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</si>
  <si>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</si>
  <si>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</si>
  <si>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</si>
  <si>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</si>
  <si>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</si>
  <si>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</si>
  <si>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</si>
  <si>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</si>
  <si>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</si>
  <si>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</si>
  <si>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</si>
  <si>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</si>
  <si>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</si>
  <si>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</si>
  <si>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</si>
  <si>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</si>
  <si>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</si>
  <si>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</si>
  <si>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</si>
  <si>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</si>
  <si>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</si>
  <si>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</si>
  <si>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</si>
  <si>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</si>
  <si>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</si>
  <si>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</si>
  <si>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</si>
  <si>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</si>
  <si>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</si>
  <si>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</si>
  <si>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</si>
  <si>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</si>
  <si>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</si>
  <si>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</si>
  <si>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</si>
  <si>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</si>
  <si>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</si>
  <si>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</si>
  <si>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</si>
  <si>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</si>
  <si>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</si>
  <si>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</si>
  <si>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</si>
  <si>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</si>
  <si>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</si>
  <si>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</si>
  <si>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</si>
  <si>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</si>
  <si>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</si>
  <si>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</si>
  <si>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</si>
  <si>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</si>
  <si>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</si>
  <si>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</si>
  <si>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</si>
  <si>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</si>
  <si>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</si>
  <si>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</si>
  <si>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</si>
  <si>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</si>
  <si>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</si>
  <si>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</si>
  <si>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</si>
  <si>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</si>
  <si>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</si>
  <si>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</si>
  <si>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</si>
  <si>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</si>
  <si>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</si>
  <si>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</si>
  <si>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</si>
  <si>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</si>
  <si>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</si>
  <si>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</si>
  <si>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</si>
  <si>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</si>
  <si>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</si>
  <si>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</si>
  <si>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</si>
  <si>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</si>
  <si>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</si>
  <si>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</si>
  <si>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</si>
  <si>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</si>
  <si>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</si>
  <si>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</si>
  <si>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</si>
  <si>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</si>
  <si>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</si>
  <si>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</si>
  <si>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</si>
  <si>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</si>
  <si>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</si>
  <si>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</si>
  <si>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</si>
  <si>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</si>
  <si>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</si>
  <si>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</si>
  <si>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</si>
  <si>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</si>
  <si>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</si>
  <si>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</si>
  <si>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</si>
  <si>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</si>
  <si>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</si>
  <si>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</si>
  <si>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</si>
  <si>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</si>
  <si>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</si>
  <si>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</si>
  <si>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</si>
  <si>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</si>
  <si>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</si>
  <si>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</si>
  <si>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</si>
  <si>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</si>
  <si>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</si>
  <si>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</si>
  <si>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</si>
  <si>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</si>
  <si>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</si>
  <si>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</si>
  <si>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</si>
  <si>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</si>
  <si>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</si>
  <si>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</si>
  <si>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</si>
  <si>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</si>
  <si>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</si>
  <si>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</si>
  <si>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</si>
  <si>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</si>
  <si>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</si>
  <si>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</si>
  <si>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</si>
  <si>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</si>
  <si>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</si>
  <si>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</si>
  <si>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</si>
  <si>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</si>
  <si>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</si>
  <si>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</si>
  <si>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</si>
  <si>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</si>
  <si>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</si>
  <si>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</si>
  <si>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</si>
  <si>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</si>
  <si>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</si>
  <si>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</si>
  <si>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</si>
  <si>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</si>
  <si>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</si>
  <si>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</si>
  <si>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</si>
  <si>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</si>
  <si>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</si>
  <si>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</si>
  <si>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</si>
  <si>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</si>
  <si>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</si>
  <si>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</si>
  <si>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</si>
  <si>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</si>
  <si>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</si>
  <si>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</si>
  <si>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</si>
  <si>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</si>
  <si>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</si>
  <si>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</si>
  <si>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</si>
  <si>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</si>
  <si>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</si>
  <si>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</si>
  <si>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</si>
  <si>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</si>
  <si>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</si>
  <si>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</si>
  <si>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</si>
  <si>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</si>
  <si>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</si>
  <si>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</si>
  <si>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</si>
  <si>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</si>
  <si>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</si>
  <si>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</si>
  <si>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</si>
  <si>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</si>
  <si>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</si>
  <si>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</si>
  <si>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</si>
  <si>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</si>
  <si>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</si>
  <si>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</si>
  <si>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</si>
  <si>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</si>
  <si>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</si>
  <si>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</si>
  <si>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</si>
  <si>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</si>
  <si>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</si>
  <si>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</si>
  <si>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</si>
  <si>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</si>
  <si>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</si>
  <si>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</si>
  <si>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</si>
  <si>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</si>
  <si>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</si>
  <si>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</si>
  <si>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</si>
  <si>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</si>
  <si>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</si>
  <si>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</si>
  <si>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</si>
  <si>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</si>
  <si>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</si>
  <si>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</si>
  <si>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</si>
  <si>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</si>
  <si>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</si>
  <si>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</si>
  <si>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</si>
  <si>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</si>
  <si>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</si>
  <si>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</si>
  <si>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</si>
  <si>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</si>
  <si>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</si>
  <si>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</si>
  <si>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</si>
  <si>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</si>
  <si>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</si>
  <si>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</si>
  <si>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</si>
  <si>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</si>
  <si>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</si>
  <si>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</si>
  <si>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</si>
  <si>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</si>
  <si>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</si>
  <si>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</si>
  <si>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</si>
  <si>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</si>
  <si>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</si>
  <si>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</si>
  <si>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</si>
  <si>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</si>
  <si>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</si>
  <si>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</si>
  <si>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</si>
  <si>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</si>
  <si>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</si>
  <si>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</si>
  <si>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</si>
  <si>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</si>
  <si>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</si>
  <si>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</si>
  <si>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</si>
  <si>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</si>
  <si>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</si>
  <si>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</si>
  <si>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</si>
  <si>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</si>
  <si>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</si>
  <si>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</si>
  <si>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</si>
  <si>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</si>
  <si>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</si>
  <si>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</si>
  <si>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</si>
  <si>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</si>
  <si>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</si>
  <si>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</si>
  <si>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</si>
  <si>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</si>
  <si>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</si>
  <si>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</si>
  <si>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</si>
  <si>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</si>
  <si>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</si>
  <si>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</si>
  <si>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</si>
  <si>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</si>
  <si>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</si>
  <si>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</si>
  <si>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</si>
  <si>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</si>
  <si>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</si>
  <si>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</si>
  <si>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</si>
  <si>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</si>
  <si>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</si>
  <si>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</si>
  <si>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</si>
  <si>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</si>
  <si>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</si>
  <si>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</si>
  <si>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</si>
  <si>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</si>
  <si>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</si>
  <si>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</si>
  <si>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</si>
  <si>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</si>
  <si>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</si>
  <si>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</si>
  <si>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</si>
  <si>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</si>
  <si>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</si>
  <si>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</si>
  <si>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</si>
  <si>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</si>
  <si>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</si>
  <si>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</si>
  <si>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</si>
  <si>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</si>
  <si>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</si>
  <si>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</si>
  <si>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</si>
  <si>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</si>
  <si>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</si>
  <si>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</si>
  <si>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</si>
  <si>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</si>
  <si>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</si>
  <si>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</si>
  <si>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</si>
  <si>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</si>
  <si>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</si>
  <si>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</si>
  <si>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</si>
  <si>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</si>
  <si>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</si>
  <si>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</si>
  <si>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</si>
  <si>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</si>
  <si>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</si>
  <si>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</si>
  <si>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</si>
  <si>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</si>
  <si>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</si>
  <si>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</si>
  <si>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</si>
  <si>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</si>
  <si>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</si>
  <si>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</si>
  <si>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</si>
  <si>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</si>
  <si>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</si>
  <si>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</si>
  <si>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</si>
  <si>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</si>
  <si>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</si>
  <si>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</si>
  <si>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</si>
  <si>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</si>
  <si>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</si>
  <si>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</si>
  <si>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</si>
  <si>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</si>
  <si>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</si>
  <si>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</si>
  <si>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</si>
  <si>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</si>
  <si>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</si>
  <si>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</si>
  <si>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</si>
  <si>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</si>
  <si>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</si>
  <si>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</si>
  <si>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</si>
  <si>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</si>
  <si>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</si>
  <si>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</si>
  <si>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</si>
  <si>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</si>
  <si>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</si>
  <si>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</si>
  <si>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</si>
  <si>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</si>
  <si>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</si>
  <si>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</si>
  <si>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</si>
  <si>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</si>
  <si>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</si>
  <si>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</si>
  <si>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</si>
  <si>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</si>
  <si>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</si>
  <si>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</si>
  <si>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</si>
  <si>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</si>
  <si>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</si>
  <si>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</si>
  <si>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</si>
  <si>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</si>
  <si>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</si>
  <si>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</si>
  <si>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</si>
  <si>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</si>
  <si>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</si>
  <si>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</si>
  <si>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</si>
  <si>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</si>
  <si>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</si>
  <si>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</si>
  <si>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</si>
  <si>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</si>
  <si>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</si>
  <si>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</si>
  <si>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</si>
  <si>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</si>
  <si>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</si>
  <si>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</si>
  <si>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</si>
  <si>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</si>
  <si>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</si>
  <si>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</si>
  <si>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</si>
  <si>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</si>
  <si>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</si>
  <si>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</si>
  <si>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</si>
  <si>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</si>
  <si>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</si>
  <si>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</si>
  <si>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</si>
  <si>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</si>
  <si>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</si>
  <si>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</si>
  <si>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</si>
  <si>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</si>
  <si>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</si>
  <si>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</si>
  <si>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</si>
  <si>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</si>
  <si>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</si>
  <si>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</si>
  <si>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</si>
  <si>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</si>
  <si>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</si>
  <si>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</si>
  <si>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</si>
  <si>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</si>
  <si>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</si>
  <si>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</si>
  <si>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</si>
  <si>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</si>
  <si>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</si>
  <si>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</si>
  <si>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</si>
  <si>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</si>
  <si>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</si>
  <si>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</si>
  <si>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</si>
  <si>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</si>
  <si>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</si>
  <si>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</si>
  <si>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</si>
  <si>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</si>
  <si>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</si>
  <si>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</si>
  <si>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</si>
  <si>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</si>
  <si>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</si>
  <si>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</si>
  <si>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</si>
  <si>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</si>
  <si>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</si>
  <si>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</si>
  <si>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</si>
  <si>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</si>
  <si>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</si>
  <si>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</si>
  <si>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</si>
  <si>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</si>
  <si>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</si>
  <si>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</si>
  <si>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</si>
  <si>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</si>
  <si>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</si>
  <si>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</si>
  <si>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</si>
  <si>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</si>
  <si>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</si>
  <si>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</si>
  <si>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</si>
  <si>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</si>
  <si>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</si>
  <si>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</si>
  <si>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</si>
  <si>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</si>
  <si>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</si>
  <si>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</si>
  <si>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</si>
  <si>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</si>
  <si>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七条　克哉</t>
    <rPh sb="0" eb="2">
      <t>シチジョウ</t>
    </rPh>
    <rPh sb="3" eb="5">
      <t>カツヤ</t>
    </rPh>
    <phoneticPr fontId="1"/>
  </si>
  <si>
    <t>旭川三愛病院統括事務長兼住宅型有料老人ホームなでしこ管理者</t>
    <rPh sb="0" eb="4">
      <t>アサヒカワサンアイ</t>
    </rPh>
    <rPh sb="4" eb="6">
      <t>ビョウイン</t>
    </rPh>
    <rPh sb="6" eb="8">
      <t>トウカツ</t>
    </rPh>
    <rPh sb="8" eb="11">
      <t>ジムチョウ</t>
    </rPh>
    <rPh sb="11" eb="12">
      <t>ケン</t>
    </rPh>
    <rPh sb="12" eb="19">
      <t>ジュウタクガタユウリョウロウジン</t>
    </rPh>
    <rPh sb="26" eb="29">
      <t>カンリシャ</t>
    </rPh>
    <phoneticPr fontId="1"/>
  </si>
  <si>
    <t>２　法人</t>
  </si>
  <si>
    <t>３　医療法人</t>
  </si>
  <si>
    <t>医療法人社団　旭豊会</t>
    <rPh sb="0" eb="6">
      <t>イリョウホウジンシャダン</t>
    </rPh>
    <rPh sb="7" eb="8">
      <t>アサヒ</t>
    </rPh>
    <rPh sb="8" eb="9">
      <t>ユタカ</t>
    </rPh>
    <rPh sb="9" eb="10">
      <t>カイ</t>
    </rPh>
    <phoneticPr fontId="1"/>
  </si>
  <si>
    <t>いりょうほうじんしゃだん　きょくほうかい</t>
    <phoneticPr fontId="1"/>
  </si>
  <si>
    <t>0172900334</t>
    <phoneticPr fontId="1"/>
  </si>
  <si>
    <t>旭川市永山4条6丁目3番24号</t>
    <rPh sb="0" eb="3">
      <t>アサヒカワシ</t>
    </rPh>
    <rPh sb="3" eb="5">
      <t>ナガヤマ</t>
    </rPh>
    <rPh sb="6" eb="7">
      <t>ジョウ</t>
    </rPh>
    <rPh sb="8" eb="10">
      <t>チョウメ</t>
    </rPh>
    <rPh sb="11" eb="12">
      <t>バン</t>
    </rPh>
    <rPh sb="14" eb="15">
      <t>ゴウ</t>
    </rPh>
    <phoneticPr fontId="1"/>
  </si>
  <si>
    <t>0166</t>
    <phoneticPr fontId="1"/>
  </si>
  <si>
    <t>47</t>
    <phoneticPr fontId="1"/>
  </si>
  <si>
    <t>6666</t>
    <phoneticPr fontId="1"/>
  </si>
  <si>
    <t>6700</t>
    <phoneticPr fontId="1"/>
  </si>
  <si>
    <t>http://</t>
  </si>
  <si>
    <t>kyokuhoukai.or.jp</t>
    <phoneticPr fontId="1"/>
  </si>
  <si>
    <t>川辺　勝三</t>
    <rPh sb="0" eb="2">
      <t>カワベ</t>
    </rPh>
    <rPh sb="3" eb="4">
      <t>カツ</t>
    </rPh>
    <rPh sb="4" eb="5">
      <t>サン</t>
    </rPh>
    <phoneticPr fontId="1"/>
  </si>
  <si>
    <t>理事長</t>
    <rPh sb="0" eb="3">
      <t>リジチョウ</t>
    </rPh>
    <phoneticPr fontId="1"/>
  </si>
  <si>
    <t>4500-05-000365</t>
    <phoneticPr fontId="1"/>
  </si>
  <si>
    <t>住宅型有料老人ホームなでしこ</t>
    <rPh sb="0" eb="7">
      <t>ジュウタクガタユウリョウロウジン</t>
    </rPh>
    <phoneticPr fontId="1"/>
  </si>
  <si>
    <t>じゅうたくがたゆうりょうろうじんほーむなでしこ</t>
    <phoneticPr fontId="1"/>
  </si>
  <si>
    <t>北海道旭川市永山5条6丁目4番6号</t>
    <rPh sb="0" eb="3">
      <t>ホッカイドウ</t>
    </rPh>
    <rPh sb="3" eb="6">
      <t>アサヒカワシ</t>
    </rPh>
    <rPh sb="6" eb="8">
      <t>ナガヤマ</t>
    </rPh>
    <rPh sb="9" eb="10">
      <t>ジョウ</t>
    </rPh>
    <rPh sb="11" eb="13">
      <t>チョウメ</t>
    </rPh>
    <rPh sb="14" eb="15">
      <t>バン</t>
    </rPh>
    <rPh sb="16" eb="17">
      <t>ゴウ</t>
    </rPh>
    <phoneticPr fontId="1"/>
  </si>
  <si>
    <t>住宅型有料老人ホームなでしこ</t>
    <rPh sb="0" eb="3">
      <t>ジュウタクガタ</t>
    </rPh>
    <rPh sb="3" eb="7">
      <t>ユウリョウロウジン</t>
    </rPh>
    <phoneticPr fontId="1"/>
  </si>
  <si>
    <t>永山</t>
    <rPh sb="0" eb="2">
      <t>ナガヤマ</t>
    </rPh>
    <phoneticPr fontId="1"/>
  </si>
  <si>
    <t>①バス利用の場合：道北バスで乗車10分、永山2条6丁目大雪病院前停留所で下車、徒歩5分</t>
    <rPh sb="3" eb="5">
      <t>リヨウ</t>
    </rPh>
    <rPh sb="6" eb="8">
      <t>バアイ</t>
    </rPh>
    <rPh sb="9" eb="11">
      <t>ドウホク</t>
    </rPh>
    <rPh sb="14" eb="16">
      <t>ジョウシャ</t>
    </rPh>
    <rPh sb="18" eb="19">
      <t>フン</t>
    </rPh>
    <rPh sb="20" eb="22">
      <t>ナガヤマ</t>
    </rPh>
    <rPh sb="23" eb="24">
      <t>ジョウ</t>
    </rPh>
    <rPh sb="25" eb="27">
      <t>チョウメ</t>
    </rPh>
    <rPh sb="27" eb="29">
      <t>タイセツ</t>
    </rPh>
    <rPh sb="29" eb="32">
      <t>ビョウインマエ</t>
    </rPh>
    <rPh sb="32" eb="35">
      <t>テイリュウジョ</t>
    </rPh>
    <rPh sb="36" eb="38">
      <t>ゲシャ</t>
    </rPh>
    <rPh sb="39" eb="41">
      <t>トホ</t>
    </rPh>
    <rPh sb="42" eb="43">
      <t>フン</t>
    </rPh>
    <phoneticPr fontId="1"/>
  </si>
  <si>
    <t>0166</t>
    <phoneticPr fontId="1"/>
  </si>
  <si>
    <t>5677</t>
    <phoneticPr fontId="1"/>
  </si>
  <si>
    <t>0166</t>
    <phoneticPr fontId="1"/>
  </si>
  <si>
    <t>6118</t>
    <phoneticPr fontId="1"/>
  </si>
  <si>
    <t>pothos</t>
    <phoneticPr fontId="1"/>
  </si>
  <si>
    <t>管理者</t>
    <rPh sb="0" eb="3">
      <t>カンリシャ</t>
    </rPh>
    <phoneticPr fontId="1"/>
  </si>
  <si>
    <t>３　住宅型</t>
  </si>
  <si>
    <t>旭川市</t>
    <rPh sb="0" eb="3">
      <t>アサヒカワシ</t>
    </rPh>
    <phoneticPr fontId="1"/>
  </si>
  <si>
    <t>１　事業者が自ら所有する土地</t>
  </si>
  <si>
    <t>１　耐火建築物</t>
  </si>
  <si>
    <t>１　鉄筋コンクリート造</t>
  </si>
  <si>
    <t>１　事業者が自ら所有する建物</t>
  </si>
  <si>
    <t>１　全室個室（縁故者個室含む）</t>
  </si>
  <si>
    <t>１　あり</t>
  </si>
  <si>
    <t>２　あり（ストレッチャー対応）</t>
  </si>
  <si>
    <t>１　全ての居室あり</t>
  </si>
  <si>
    <t>１　全ての便所あり</t>
  </si>
  <si>
    <t>１　全ての浴室あり</t>
  </si>
  <si>
    <t>厨房、洗濯室、物品庫</t>
    <rPh sb="0" eb="2">
      <t>チュウボウ</t>
    </rPh>
    <rPh sb="3" eb="6">
      <t>センタクシツ</t>
    </rPh>
    <rPh sb="7" eb="10">
      <t>ブッピンコ</t>
    </rPh>
    <phoneticPr fontId="1"/>
  </si>
  <si>
    <t>年2回消防訓練実施（6月、10月）</t>
    <rPh sb="0" eb="1">
      <t>ネン</t>
    </rPh>
    <rPh sb="2" eb="3">
      <t>カイ</t>
    </rPh>
    <rPh sb="3" eb="9">
      <t>ショウボウクンレンジッシ</t>
    </rPh>
    <rPh sb="11" eb="12">
      <t>ガツ</t>
    </rPh>
    <rPh sb="15" eb="16">
      <t>ガツ</t>
    </rPh>
    <phoneticPr fontId="1"/>
  </si>
  <si>
    <t>誠実な愛を持って、心からの診療、看護、介護、リハビリテーション等を行い、地域に安心と信頼を築き地域医療に貢献する。</t>
    <phoneticPr fontId="1"/>
  </si>
  <si>
    <t>入居者様が快適で心身ともに充実した生活を、可能な限り居宅と同様の空間において、その有する能力に応じ自立した日常生活を営むことが出来るよう、必要に応じヘルパーステーションからの介護、訪問看護ステーションからの看護等を導入し提供します。また、かかりつけ医の指示のもと、日常生活のお世話を行い、生活の質の向上及びご家族様の身体的及び精神的負担の軽減が図れるよう、利用者様の立場になり、サービスを軽減します。その他、道や他市町村関係機関、福祉サービス事業者等、同業者との密接な連携に努めるものとします。</t>
    <phoneticPr fontId="1"/>
  </si>
  <si>
    <t>２　委託</t>
  </si>
  <si>
    <t>１　自ら実施</t>
  </si>
  <si>
    <t>○</t>
  </si>
  <si>
    <t>旭川三愛病院</t>
    <rPh sb="0" eb="6">
      <t>アサヒカワサンアイビョウイン</t>
    </rPh>
    <phoneticPr fontId="1"/>
  </si>
  <si>
    <t>内科、循環器科、リハビリテーション科</t>
    <rPh sb="0" eb="2">
      <t>ナイカ</t>
    </rPh>
    <rPh sb="3" eb="7">
      <t>ジュンカンキカ</t>
    </rPh>
    <rPh sb="17" eb="18">
      <t>カ</t>
    </rPh>
    <phoneticPr fontId="1"/>
  </si>
  <si>
    <t>定期受診の診療</t>
    <rPh sb="0" eb="4">
      <t>テイキジュシン</t>
    </rPh>
    <rPh sb="5" eb="7">
      <t>シンリョウ</t>
    </rPh>
    <phoneticPr fontId="1"/>
  </si>
  <si>
    <t>永山歯科医院</t>
    <rPh sb="0" eb="2">
      <t>ナガヤマ</t>
    </rPh>
    <rPh sb="2" eb="4">
      <t>シカ</t>
    </rPh>
    <rPh sb="4" eb="6">
      <t>イイン</t>
    </rPh>
    <phoneticPr fontId="1"/>
  </si>
  <si>
    <t>旭川市永山4条6丁目1番18号</t>
    <rPh sb="0" eb="3">
      <t>アサヒカワシ</t>
    </rPh>
    <rPh sb="3" eb="5">
      <t>ナガヤマ</t>
    </rPh>
    <rPh sb="6" eb="7">
      <t>ジョウ</t>
    </rPh>
    <rPh sb="8" eb="10">
      <t>チョウメ</t>
    </rPh>
    <rPh sb="11" eb="12">
      <t>バン</t>
    </rPh>
    <rPh sb="14" eb="15">
      <t>ゴウ</t>
    </rPh>
    <phoneticPr fontId="1"/>
  </si>
  <si>
    <t>歯科往診（歯科、口腔外科）</t>
    <rPh sb="0" eb="2">
      <t>シカ</t>
    </rPh>
    <rPh sb="2" eb="4">
      <t>オウシン</t>
    </rPh>
    <rPh sb="5" eb="7">
      <t>シカ</t>
    </rPh>
    <rPh sb="8" eb="10">
      <t>コウクウ</t>
    </rPh>
    <rPh sb="10" eb="12">
      <t>ゲカ</t>
    </rPh>
    <phoneticPr fontId="1"/>
  </si>
  <si>
    <t>２　なし</t>
  </si>
  <si>
    <t>利用料延滞（原則90日）</t>
    <rPh sb="0" eb="3">
      <t>リヨウリョウ</t>
    </rPh>
    <rPh sb="3" eb="5">
      <t>エンタイ</t>
    </rPh>
    <rPh sb="6" eb="8">
      <t>ゲンソク</t>
    </rPh>
    <rPh sb="10" eb="11">
      <t>ヒ</t>
    </rPh>
    <phoneticPr fontId="1"/>
  </si>
  <si>
    <t>利用料延滞90日を超えた場合</t>
    <rPh sb="0" eb="3">
      <t>リヨウリョウ</t>
    </rPh>
    <rPh sb="3" eb="5">
      <t>エンタイ</t>
    </rPh>
    <rPh sb="7" eb="8">
      <t>ヒ</t>
    </rPh>
    <rPh sb="9" eb="10">
      <t>コ</t>
    </rPh>
    <rPh sb="12" eb="14">
      <t>バアイ</t>
    </rPh>
    <phoneticPr fontId="1"/>
  </si>
  <si>
    <t>体験利用は原則行っていないが、場合によっては要相談。</t>
    <rPh sb="0" eb="4">
      <t>タイケンリヨウ</t>
    </rPh>
    <rPh sb="5" eb="8">
      <t>ゲンソクオコナ</t>
    </rPh>
    <rPh sb="15" eb="17">
      <t>バアイ</t>
    </rPh>
    <rPh sb="22" eb="25">
      <t>ヨウソウダン</t>
    </rPh>
    <phoneticPr fontId="1"/>
  </si>
  <si>
    <t>１　利用権方式</t>
  </si>
  <si>
    <t>３　月払い方式</t>
  </si>
  <si>
    <t>２　日割り計算で減額</t>
  </si>
  <si>
    <t>消費税増額時</t>
    <rPh sb="0" eb="6">
      <t>ショウヒゼイゾウガクジ</t>
    </rPh>
    <phoneticPr fontId="1"/>
  </si>
  <si>
    <t>事前に増額時は増額金額を提示し、同意をいただく。同意をいただいたら当事業所にて手続き実施。</t>
    <rPh sb="0" eb="2">
      <t>ジゼン</t>
    </rPh>
    <rPh sb="3" eb="6">
      <t>ゾウガクジ</t>
    </rPh>
    <rPh sb="7" eb="11">
      <t>ゾウガクキンガク</t>
    </rPh>
    <rPh sb="12" eb="14">
      <t>テイジ</t>
    </rPh>
    <rPh sb="16" eb="18">
      <t>ドウイ</t>
    </rPh>
    <rPh sb="24" eb="26">
      <t>ドウイ</t>
    </rPh>
    <rPh sb="33" eb="37">
      <t>トウジギョウショ</t>
    </rPh>
    <rPh sb="39" eb="41">
      <t>テツヅ</t>
    </rPh>
    <rPh sb="42" eb="44">
      <t>ジッシ</t>
    </rPh>
    <phoneticPr fontId="1"/>
  </si>
  <si>
    <t>要介護4</t>
    <rPh sb="0" eb="3">
      <t>ヨウカイゴ</t>
    </rPh>
    <phoneticPr fontId="1"/>
  </si>
  <si>
    <t>要介護3</t>
    <rPh sb="0" eb="3">
      <t>ヨウカイゴ</t>
    </rPh>
    <phoneticPr fontId="1"/>
  </si>
  <si>
    <t>介護保険サービスの自己負担額は含まない。</t>
    <rPh sb="0" eb="4">
      <t>カイゴホケン</t>
    </rPh>
    <rPh sb="9" eb="14">
      <t>ジコフタンガク</t>
    </rPh>
    <rPh sb="15" eb="16">
      <t>フク</t>
    </rPh>
    <phoneticPr fontId="1"/>
  </si>
  <si>
    <t>4500円（月額30日計算）　※日割り</t>
    <rPh sb="4" eb="5">
      <t>エン</t>
    </rPh>
    <rPh sb="6" eb="8">
      <t>ツキガク</t>
    </rPh>
    <rPh sb="10" eb="11">
      <t>ヒ</t>
    </rPh>
    <rPh sb="11" eb="13">
      <t>ケイサン</t>
    </rPh>
    <rPh sb="16" eb="18">
      <t>ヒワ</t>
    </rPh>
    <phoneticPr fontId="1"/>
  </si>
  <si>
    <t>28000円（月額30日計算）　※日割り</t>
    <rPh sb="5" eb="6">
      <t>エン</t>
    </rPh>
    <rPh sb="7" eb="9">
      <t>ツキガク</t>
    </rPh>
    <rPh sb="11" eb="12">
      <t>ヒ</t>
    </rPh>
    <rPh sb="12" eb="14">
      <t>ケイサン</t>
    </rPh>
    <rPh sb="17" eb="19">
      <t>ヒワ</t>
    </rPh>
    <phoneticPr fontId="1"/>
  </si>
  <si>
    <t>朝：370円　昼：480円　夕：480円　日額1330円（月額30日計算39900円）</t>
    <rPh sb="0" eb="1">
      <t>アサ</t>
    </rPh>
    <rPh sb="5" eb="6">
      <t>エン</t>
    </rPh>
    <rPh sb="7" eb="8">
      <t>ヒル</t>
    </rPh>
    <rPh sb="12" eb="13">
      <t>エン</t>
    </rPh>
    <rPh sb="14" eb="15">
      <t>ユウ</t>
    </rPh>
    <rPh sb="19" eb="20">
      <t>エン</t>
    </rPh>
    <rPh sb="21" eb="23">
      <t>ニチガク</t>
    </rPh>
    <rPh sb="27" eb="28">
      <t>エン</t>
    </rPh>
    <rPh sb="29" eb="31">
      <t>ツキガク</t>
    </rPh>
    <rPh sb="33" eb="34">
      <t>ヒ</t>
    </rPh>
    <rPh sb="34" eb="36">
      <t>ケイサン</t>
    </rPh>
    <rPh sb="41" eb="42">
      <t>エン</t>
    </rPh>
    <phoneticPr fontId="1"/>
  </si>
  <si>
    <t>15600円（月額30日計算）　※日割り</t>
    <rPh sb="5" eb="6">
      <t>エン</t>
    </rPh>
    <phoneticPr fontId="1"/>
  </si>
  <si>
    <t>暖房費：月額10500円（10～4月末まで）※日割り</t>
    <rPh sb="0" eb="3">
      <t>ダンボウヒ</t>
    </rPh>
    <rPh sb="4" eb="6">
      <t>ツキガク</t>
    </rPh>
    <rPh sb="11" eb="12">
      <t>エン</t>
    </rPh>
    <rPh sb="17" eb="19">
      <t>ガツマツ</t>
    </rPh>
    <rPh sb="23" eb="25">
      <t>ヒワ</t>
    </rPh>
    <phoneticPr fontId="1"/>
  </si>
  <si>
    <t>苦情窓口</t>
    <rPh sb="0" eb="4">
      <t>クジョウマドグチ</t>
    </rPh>
    <phoneticPr fontId="1"/>
  </si>
  <si>
    <t>0166</t>
    <phoneticPr fontId="1"/>
  </si>
  <si>
    <t>47</t>
    <phoneticPr fontId="1"/>
  </si>
  <si>
    <t>5677</t>
    <phoneticPr fontId="1"/>
  </si>
  <si>
    <t>お盆（8/13～8/15）、正月（12/30～1/5）、日曜日（ただし、緊急の場合は携帯電話にて）</t>
    <rPh sb="1" eb="2">
      <t>ボン</t>
    </rPh>
    <rPh sb="14" eb="16">
      <t>ショウガツ</t>
    </rPh>
    <rPh sb="28" eb="31">
      <t>ニチヨウビ</t>
    </rPh>
    <rPh sb="36" eb="38">
      <t>キンキュウ</t>
    </rPh>
    <rPh sb="39" eb="41">
      <t>バアイ</t>
    </rPh>
    <rPh sb="42" eb="46">
      <t>ケイタイデンワ</t>
    </rPh>
    <phoneticPr fontId="1"/>
  </si>
  <si>
    <t>損害賠償保険　全老健共済会</t>
    <rPh sb="0" eb="4">
      <t>ソンガイバイショウ</t>
    </rPh>
    <rPh sb="4" eb="6">
      <t>ホケン</t>
    </rPh>
    <rPh sb="7" eb="10">
      <t>ゼンロウケン</t>
    </rPh>
    <rPh sb="10" eb="12">
      <t>キョウサイ</t>
    </rPh>
    <rPh sb="12" eb="13">
      <t>カイ</t>
    </rPh>
    <phoneticPr fontId="1"/>
  </si>
  <si>
    <t>損害賠償保険</t>
    <rPh sb="0" eb="6">
      <t>ソンガイバイショウホケン</t>
    </rPh>
    <phoneticPr fontId="1"/>
  </si>
  <si>
    <t>意見箱を設置し、随時アンケートをとれるようにしている。毎月確認。</t>
    <rPh sb="0" eb="3">
      <t>イケンバコ</t>
    </rPh>
    <rPh sb="4" eb="6">
      <t>セッチ</t>
    </rPh>
    <rPh sb="8" eb="10">
      <t>ズイジ</t>
    </rPh>
    <rPh sb="27" eb="31">
      <t>マイツキカクニン</t>
    </rPh>
    <phoneticPr fontId="1"/>
  </si>
  <si>
    <t>１　入居希望者に公開</t>
  </si>
  <si>
    <t>３　公開していない</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</si>
</sst>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F511" sqref="F511:P51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10</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t="s">
        <v>2484</v>
      </c>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2494</v>
      </c>
      <c r="K16" s="219"/>
      <c r="L16" s="219"/>
      <c r="M16" s="219"/>
      <c r="N16" s="219"/>
      <c r="O16" s="219"/>
      <c r="P16" s="220"/>
    </row>
    <row r="17" spans="1:20" ht="20.100000000000001" customHeight="1">
      <c r="B17" s="92" t="s">
        <v>6</v>
      </c>
      <c r="C17" s="93"/>
      <c r="D17" s="93"/>
      <c r="E17" s="94"/>
      <c r="F17" s="47" t="s">
        <v>13</v>
      </c>
      <c r="G17" s="41">
        <v>79</v>
      </c>
      <c r="H17" s="48" t="s">
        <v>487</v>
      </c>
      <c r="I17" s="42">
        <v>8414</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2489</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2490</v>
      </c>
      <c r="K23" s="138"/>
      <c r="L23" s="139" t="s">
        <v>2491</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2492</v>
      </c>
      <c r="K24" s="176"/>
      <c r="L24" s="176"/>
      <c r="M24" s="176"/>
      <c r="N24" s="176"/>
      <c r="O24" s="112"/>
      <c r="P24" s="147"/>
    </row>
    <row r="25" spans="1:20" ht="20.100000000000001" customHeight="1">
      <c r="B25" s="95"/>
      <c r="C25" s="96"/>
      <c r="D25" s="96"/>
      <c r="E25" s="97"/>
      <c r="F25" s="177" t="s">
        <v>18</v>
      </c>
      <c r="G25" s="177"/>
      <c r="H25" s="108"/>
      <c r="I25" s="108"/>
      <c r="J25" s="176" t="s">
        <v>2493</v>
      </c>
      <c r="K25" s="176"/>
      <c r="L25" s="176"/>
      <c r="M25" s="176"/>
      <c r="N25" s="176"/>
      <c r="O25" s="112"/>
      <c r="P25" s="147"/>
    </row>
    <row r="26" spans="1:20" ht="20.100000000000001" customHeight="1">
      <c r="B26" s="178" t="s">
        <v>9</v>
      </c>
      <c r="C26" s="179"/>
      <c r="D26" s="179"/>
      <c r="E26" s="179"/>
      <c r="F26" s="180">
        <v>1989</v>
      </c>
      <c r="G26" s="181"/>
      <c r="H26" s="48" t="s">
        <v>484</v>
      </c>
      <c r="I26" s="181">
        <v>2</v>
      </c>
      <c r="J26" s="181"/>
      <c r="K26" s="48" t="s">
        <v>485</v>
      </c>
      <c r="L26" s="181">
        <v>23</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2496</v>
      </c>
      <c r="I31" s="172"/>
      <c r="J31" s="172"/>
      <c r="K31" s="172"/>
      <c r="L31" s="172"/>
      <c r="M31" s="172"/>
      <c r="N31" s="172"/>
      <c r="O31" s="172"/>
      <c r="P31" s="173"/>
      <c r="S31" s="22" t="str">
        <f>IF(H31="","未記入","")</f>
        <v/>
      </c>
    </row>
    <row r="32" spans="1:20" ht="39" customHeight="1">
      <c r="B32" s="95"/>
      <c r="C32" s="96"/>
      <c r="D32" s="96"/>
      <c r="E32" s="97"/>
      <c r="F32" s="135" t="s">
        <v>2495</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8415</v>
      </c>
      <c r="J33" s="149"/>
      <c r="K33" s="149"/>
      <c r="L33" s="149"/>
      <c r="M33" s="149"/>
      <c r="N33" s="149"/>
      <c r="O33" s="149"/>
      <c r="P33" s="150"/>
      <c r="S33" s="22" t="str">
        <f>IF(OR(G33="",I33=""),"未記入","")</f>
        <v/>
      </c>
    </row>
    <row r="34" spans="2:20" ht="58.5" customHeight="1">
      <c r="B34" s="95"/>
      <c r="C34" s="96"/>
      <c r="D34" s="96"/>
      <c r="E34" s="97"/>
      <c r="F34" s="101" t="s">
        <v>2497</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2498</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2499</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2500</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2501</v>
      </c>
      <c r="K43" s="48" t="s">
        <v>487</v>
      </c>
      <c r="L43" s="18" t="s">
        <v>2487</v>
      </c>
      <c r="M43" s="48" t="s">
        <v>487</v>
      </c>
      <c r="N43" s="18" t="s">
        <v>2502</v>
      </c>
      <c r="O43" s="99"/>
      <c r="P43" s="100"/>
      <c r="S43" s="22" t="str">
        <f>IF(OR(J43="",L43="",N43=""),"未記入","")</f>
        <v/>
      </c>
    </row>
    <row r="44" spans="2:20" ht="20.100000000000001" customHeight="1">
      <c r="B44" s="130"/>
      <c r="C44" s="108"/>
      <c r="D44" s="108"/>
      <c r="E44" s="108"/>
      <c r="F44" s="179" t="s">
        <v>15</v>
      </c>
      <c r="G44" s="179"/>
      <c r="H44" s="179"/>
      <c r="I44" s="179"/>
      <c r="J44" s="78" t="s">
        <v>2503</v>
      </c>
      <c r="K44" s="48" t="s">
        <v>487</v>
      </c>
      <c r="L44" s="77" t="s">
        <v>2487</v>
      </c>
      <c r="M44" s="48" t="s">
        <v>487</v>
      </c>
      <c r="N44" s="77" t="s">
        <v>2504</v>
      </c>
      <c r="O44" s="99"/>
      <c r="P44" s="100"/>
    </row>
    <row r="45" spans="2:20" ht="20.100000000000001" customHeight="1">
      <c r="B45" s="130"/>
      <c r="C45" s="108"/>
      <c r="D45" s="108"/>
      <c r="E45" s="108"/>
      <c r="F45" s="109" t="s">
        <v>423</v>
      </c>
      <c r="G45" s="110"/>
      <c r="H45" s="110"/>
      <c r="I45" s="111"/>
      <c r="J45" s="112" t="s">
        <v>2505</v>
      </c>
      <c r="K45" s="113"/>
      <c r="L45" s="113"/>
      <c r="M45" s="48" t="s">
        <v>483</v>
      </c>
      <c r="N45" s="113" t="s">
        <v>2491</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2490</v>
      </c>
      <c r="K47" s="138"/>
      <c r="L47" s="139" t="s">
        <v>2491</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2506</v>
      </c>
      <c r="K49" s="176"/>
      <c r="L49" s="176"/>
      <c r="M49" s="176"/>
      <c r="N49" s="176"/>
      <c r="O49" s="112"/>
      <c r="P49" s="147"/>
    </row>
    <row r="50" spans="1:20" ht="20.100000000000001" customHeight="1">
      <c r="B50" s="182" t="s">
        <v>28</v>
      </c>
      <c r="C50" s="183"/>
      <c r="D50" s="183"/>
      <c r="E50" s="183"/>
      <c r="F50" s="183"/>
      <c r="G50" s="183"/>
      <c r="H50" s="183"/>
      <c r="I50" s="183"/>
      <c r="J50" s="180">
        <v>2011</v>
      </c>
      <c r="K50" s="181"/>
      <c r="L50" s="48" t="s">
        <v>484</v>
      </c>
      <c r="M50" s="75">
        <v>11</v>
      </c>
      <c r="N50" s="48" t="s">
        <v>485</v>
      </c>
      <c r="O50" s="75">
        <v>1</v>
      </c>
      <c r="P50" s="50" t="s">
        <v>486</v>
      </c>
      <c r="S50" s="22" t="str">
        <f>IF(OR(J50="",M50="",O50=""),"未記入","")</f>
        <v/>
      </c>
    </row>
    <row r="51" spans="1:20" ht="20.100000000000001" customHeight="1" thickBot="1">
      <c r="B51" s="184" t="s">
        <v>29</v>
      </c>
      <c r="C51" s="185"/>
      <c r="D51" s="185"/>
      <c r="E51" s="185"/>
      <c r="F51" s="185"/>
      <c r="G51" s="185"/>
      <c r="H51" s="185"/>
      <c r="I51" s="185"/>
      <c r="J51" s="186">
        <v>2011</v>
      </c>
      <c r="K51" s="187"/>
      <c r="L51" s="49" t="s">
        <v>484</v>
      </c>
      <c r="M51" s="76">
        <v>11</v>
      </c>
      <c r="N51" s="49" t="s">
        <v>485</v>
      </c>
      <c r="O51" s="76">
        <v>28</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2507</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t="s">
        <v>2484</v>
      </c>
      <c r="K55" s="219"/>
      <c r="L55" s="219"/>
      <c r="M55" s="219"/>
      <c r="N55" s="219"/>
      <c r="O55" s="219"/>
      <c r="P55" s="220"/>
    </row>
    <row r="56" spans="1:20" ht="20.100000000000001" customHeight="1">
      <c r="B56" s="212"/>
      <c r="C56" s="213"/>
      <c r="D56" s="214"/>
      <c r="E56" s="179" t="s">
        <v>33</v>
      </c>
      <c r="F56" s="179"/>
      <c r="G56" s="179"/>
      <c r="H56" s="179"/>
      <c r="I56" s="179"/>
      <c r="J56" s="112" t="s">
        <v>2508</v>
      </c>
      <c r="K56" s="113"/>
      <c r="L56" s="113"/>
      <c r="M56" s="113"/>
      <c r="N56" s="113"/>
      <c r="O56" s="113"/>
      <c r="P56" s="117"/>
    </row>
    <row r="57" spans="1:20" ht="20.100000000000001" customHeight="1">
      <c r="B57" s="212"/>
      <c r="C57" s="213"/>
      <c r="D57" s="214"/>
      <c r="E57" s="179" t="s">
        <v>34</v>
      </c>
      <c r="F57" s="179"/>
      <c r="G57" s="179"/>
      <c r="H57" s="179"/>
      <c r="I57" s="179"/>
      <c r="J57" s="180">
        <v>2006</v>
      </c>
      <c r="K57" s="181"/>
      <c r="L57" s="48" t="s">
        <v>484</v>
      </c>
      <c r="M57" s="75">
        <v>10</v>
      </c>
      <c r="N57" s="48" t="s">
        <v>485</v>
      </c>
      <c r="O57" s="75">
        <v>1</v>
      </c>
      <c r="P57" s="50" t="s">
        <v>486</v>
      </c>
    </row>
    <row r="58" spans="1:20" ht="20.100000000000001" customHeight="1" thickBot="1">
      <c r="B58" s="215"/>
      <c r="C58" s="216"/>
      <c r="D58" s="217"/>
      <c r="E58" s="164" t="s">
        <v>35</v>
      </c>
      <c r="F58" s="164"/>
      <c r="G58" s="164"/>
      <c r="H58" s="164"/>
      <c r="I58" s="164"/>
      <c r="J58" s="186">
        <v>2</v>
      </c>
      <c r="K58" s="187"/>
      <c r="L58" s="49" t="s">
        <v>484</v>
      </c>
      <c r="M58" s="76">
        <v>4</v>
      </c>
      <c r="N58" s="49" t="s">
        <v>485</v>
      </c>
      <c r="O58" s="76">
        <v>1</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1461.81</v>
      </c>
      <c r="H61" s="125"/>
      <c r="I61" s="125"/>
      <c r="J61" s="125"/>
      <c r="K61" s="204"/>
      <c r="L61" s="203" t="s">
        <v>516</v>
      </c>
      <c r="M61" s="190"/>
      <c r="N61" s="190"/>
      <c r="O61" s="190"/>
      <c r="P61" s="205"/>
    </row>
    <row r="62" spans="1:20" ht="20.100000000000001" customHeight="1">
      <c r="B62" s="130"/>
      <c r="C62" s="108"/>
      <c r="D62" s="131" t="s">
        <v>39</v>
      </c>
      <c r="E62" s="93"/>
      <c r="F62" s="94"/>
      <c r="G62" s="176" t="s">
        <v>2509</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2" t="s">
        <v>2381</v>
      </c>
      <c r="C72" s="463"/>
      <c r="D72" s="131" t="s">
        <v>40</v>
      </c>
      <c r="E72" s="93"/>
      <c r="F72" s="94"/>
      <c r="G72" s="98" t="s">
        <v>41</v>
      </c>
      <c r="H72" s="99"/>
      <c r="I72" s="99"/>
      <c r="J72" s="221"/>
      <c r="K72" s="222"/>
      <c r="L72" s="223"/>
      <c r="M72" s="223"/>
      <c r="N72" s="115" t="s">
        <v>490</v>
      </c>
      <c r="O72" s="115"/>
      <c r="P72" s="188"/>
    </row>
    <row r="73" spans="2:16" ht="20.100000000000001" customHeight="1">
      <c r="B73" s="464"/>
      <c r="C73" s="465"/>
      <c r="D73" s="194"/>
      <c r="E73" s="96"/>
      <c r="F73" s="97"/>
      <c r="G73" s="183" t="s">
        <v>42</v>
      </c>
      <c r="H73" s="183"/>
      <c r="I73" s="183"/>
      <c r="J73" s="183"/>
      <c r="K73" s="222"/>
      <c r="L73" s="223"/>
      <c r="M73" s="223"/>
      <c r="N73" s="115" t="s">
        <v>490</v>
      </c>
      <c r="O73" s="115"/>
      <c r="P73" s="188"/>
    </row>
    <row r="74" spans="2:16" ht="20.100000000000001" customHeight="1">
      <c r="B74" s="464"/>
      <c r="C74" s="465"/>
      <c r="D74" s="108" t="s">
        <v>43</v>
      </c>
      <c r="E74" s="108"/>
      <c r="F74" s="108"/>
      <c r="G74" s="176" t="s">
        <v>2510</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2511</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2512</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2513</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1461.81</v>
      </c>
      <c r="K95" s="82" t="s">
        <v>490</v>
      </c>
      <c r="L95" s="112">
        <v>30</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8</v>
      </c>
      <c r="H105" s="116" t="s">
        <v>492</v>
      </c>
      <c r="I105" s="239" t="s">
        <v>66</v>
      </c>
      <c r="J105" s="239"/>
      <c r="K105" s="239"/>
      <c r="L105" s="239"/>
      <c r="M105" s="239"/>
      <c r="N105" s="112">
        <v>8</v>
      </c>
      <c r="O105" s="113"/>
      <c r="P105" s="50" t="s">
        <v>492</v>
      </c>
    </row>
    <row r="106" spans="2:19" ht="20.100000000000001" customHeight="1">
      <c r="B106" s="236"/>
      <c r="C106" s="237"/>
      <c r="D106" s="238"/>
      <c r="E106" s="154"/>
      <c r="F106" s="155"/>
      <c r="G106" s="112"/>
      <c r="H106" s="116"/>
      <c r="I106" s="233" t="s">
        <v>67</v>
      </c>
      <c r="J106" s="233"/>
      <c r="K106" s="233"/>
      <c r="L106" s="233"/>
      <c r="M106" s="233"/>
      <c r="N106" s="112">
        <v>8</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v>2</v>
      </c>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v>1</v>
      </c>
      <c r="O110" s="113"/>
      <c r="P110" s="50" t="s">
        <v>492</v>
      </c>
    </row>
    <row r="111" spans="2:19" ht="20.100000000000001" customHeight="1">
      <c r="B111" s="236"/>
      <c r="C111" s="237"/>
      <c r="D111" s="253"/>
      <c r="E111" s="213"/>
      <c r="F111" s="214"/>
      <c r="G111" s="254"/>
      <c r="H111" s="256"/>
      <c r="I111" s="108" t="s">
        <v>83</v>
      </c>
      <c r="J111" s="108"/>
      <c r="K111" s="108"/>
      <c r="L111" s="108"/>
      <c r="M111" s="108"/>
      <c r="N111" s="112">
        <v>1</v>
      </c>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2514</v>
      </c>
      <c r="H113" s="176"/>
      <c r="I113" s="176"/>
      <c r="J113" s="176"/>
      <c r="K113" s="176"/>
      <c r="L113" s="176"/>
      <c r="M113" s="176"/>
      <c r="N113" s="176"/>
      <c r="O113" s="112"/>
      <c r="P113" s="147"/>
    </row>
    <row r="114" spans="2:16" ht="20.100000000000001" customHeight="1">
      <c r="B114" s="236"/>
      <c r="C114" s="237"/>
      <c r="D114" s="231" t="s">
        <v>79</v>
      </c>
      <c r="E114" s="210"/>
      <c r="F114" s="211"/>
      <c r="G114" s="234" t="s">
        <v>2514</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2515</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2514</v>
      </c>
      <c r="H117" s="176"/>
      <c r="I117" s="176"/>
      <c r="J117" s="176"/>
      <c r="K117" s="176"/>
      <c r="L117" s="176"/>
      <c r="M117" s="176"/>
      <c r="N117" s="176"/>
      <c r="O117" s="112"/>
      <c r="P117" s="147"/>
    </row>
    <row r="118" spans="2:16" ht="20.100000000000001" customHeight="1">
      <c r="B118" s="212"/>
      <c r="C118" s="214"/>
      <c r="D118" s="238" t="s">
        <v>73</v>
      </c>
      <c r="E118" s="154"/>
      <c r="F118" s="155"/>
      <c r="G118" s="176" t="s">
        <v>2514</v>
      </c>
      <c r="H118" s="176"/>
      <c r="I118" s="176"/>
      <c r="J118" s="176"/>
      <c r="K118" s="176"/>
      <c r="L118" s="176"/>
      <c r="M118" s="176"/>
      <c r="N118" s="176"/>
      <c r="O118" s="112"/>
      <c r="P118" s="147"/>
    </row>
    <row r="119" spans="2:16" ht="20.100000000000001" customHeight="1">
      <c r="B119" s="212"/>
      <c r="C119" s="214"/>
      <c r="D119" s="240" t="s">
        <v>74</v>
      </c>
      <c r="E119" s="241"/>
      <c r="F119" s="242"/>
      <c r="G119" s="176" t="s">
        <v>2514</v>
      </c>
      <c r="H119" s="176"/>
      <c r="I119" s="176"/>
      <c r="J119" s="176"/>
      <c r="K119" s="176"/>
      <c r="L119" s="176"/>
      <c r="M119" s="176"/>
      <c r="N119" s="176"/>
      <c r="O119" s="112"/>
      <c r="P119" s="147"/>
    </row>
    <row r="120" spans="2:16" ht="20.100000000000001" customHeight="1">
      <c r="B120" s="212"/>
      <c r="C120" s="214"/>
      <c r="D120" s="224" t="s">
        <v>75</v>
      </c>
      <c r="E120" s="115"/>
      <c r="F120" s="116"/>
      <c r="G120" s="176" t="s">
        <v>2514</v>
      </c>
      <c r="H120" s="176"/>
      <c r="I120" s="176"/>
      <c r="J120" s="176"/>
      <c r="K120" s="176"/>
      <c r="L120" s="176"/>
      <c r="M120" s="176"/>
      <c r="N120" s="176"/>
      <c r="O120" s="112"/>
      <c r="P120" s="147"/>
    </row>
    <row r="121" spans="2:16" ht="20.100000000000001" customHeight="1">
      <c r="B121" s="212"/>
      <c r="C121" s="214"/>
      <c r="D121" s="224" t="s">
        <v>76</v>
      </c>
      <c r="E121" s="115"/>
      <c r="F121" s="116"/>
      <c r="G121" s="176" t="s">
        <v>2514</v>
      </c>
      <c r="H121" s="176"/>
      <c r="I121" s="176"/>
      <c r="J121" s="176"/>
      <c r="K121" s="176"/>
      <c r="L121" s="176"/>
      <c r="M121" s="176"/>
      <c r="N121" s="176"/>
      <c r="O121" s="112"/>
      <c r="P121" s="147"/>
    </row>
    <row r="122" spans="2:16" ht="20.100000000000001" customHeight="1">
      <c r="B122" s="243"/>
      <c r="C122" s="244"/>
      <c r="D122" s="224" t="s">
        <v>77</v>
      </c>
      <c r="E122" s="115"/>
      <c r="F122" s="116"/>
      <c r="G122" s="176" t="s">
        <v>2514</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2516</v>
      </c>
      <c r="H123" s="176"/>
      <c r="I123" s="176"/>
      <c r="J123" s="176"/>
      <c r="K123" s="176"/>
      <c r="L123" s="176"/>
      <c r="M123" s="176"/>
      <c r="N123" s="176"/>
      <c r="O123" s="112"/>
      <c r="P123" s="147"/>
    </row>
    <row r="124" spans="2:16" ht="20.100000000000001" customHeight="1">
      <c r="B124" s="212"/>
      <c r="C124" s="214"/>
      <c r="D124" s="238" t="s">
        <v>446</v>
      </c>
      <c r="E124" s="154"/>
      <c r="F124" s="155"/>
      <c r="G124" s="176" t="s">
        <v>2517</v>
      </c>
      <c r="H124" s="176"/>
      <c r="I124" s="176"/>
      <c r="J124" s="176"/>
      <c r="K124" s="176"/>
      <c r="L124" s="176"/>
      <c r="M124" s="176"/>
      <c r="N124" s="176"/>
      <c r="O124" s="112"/>
      <c r="P124" s="147"/>
    </row>
    <row r="125" spans="2:16" ht="20.100000000000001" customHeight="1">
      <c r="B125" s="212"/>
      <c r="C125" s="214"/>
      <c r="D125" s="240" t="s">
        <v>447</v>
      </c>
      <c r="E125" s="241"/>
      <c r="F125" s="242"/>
      <c r="G125" s="176" t="s">
        <v>2518</v>
      </c>
      <c r="H125" s="176"/>
      <c r="I125" s="176"/>
      <c r="J125" s="176"/>
      <c r="K125" s="176"/>
      <c r="L125" s="176"/>
      <c r="M125" s="176"/>
      <c r="N125" s="176"/>
      <c r="O125" s="112"/>
      <c r="P125" s="147"/>
    </row>
    <row r="126" spans="2:16" ht="39.75" customHeight="1">
      <c r="B126" s="212"/>
      <c r="C126" s="214"/>
      <c r="D126" s="131" t="s">
        <v>448</v>
      </c>
      <c r="E126" s="93"/>
      <c r="F126" s="94"/>
      <c r="G126" s="101" t="s">
        <v>2519</v>
      </c>
      <c r="H126" s="102"/>
      <c r="I126" s="102"/>
      <c r="J126" s="102"/>
      <c r="K126" s="102"/>
      <c r="L126" s="102"/>
      <c r="M126" s="102"/>
      <c r="N126" s="102"/>
      <c r="O126" s="103"/>
      <c r="P126" s="104"/>
    </row>
    <row r="127" spans="2:16" ht="20.100000000000001" customHeight="1">
      <c r="B127" s="212"/>
      <c r="C127" s="214"/>
      <c r="D127" s="194"/>
      <c r="E127" s="96"/>
      <c r="F127" s="97"/>
      <c r="G127" s="176" t="s">
        <v>2514</v>
      </c>
      <c r="H127" s="176"/>
      <c r="I127" s="176"/>
      <c r="J127" s="176"/>
      <c r="K127" s="176"/>
      <c r="L127" s="176"/>
      <c r="M127" s="176"/>
      <c r="N127" s="176"/>
      <c r="O127" s="112"/>
      <c r="P127" s="147"/>
    </row>
    <row r="128" spans="2:16" ht="57.75" customHeight="1" thickBot="1">
      <c r="B128" s="258" t="s">
        <v>71</v>
      </c>
      <c r="C128" s="165"/>
      <c r="D128" s="259" t="s">
        <v>2520</v>
      </c>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2521</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2522</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2523</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2523</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2523</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2523</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2524</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2524</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2525</v>
      </c>
      <c r="G172" s="190" t="s">
        <v>474</v>
      </c>
      <c r="H172" s="190"/>
      <c r="I172" s="190"/>
      <c r="J172" s="190"/>
      <c r="K172" s="190"/>
      <c r="L172" s="190"/>
      <c r="M172" s="190"/>
      <c r="N172" s="190"/>
      <c r="O172" s="190"/>
      <c r="P172" s="205"/>
    </row>
    <row r="173" spans="2:22" ht="20.100000000000001" customHeight="1">
      <c r="B173" s="130"/>
      <c r="C173" s="108"/>
      <c r="D173" s="108"/>
      <c r="E173" s="108"/>
      <c r="F173" s="21" t="s">
        <v>2525</v>
      </c>
      <c r="G173" s="115" t="s">
        <v>475</v>
      </c>
      <c r="H173" s="115"/>
      <c r="I173" s="115"/>
      <c r="J173" s="115"/>
      <c r="K173" s="115"/>
      <c r="L173" s="115"/>
      <c r="M173" s="115"/>
      <c r="N173" s="115"/>
      <c r="O173" s="115"/>
      <c r="P173" s="188"/>
    </row>
    <row r="174" spans="2:22" ht="20.100000000000001" customHeight="1">
      <c r="B174" s="130"/>
      <c r="C174" s="108"/>
      <c r="D174" s="108"/>
      <c r="E174" s="108"/>
      <c r="F174" s="21" t="s">
        <v>2525</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2526</v>
      </c>
      <c r="J176" s="102"/>
      <c r="K176" s="102"/>
      <c r="L176" s="102"/>
      <c r="M176" s="102"/>
      <c r="N176" s="102"/>
      <c r="O176" s="103"/>
      <c r="P176" s="104"/>
    </row>
    <row r="177" spans="2:16" ht="39.950000000000003" customHeight="1">
      <c r="B177" s="302"/>
      <c r="C177" s="303"/>
      <c r="D177" s="98"/>
      <c r="E177" s="221"/>
      <c r="F177" s="108" t="s">
        <v>108</v>
      </c>
      <c r="G177" s="108"/>
      <c r="H177" s="108"/>
      <c r="I177" s="101" t="s">
        <v>2485</v>
      </c>
      <c r="J177" s="102"/>
      <c r="K177" s="102"/>
      <c r="L177" s="102"/>
      <c r="M177" s="102"/>
      <c r="N177" s="102"/>
      <c r="O177" s="103"/>
      <c r="P177" s="104"/>
    </row>
    <row r="178" spans="2:16" ht="39.950000000000003" customHeight="1">
      <c r="B178" s="302"/>
      <c r="C178" s="303"/>
      <c r="D178" s="98"/>
      <c r="E178" s="221"/>
      <c r="F178" s="108" t="s">
        <v>109</v>
      </c>
      <c r="G178" s="108"/>
      <c r="H178" s="108"/>
      <c r="I178" s="101" t="s">
        <v>2527</v>
      </c>
      <c r="J178" s="102"/>
      <c r="K178" s="102"/>
      <c r="L178" s="102"/>
      <c r="M178" s="102"/>
      <c r="N178" s="102"/>
      <c r="O178" s="103"/>
      <c r="P178" s="104"/>
    </row>
    <row r="179" spans="2:16" ht="39.950000000000003" customHeight="1">
      <c r="B179" s="302"/>
      <c r="C179" s="303"/>
      <c r="D179" s="98"/>
      <c r="E179" s="221"/>
      <c r="F179" s="108" t="s">
        <v>429</v>
      </c>
      <c r="G179" s="108"/>
      <c r="H179" s="108"/>
      <c r="I179" s="101"/>
      <c r="J179" s="102"/>
      <c r="K179" s="102"/>
      <c r="L179" s="102"/>
      <c r="M179" s="102"/>
      <c r="N179" s="102"/>
      <c r="O179" s="103"/>
      <c r="P179" s="104"/>
    </row>
    <row r="180" spans="2:16" ht="39.950000000000003" customHeight="1">
      <c r="B180" s="302"/>
      <c r="C180" s="303"/>
      <c r="D180" s="98"/>
      <c r="E180" s="221"/>
      <c r="F180" s="108" t="s">
        <v>110</v>
      </c>
      <c r="G180" s="108"/>
      <c r="H180" s="108"/>
      <c r="I180" s="101" t="s">
        <v>2528</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2529</v>
      </c>
      <c r="J191" s="102"/>
      <c r="K191" s="102"/>
      <c r="L191" s="102"/>
      <c r="M191" s="102"/>
      <c r="N191" s="102"/>
      <c r="O191" s="103"/>
      <c r="P191" s="104"/>
    </row>
    <row r="192" spans="2:16" ht="39.950000000000003" customHeight="1">
      <c r="B192" s="302"/>
      <c r="C192" s="303"/>
      <c r="D192" s="291"/>
      <c r="E192" s="256"/>
      <c r="F192" s="108" t="s">
        <v>108</v>
      </c>
      <c r="G192" s="108"/>
      <c r="H192" s="108"/>
      <c r="I192" s="101" t="s">
        <v>2530</v>
      </c>
      <c r="J192" s="102"/>
      <c r="K192" s="102"/>
      <c r="L192" s="102"/>
      <c r="M192" s="102"/>
      <c r="N192" s="102"/>
      <c r="O192" s="103"/>
      <c r="P192" s="104"/>
    </row>
    <row r="193" spans="2:16" ht="39.950000000000003" customHeight="1">
      <c r="B193" s="302"/>
      <c r="C193" s="303"/>
      <c r="D193" s="291"/>
      <c r="E193" s="256"/>
      <c r="F193" s="177" t="s">
        <v>110</v>
      </c>
      <c r="G193" s="177"/>
      <c r="H193" s="177"/>
      <c r="I193" s="101" t="s">
        <v>2531</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2532</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2514</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2514</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2533</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2534</v>
      </c>
      <c r="K222" s="227"/>
      <c r="L222" s="227"/>
      <c r="M222" s="227"/>
      <c r="N222" s="227"/>
      <c r="O222" s="227"/>
      <c r="P222" s="22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2</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2532</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c r="G228" s="113"/>
      <c r="H228" s="113"/>
      <c r="I228" s="113"/>
      <c r="J228" s="113"/>
      <c r="K228" s="113"/>
      <c r="L228" s="113"/>
      <c r="M228" s="113"/>
      <c r="N228" s="115" t="s">
        <v>495</v>
      </c>
      <c r="O228" s="115"/>
      <c r="P228" s="188"/>
    </row>
    <row r="229" spans="1:20" ht="60" customHeight="1" thickBot="1">
      <c r="B229" s="317" t="s">
        <v>71</v>
      </c>
      <c r="C229" s="309"/>
      <c r="D229" s="309"/>
      <c r="E229" s="310"/>
      <c r="F229" s="311" t="s">
        <v>2535</v>
      </c>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v>0</v>
      </c>
      <c r="L238" s="176"/>
      <c r="M238" s="176"/>
      <c r="N238" s="176">
        <v>0.2</v>
      </c>
      <c r="O238" s="112"/>
      <c r="P238" s="147"/>
    </row>
    <row r="239" spans="1:20" ht="20.100000000000001" customHeight="1">
      <c r="B239" s="130" t="s">
        <v>141</v>
      </c>
      <c r="C239" s="108"/>
      <c r="D239" s="108"/>
      <c r="E239" s="328">
        <f>IF(OR($H$239&lt;&gt;"",$K$239&lt;&gt;""),SUM($H$239,$K$239),"")</f>
        <v>0</v>
      </c>
      <c r="F239" s="328"/>
      <c r="G239" s="328"/>
      <c r="H239" s="176">
        <v>0</v>
      </c>
      <c r="I239" s="176"/>
      <c r="J239" s="176"/>
      <c r="K239" s="176">
        <v>0</v>
      </c>
      <c r="L239" s="176"/>
      <c r="M239" s="176"/>
      <c r="N239" s="176"/>
      <c r="O239" s="112"/>
      <c r="P239" s="147"/>
    </row>
    <row r="240" spans="1:20" ht="20.100000000000001" customHeight="1">
      <c r="B240" s="327" t="s">
        <v>142</v>
      </c>
      <c r="C240" s="108"/>
      <c r="D240" s="108"/>
      <c r="E240" s="328">
        <f>IF(OR($H$240&lt;&gt;"",$K$240&lt;&gt;""),SUM($H$240,$K$240),"")</f>
        <v>0</v>
      </c>
      <c r="F240" s="328"/>
      <c r="G240" s="328"/>
      <c r="H240" s="176">
        <v>0</v>
      </c>
      <c r="I240" s="176"/>
      <c r="J240" s="176"/>
      <c r="K240" s="176">
        <v>0</v>
      </c>
      <c r="L240" s="176"/>
      <c r="M240" s="176"/>
      <c r="N240" s="176"/>
      <c r="O240" s="112"/>
      <c r="P240" s="147"/>
    </row>
    <row r="241" spans="2:20" ht="20.100000000000001" customHeight="1">
      <c r="B241" s="57"/>
      <c r="C241" s="108" t="s">
        <v>143</v>
      </c>
      <c r="D241" s="108"/>
      <c r="E241" s="328">
        <f>IF(OR($H$241&lt;&gt;"",$K$241&lt;&gt;""),SUM($H$241,$K$241),"")</f>
        <v>20</v>
      </c>
      <c r="F241" s="328"/>
      <c r="G241" s="328"/>
      <c r="H241" s="176">
        <v>13</v>
      </c>
      <c r="I241" s="176"/>
      <c r="J241" s="176"/>
      <c r="K241" s="176">
        <v>7</v>
      </c>
      <c r="L241" s="176"/>
      <c r="M241" s="176"/>
      <c r="N241" s="176">
        <v>4.2</v>
      </c>
      <c r="O241" s="112"/>
      <c r="P241" s="147"/>
    </row>
    <row r="242" spans="2:20" ht="20.100000000000001" customHeight="1">
      <c r="B242" s="58"/>
      <c r="C242" s="108" t="s">
        <v>144</v>
      </c>
      <c r="D242" s="108"/>
      <c r="E242" s="328">
        <f>IF(OR($H$242&lt;&gt;"",$K$242&lt;&gt;""),SUM($H$242,$K$242),"")</f>
        <v>0</v>
      </c>
      <c r="F242" s="328"/>
      <c r="G242" s="328"/>
      <c r="H242" s="176">
        <v>0</v>
      </c>
      <c r="I242" s="176"/>
      <c r="J242" s="176"/>
      <c r="K242" s="176">
        <v>0</v>
      </c>
      <c r="L242" s="176"/>
      <c r="M242" s="176"/>
      <c r="N242" s="176"/>
      <c r="O242" s="112"/>
      <c r="P242" s="147"/>
    </row>
    <row r="243" spans="2:20" ht="20.100000000000001" customHeight="1">
      <c r="B243" s="130" t="s">
        <v>145</v>
      </c>
      <c r="C243" s="108"/>
      <c r="D243" s="108"/>
      <c r="E243" s="328">
        <f>IF(OR($H$243&lt;&gt;"",$K$243&lt;&gt;""),SUM($H$243,$K$243),"")</f>
        <v>0</v>
      </c>
      <c r="F243" s="328"/>
      <c r="G243" s="328"/>
      <c r="H243" s="176">
        <v>0</v>
      </c>
      <c r="I243" s="176"/>
      <c r="J243" s="176"/>
      <c r="K243" s="176">
        <v>0</v>
      </c>
      <c r="L243" s="176"/>
      <c r="M243" s="176"/>
      <c r="N243" s="176"/>
      <c r="O243" s="112"/>
      <c r="P243" s="147"/>
    </row>
    <row r="244" spans="2:20" ht="20.100000000000001" customHeight="1">
      <c r="B244" s="130" t="s">
        <v>146</v>
      </c>
      <c r="C244" s="108"/>
      <c r="D244" s="108"/>
      <c r="E244" s="328">
        <f>IF(OR($H$244&lt;&gt;"",$K$244&lt;&gt;""),SUM($H$244,$K$244),"")</f>
        <v>0</v>
      </c>
      <c r="F244" s="328"/>
      <c r="G244" s="328"/>
      <c r="H244" s="176">
        <v>0</v>
      </c>
      <c r="I244" s="176"/>
      <c r="J244" s="176"/>
      <c r="K244" s="176">
        <v>0</v>
      </c>
      <c r="L244" s="176"/>
      <c r="M244" s="176"/>
      <c r="N244" s="176"/>
      <c r="O244" s="112"/>
      <c r="P244" s="147"/>
    </row>
    <row r="245" spans="2:20" ht="20.100000000000001" customHeight="1">
      <c r="B245" s="130" t="s">
        <v>147</v>
      </c>
      <c r="C245" s="108"/>
      <c r="D245" s="108"/>
      <c r="E245" s="328">
        <f>IF(OR($H$245&lt;&gt;"",$K$245&lt;&gt;""),SUM($H$245,$K$245),"")</f>
        <v>2</v>
      </c>
      <c r="F245" s="328"/>
      <c r="G245" s="328"/>
      <c r="H245" s="176">
        <v>2</v>
      </c>
      <c r="I245" s="176"/>
      <c r="J245" s="176"/>
      <c r="K245" s="176">
        <v>0</v>
      </c>
      <c r="L245" s="176"/>
      <c r="M245" s="176"/>
      <c r="N245" s="176">
        <v>0.8</v>
      </c>
      <c r="O245" s="112"/>
      <c r="P245" s="147"/>
    </row>
    <row r="246" spans="2:20" ht="20.100000000000001" customHeight="1">
      <c r="B246" s="130" t="s">
        <v>148</v>
      </c>
      <c r="C246" s="108"/>
      <c r="D246" s="108"/>
      <c r="E246" s="328">
        <f>IF(OR($H$246&lt;&gt;"",$K$246&lt;&gt;""),SUM($H$246,$K$246),"")</f>
        <v>5</v>
      </c>
      <c r="F246" s="328"/>
      <c r="G246" s="328"/>
      <c r="H246" s="176">
        <v>0</v>
      </c>
      <c r="I246" s="176"/>
      <c r="J246" s="176"/>
      <c r="K246" s="176">
        <v>5</v>
      </c>
      <c r="L246" s="176"/>
      <c r="M246" s="176"/>
      <c r="N246" s="176">
        <v>1.6</v>
      </c>
      <c r="O246" s="112"/>
      <c r="P246" s="147"/>
    </row>
    <row r="247" spans="2:20" ht="20.100000000000001" customHeight="1">
      <c r="B247" s="130" t="s">
        <v>149</v>
      </c>
      <c r="C247" s="108"/>
      <c r="D247" s="108"/>
      <c r="E247" s="328">
        <f>IF(OR($H$247&lt;&gt;"",$K$247&lt;&gt;""),SUM($H$247,$K$247),"")</f>
        <v>0</v>
      </c>
      <c r="F247" s="328"/>
      <c r="G247" s="328"/>
      <c r="H247" s="176">
        <v>0</v>
      </c>
      <c r="I247" s="176"/>
      <c r="J247" s="176"/>
      <c r="K247" s="176">
        <v>0</v>
      </c>
      <c r="L247" s="176"/>
      <c r="M247" s="176"/>
      <c r="N247" s="176"/>
      <c r="O247" s="112"/>
      <c r="P247" s="147"/>
    </row>
    <row r="248" spans="2:20" ht="20.100000000000001" customHeight="1">
      <c r="B248" s="130" t="s">
        <v>150</v>
      </c>
      <c r="C248" s="108"/>
      <c r="D248" s="108"/>
      <c r="E248" s="328">
        <f>IF(OR($H$248&lt;&gt;"",$K$248&lt;&gt;""),SUM($H$248,$K$248),"")</f>
        <v>0</v>
      </c>
      <c r="F248" s="328"/>
      <c r="G248" s="328"/>
      <c r="H248" s="176">
        <v>0</v>
      </c>
      <c r="I248" s="176"/>
      <c r="J248" s="176"/>
      <c r="K248" s="176">
        <v>0</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0</v>
      </c>
      <c r="H258" s="328"/>
      <c r="I258" s="328"/>
      <c r="J258" s="176">
        <v>0</v>
      </c>
      <c r="K258" s="176"/>
      <c r="L258" s="176"/>
      <c r="M258" s="176">
        <v>0</v>
      </c>
      <c r="N258" s="176"/>
      <c r="O258" s="112"/>
      <c r="P258" s="147"/>
    </row>
    <row r="259" spans="2:20" ht="20.100000000000001" customHeight="1">
      <c r="B259" s="178" t="s">
        <v>162</v>
      </c>
      <c r="C259" s="179"/>
      <c r="D259" s="179"/>
      <c r="E259" s="179"/>
      <c r="F259" s="179"/>
      <c r="G259" s="328">
        <f>IF(OR($J$259&lt;&gt;"",$M$259&lt;&gt;""),SUM($J$259,$M$259),"")</f>
        <v>19</v>
      </c>
      <c r="H259" s="328"/>
      <c r="I259" s="328"/>
      <c r="J259" s="176">
        <v>12</v>
      </c>
      <c r="K259" s="176"/>
      <c r="L259" s="176"/>
      <c r="M259" s="176">
        <v>7</v>
      </c>
      <c r="N259" s="176"/>
      <c r="O259" s="112"/>
      <c r="P259" s="147"/>
    </row>
    <row r="260" spans="2:20" ht="20.100000000000001" customHeight="1">
      <c r="B260" s="178" t="s">
        <v>163</v>
      </c>
      <c r="C260" s="179"/>
      <c r="D260" s="179"/>
      <c r="E260" s="179"/>
      <c r="F260" s="179"/>
      <c r="G260" s="328">
        <f>IF(OR($J$260&lt;&gt;"",$M$260&lt;&gt;""),SUM($J$260,$M$260),"")</f>
        <v>0</v>
      </c>
      <c r="H260" s="328"/>
      <c r="I260" s="328"/>
      <c r="J260" s="176">
        <v>0</v>
      </c>
      <c r="K260" s="176"/>
      <c r="L260" s="176"/>
      <c r="M260" s="176">
        <v>0</v>
      </c>
      <c r="N260" s="176"/>
      <c r="O260" s="112"/>
      <c r="P260" s="147"/>
    </row>
    <row r="261" spans="2:20" ht="20.100000000000001" customHeight="1">
      <c r="B261" s="178" t="s">
        <v>399</v>
      </c>
      <c r="C261" s="179"/>
      <c r="D261" s="179"/>
      <c r="E261" s="179"/>
      <c r="F261" s="179"/>
      <c r="G261" s="328">
        <f>IF(OR($J$261&lt;&gt;"",$M$261&lt;&gt;""),SUM($J$261,$M$261),"")</f>
        <v>1</v>
      </c>
      <c r="H261" s="328"/>
      <c r="I261" s="328"/>
      <c r="J261" s="176">
        <v>1</v>
      </c>
      <c r="K261" s="176"/>
      <c r="L261" s="176"/>
      <c r="M261" s="176">
        <v>0</v>
      </c>
      <c r="N261" s="176"/>
      <c r="O261" s="112"/>
      <c r="P261" s="147"/>
    </row>
    <row r="262" spans="2:20" ht="20.100000000000001" customHeight="1" thickBot="1">
      <c r="B262" s="163" t="s">
        <v>164</v>
      </c>
      <c r="C262" s="164"/>
      <c r="D262" s="164"/>
      <c r="E262" s="164"/>
      <c r="F262" s="164"/>
      <c r="G262" s="335">
        <f>IF(OR($J$262&lt;&gt;"",$M$262&lt;&gt;""),SUM($J$262,$M$262),"")</f>
        <v>1</v>
      </c>
      <c r="H262" s="335"/>
      <c r="I262" s="335"/>
      <c r="J262" s="336">
        <v>1</v>
      </c>
      <c r="K262" s="336"/>
      <c r="L262" s="336"/>
      <c r="M262" s="336">
        <v>0</v>
      </c>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0</v>
      </c>
      <c r="H267" s="328"/>
      <c r="I267" s="328"/>
      <c r="J267" s="176">
        <v>0</v>
      </c>
      <c r="K267" s="176"/>
      <c r="L267" s="176"/>
      <c r="M267" s="176"/>
      <c r="N267" s="176"/>
      <c r="O267" s="112"/>
      <c r="P267" s="147"/>
    </row>
    <row r="268" spans="2:20" ht="20.100000000000001" customHeight="1">
      <c r="B268" s="178" t="s">
        <v>167</v>
      </c>
      <c r="C268" s="179"/>
      <c r="D268" s="179"/>
      <c r="E268" s="179"/>
      <c r="F268" s="179"/>
      <c r="G268" s="328">
        <f>IF(OR($J$268&lt;&gt;"",$M$268&lt;&gt;""),SUM($J$268,$M$268),"")</f>
        <v>0</v>
      </c>
      <c r="H268" s="328"/>
      <c r="I268" s="328"/>
      <c r="J268" s="176">
        <v>0</v>
      </c>
      <c r="K268" s="176"/>
      <c r="L268" s="176"/>
      <c r="M268" s="176"/>
      <c r="N268" s="176"/>
      <c r="O268" s="112"/>
      <c r="P268" s="147"/>
    </row>
    <row r="269" spans="2:20" ht="20.100000000000001" customHeight="1">
      <c r="B269" s="178" t="s">
        <v>168</v>
      </c>
      <c r="C269" s="179"/>
      <c r="D269" s="179"/>
      <c r="E269" s="179"/>
      <c r="F269" s="179"/>
      <c r="G269" s="328">
        <f>IF(OR($J$269&lt;&gt;"",$M$269&lt;&gt;""),SUM($J$269,$M$269),"")</f>
        <v>0</v>
      </c>
      <c r="H269" s="328"/>
      <c r="I269" s="328"/>
      <c r="J269" s="176">
        <v>0</v>
      </c>
      <c r="K269" s="176"/>
      <c r="L269" s="176"/>
      <c r="M269" s="176"/>
      <c r="N269" s="176"/>
      <c r="O269" s="112"/>
      <c r="P269" s="147"/>
    </row>
    <row r="270" spans="2:20" ht="20.100000000000001" customHeight="1">
      <c r="B270" s="178" t="s">
        <v>169</v>
      </c>
      <c r="C270" s="179"/>
      <c r="D270" s="179"/>
      <c r="E270" s="179"/>
      <c r="F270" s="179"/>
      <c r="G270" s="328">
        <f>IF(OR($J$270&lt;&gt;"",$M$270&lt;&gt;""),SUM($J$270,$M$270),"")</f>
        <v>0</v>
      </c>
      <c r="H270" s="328"/>
      <c r="I270" s="328"/>
      <c r="J270" s="176">
        <v>0</v>
      </c>
      <c r="K270" s="176"/>
      <c r="L270" s="176"/>
      <c r="M270" s="176"/>
      <c r="N270" s="176"/>
      <c r="O270" s="112"/>
      <c r="P270" s="147"/>
    </row>
    <row r="271" spans="2:20" ht="20.100000000000001" customHeight="1">
      <c r="B271" s="178" t="s">
        <v>170</v>
      </c>
      <c r="C271" s="179"/>
      <c r="D271" s="179"/>
      <c r="E271" s="179"/>
      <c r="F271" s="179"/>
      <c r="G271" s="328">
        <f>IF(OR($J$271&lt;&gt;"",$M$271&lt;&gt;""),SUM($J$271,$M$271),"")</f>
        <v>0</v>
      </c>
      <c r="H271" s="328"/>
      <c r="I271" s="328"/>
      <c r="J271" s="176">
        <v>0</v>
      </c>
      <c r="K271" s="176"/>
      <c r="L271" s="176"/>
      <c r="M271" s="176"/>
      <c r="N271" s="176"/>
      <c r="O271" s="112"/>
      <c r="P271" s="147"/>
    </row>
    <row r="272" spans="2:20" ht="20.100000000000001" customHeight="1">
      <c r="B272" s="345" t="s">
        <v>171</v>
      </c>
      <c r="C272" s="346"/>
      <c r="D272" s="346"/>
      <c r="E272" s="346"/>
      <c r="F272" s="346"/>
      <c r="G272" s="328">
        <f>IF(OR($J$272&lt;&gt;"",$M$272&lt;&gt;""),SUM($J$272,$M$272),"")</f>
        <v>0</v>
      </c>
      <c r="H272" s="328"/>
      <c r="I272" s="328"/>
      <c r="J272" s="176">
        <v>0</v>
      </c>
      <c r="K272" s="176"/>
      <c r="L272" s="176"/>
      <c r="M272" s="176"/>
      <c r="N272" s="176"/>
      <c r="O272" s="112"/>
      <c r="P272" s="147"/>
    </row>
    <row r="273" spans="1:20" ht="20.100000000000001" customHeight="1">
      <c r="A273" s="6"/>
      <c r="B273" s="347" t="s">
        <v>412</v>
      </c>
      <c r="C273" s="347"/>
      <c r="D273" s="347"/>
      <c r="E273" s="347"/>
      <c r="F273" s="348"/>
      <c r="G273" s="328">
        <f>IF(OR($J$273&lt;&gt;"",$M$273&lt;&gt;""),SUM($J$273,$M$273),"")</f>
        <v>0</v>
      </c>
      <c r="H273" s="328"/>
      <c r="I273" s="328"/>
      <c r="J273" s="176">
        <v>0</v>
      </c>
      <c r="K273" s="176"/>
      <c r="L273" s="176"/>
      <c r="M273" s="176"/>
      <c r="N273" s="176"/>
      <c r="O273" s="112"/>
      <c r="P273" s="147"/>
    </row>
    <row r="274" spans="1:20" ht="20.100000000000001" customHeight="1" thickBot="1">
      <c r="A274" s="6"/>
      <c r="B274" s="340" t="s">
        <v>413</v>
      </c>
      <c r="C274" s="340"/>
      <c r="D274" s="340"/>
      <c r="E274" s="340"/>
      <c r="F274" s="341"/>
      <c r="G274" s="335">
        <f>IF(OR($J$274&lt;&gt;"",$M$274&lt;&gt;""),SUM($J$274,$M$274),"")</f>
        <v>0</v>
      </c>
      <c r="H274" s="335"/>
      <c r="I274" s="335"/>
      <c r="J274" s="336">
        <v>0</v>
      </c>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3</v>
      </c>
      <c r="G280" s="268"/>
      <c r="H280" s="268"/>
      <c r="I280" s="268"/>
      <c r="J280" s="64" t="s">
        <v>495</v>
      </c>
      <c r="K280" s="267">
        <v>3</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2514</v>
      </c>
      <c r="M295" s="125"/>
      <c r="N295" s="125"/>
      <c r="O295" s="125"/>
      <c r="P295" s="126"/>
    </row>
    <row r="296" spans="2:22" ht="20.100000000000001" customHeight="1">
      <c r="B296" s="105"/>
      <c r="C296" s="106"/>
      <c r="D296" s="106"/>
      <c r="E296" s="106"/>
      <c r="F296" s="107"/>
      <c r="G296" s="231" t="s">
        <v>456</v>
      </c>
      <c r="H296" s="211"/>
      <c r="I296" s="112" t="s">
        <v>2532</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v>0</v>
      </c>
      <c r="H301" s="37">
        <v>0</v>
      </c>
      <c r="I301" s="37">
        <v>2</v>
      </c>
      <c r="J301" s="37">
        <v>1</v>
      </c>
      <c r="K301" s="37">
        <v>0</v>
      </c>
      <c r="L301" s="37">
        <v>0</v>
      </c>
      <c r="M301" s="37">
        <v>0</v>
      </c>
      <c r="N301" s="37">
        <v>0</v>
      </c>
      <c r="O301" s="37">
        <v>0</v>
      </c>
      <c r="P301" s="37">
        <v>0</v>
      </c>
      <c r="Q301" s="19"/>
      <c r="R301" s="5"/>
      <c r="S301" s="23"/>
      <c r="T301" s="23"/>
      <c r="V301" s="5"/>
    </row>
    <row r="302" spans="2:22" ht="20.100000000000001" customHeight="1">
      <c r="B302" s="209" t="s">
        <v>186</v>
      </c>
      <c r="C302" s="210"/>
      <c r="D302" s="210"/>
      <c r="E302" s="210"/>
      <c r="F302" s="211"/>
      <c r="G302" s="37">
        <v>0</v>
      </c>
      <c r="H302" s="37">
        <v>0</v>
      </c>
      <c r="I302" s="37">
        <v>2</v>
      </c>
      <c r="J302" s="37">
        <v>1</v>
      </c>
      <c r="K302" s="37">
        <v>0</v>
      </c>
      <c r="L302" s="37">
        <v>0</v>
      </c>
      <c r="M302" s="37">
        <v>0</v>
      </c>
      <c r="N302" s="37">
        <v>0</v>
      </c>
      <c r="O302" s="37">
        <v>0</v>
      </c>
      <c r="P302" s="37">
        <v>0</v>
      </c>
      <c r="Q302" s="19"/>
      <c r="R302" s="5"/>
      <c r="S302" s="23"/>
      <c r="T302" s="23"/>
      <c r="V302" s="5"/>
    </row>
    <row r="303" spans="2:22" ht="20.100000000000001" customHeight="1">
      <c r="B303" s="367" t="s">
        <v>187</v>
      </c>
      <c r="C303" s="368"/>
      <c r="D303" s="224" t="s">
        <v>188</v>
      </c>
      <c r="E303" s="115"/>
      <c r="F303" s="116"/>
      <c r="G303" s="37">
        <v>0</v>
      </c>
      <c r="H303" s="37">
        <v>0</v>
      </c>
      <c r="I303" s="37">
        <v>0</v>
      </c>
      <c r="J303" s="37">
        <v>0</v>
      </c>
      <c r="K303" s="37">
        <v>0</v>
      </c>
      <c r="L303" s="37">
        <v>0</v>
      </c>
      <c r="M303" s="37">
        <v>0</v>
      </c>
      <c r="N303" s="37">
        <v>0</v>
      </c>
      <c r="O303" s="37">
        <v>0</v>
      </c>
      <c r="P303" s="37">
        <v>0</v>
      </c>
      <c r="Q303" s="19"/>
      <c r="R303" s="5"/>
      <c r="S303" s="23"/>
      <c r="T303" s="23"/>
      <c r="V303" s="5"/>
    </row>
    <row r="304" spans="2:22" ht="20.100000000000001" customHeight="1">
      <c r="B304" s="369"/>
      <c r="C304" s="370"/>
      <c r="D304" s="231" t="s">
        <v>189</v>
      </c>
      <c r="E304" s="210"/>
      <c r="F304" s="211"/>
      <c r="G304" s="365">
        <v>0</v>
      </c>
      <c r="H304" s="365">
        <v>0</v>
      </c>
      <c r="I304" s="365">
        <v>0</v>
      </c>
      <c r="J304" s="365">
        <v>0</v>
      </c>
      <c r="K304" s="365">
        <v>0</v>
      </c>
      <c r="L304" s="365">
        <v>0</v>
      </c>
      <c r="M304" s="365">
        <v>0</v>
      </c>
      <c r="N304" s="365">
        <v>0</v>
      </c>
      <c r="O304" s="365">
        <v>0</v>
      </c>
      <c r="P304" s="365">
        <v>0</v>
      </c>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v>0</v>
      </c>
      <c r="H306" s="365">
        <v>0</v>
      </c>
      <c r="I306" s="365">
        <v>0</v>
      </c>
      <c r="J306" s="365">
        <v>0</v>
      </c>
      <c r="K306" s="365">
        <v>0</v>
      </c>
      <c r="L306" s="365">
        <v>0</v>
      </c>
      <c r="M306" s="365">
        <v>0</v>
      </c>
      <c r="N306" s="365">
        <v>0</v>
      </c>
      <c r="O306" s="365">
        <v>0</v>
      </c>
      <c r="P306" s="365">
        <v>0</v>
      </c>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v>0</v>
      </c>
      <c r="H308" s="365">
        <v>0</v>
      </c>
      <c r="I308" s="365">
        <v>0</v>
      </c>
      <c r="J308" s="365">
        <v>0</v>
      </c>
      <c r="K308" s="365">
        <v>0</v>
      </c>
      <c r="L308" s="365">
        <v>0</v>
      </c>
      <c r="M308" s="365">
        <v>0</v>
      </c>
      <c r="N308" s="365">
        <v>0</v>
      </c>
      <c r="O308" s="365">
        <v>0</v>
      </c>
      <c r="P308" s="365">
        <v>0</v>
      </c>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v>0</v>
      </c>
      <c r="H310" s="37">
        <v>0</v>
      </c>
      <c r="I310" s="37">
        <v>2</v>
      </c>
      <c r="J310" s="37">
        <v>1</v>
      </c>
      <c r="K310" s="37">
        <v>0</v>
      </c>
      <c r="L310" s="37">
        <v>0</v>
      </c>
      <c r="M310" s="37">
        <v>0</v>
      </c>
      <c r="N310" s="37">
        <v>0</v>
      </c>
      <c r="O310" s="37">
        <v>0</v>
      </c>
      <c r="P310" s="37">
        <v>0</v>
      </c>
      <c r="Q310" s="19"/>
      <c r="R310" s="5"/>
      <c r="S310" s="23"/>
      <c r="T310" s="23"/>
      <c r="V310" s="5"/>
    </row>
    <row r="311" spans="1:22" ht="20.100000000000001" customHeight="1" thickBot="1">
      <c r="B311" s="258" t="s">
        <v>193</v>
      </c>
      <c r="C311" s="165"/>
      <c r="D311" s="165"/>
      <c r="E311" s="165"/>
      <c r="F311" s="165"/>
      <c r="G311" s="165"/>
      <c r="H311" s="336" t="s">
        <v>2514</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2536</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2537</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2532</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2532</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2538</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2539</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2540</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2542</v>
      </c>
      <c r="J332" s="176"/>
      <c r="K332" s="176"/>
      <c r="L332" s="176"/>
      <c r="M332" s="112" t="s">
        <v>2541</v>
      </c>
      <c r="N332" s="113"/>
      <c r="O332" s="113"/>
      <c r="P332" s="117"/>
    </row>
    <row r="333" spans="2:20" ht="20.100000000000001" customHeight="1">
      <c r="B333" s="130"/>
      <c r="C333" s="108"/>
      <c r="D333" s="108"/>
      <c r="E333" s="224" t="s">
        <v>215</v>
      </c>
      <c r="F333" s="115"/>
      <c r="G333" s="115"/>
      <c r="H333" s="116"/>
      <c r="I333" s="112">
        <v>80</v>
      </c>
      <c r="J333" s="113"/>
      <c r="K333" s="113"/>
      <c r="L333" s="68" t="s">
        <v>498</v>
      </c>
      <c r="M333" s="112">
        <v>80</v>
      </c>
      <c r="N333" s="113"/>
      <c r="O333" s="113"/>
      <c r="P333" s="53" t="s">
        <v>498</v>
      </c>
    </row>
    <row r="334" spans="2:20" ht="20.100000000000001" customHeight="1">
      <c r="B334" s="130" t="s">
        <v>45</v>
      </c>
      <c r="C334" s="108"/>
      <c r="D334" s="108"/>
      <c r="E334" s="224" t="s">
        <v>216</v>
      </c>
      <c r="F334" s="115"/>
      <c r="G334" s="115"/>
      <c r="H334" s="116"/>
      <c r="I334" s="112">
        <v>1461.81</v>
      </c>
      <c r="J334" s="113"/>
      <c r="K334" s="113"/>
      <c r="L334" s="68" t="s">
        <v>490</v>
      </c>
      <c r="M334" s="112">
        <v>1461.81</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v>88000</v>
      </c>
      <c r="J340" s="113"/>
      <c r="K340" s="113"/>
      <c r="L340" s="63" t="s">
        <v>499</v>
      </c>
      <c r="M340" s="112">
        <v>98500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39900</v>
      </c>
      <c r="J343" s="113"/>
      <c r="K343" s="113"/>
      <c r="L343" s="63" t="s">
        <v>499</v>
      </c>
      <c r="M343" s="112">
        <v>39900</v>
      </c>
      <c r="N343" s="113"/>
      <c r="O343" s="113"/>
      <c r="P343" s="50" t="s">
        <v>499</v>
      </c>
    </row>
    <row r="344" spans="2:20" ht="20.100000000000001" customHeight="1">
      <c r="B344" s="130"/>
      <c r="C344" s="393"/>
      <c r="D344" s="393"/>
      <c r="E344" s="224" t="s">
        <v>222</v>
      </c>
      <c r="F344" s="115"/>
      <c r="G344" s="115"/>
      <c r="H344" s="116"/>
      <c r="I344" s="112">
        <v>0</v>
      </c>
      <c r="J344" s="113"/>
      <c r="K344" s="113"/>
      <c r="L344" s="63" t="s">
        <v>499</v>
      </c>
      <c r="M344" s="112">
        <v>0</v>
      </c>
      <c r="N344" s="113"/>
      <c r="O344" s="113"/>
      <c r="P344" s="50" t="s">
        <v>499</v>
      </c>
    </row>
    <row r="345" spans="2:20" ht="20.100000000000001" customHeight="1">
      <c r="B345" s="130"/>
      <c r="C345" s="393"/>
      <c r="D345" s="393"/>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3"/>
      <c r="D346" s="393"/>
      <c r="E346" s="224" t="s">
        <v>224</v>
      </c>
      <c r="F346" s="115"/>
      <c r="G346" s="115"/>
      <c r="H346" s="116"/>
      <c r="I346" s="112"/>
      <c r="J346" s="113"/>
      <c r="K346" s="113"/>
      <c r="L346" s="63" t="s">
        <v>499</v>
      </c>
      <c r="M346" s="112"/>
      <c r="N346" s="113"/>
      <c r="O346" s="113"/>
      <c r="P346" s="50" t="s">
        <v>499</v>
      </c>
    </row>
    <row r="347" spans="2:20" ht="20.100000000000001" customHeight="1">
      <c r="B347" s="130"/>
      <c r="C347" s="393"/>
      <c r="D347" s="393"/>
      <c r="E347" s="224" t="s">
        <v>71</v>
      </c>
      <c r="F347" s="115"/>
      <c r="G347" s="115"/>
      <c r="H347" s="116"/>
      <c r="I347" s="112"/>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2545</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5" t="s">
        <v>590</v>
      </c>
      <c r="C356" s="145"/>
      <c r="D356" s="145"/>
      <c r="E356" s="145"/>
      <c r="F356" s="146"/>
      <c r="G356" s="151" t="s">
        <v>2543</v>
      </c>
      <c r="H356" s="227"/>
      <c r="I356" s="227"/>
      <c r="J356" s="227"/>
      <c r="K356" s="227"/>
      <c r="L356" s="227"/>
      <c r="M356" s="227"/>
      <c r="N356" s="227"/>
      <c r="O356" s="227"/>
      <c r="P356" s="228"/>
    </row>
    <row r="357" spans="2:20" ht="60" customHeight="1">
      <c r="B357" s="114" t="s">
        <v>222</v>
      </c>
      <c r="C357" s="115"/>
      <c r="D357" s="115"/>
      <c r="E357" s="115"/>
      <c r="F357" s="116"/>
      <c r="G357" s="151" t="s">
        <v>2544</v>
      </c>
      <c r="H357" s="227"/>
      <c r="I357" s="227"/>
      <c r="J357" s="227"/>
      <c r="K357" s="227"/>
      <c r="L357" s="227"/>
      <c r="M357" s="227"/>
      <c r="N357" s="227"/>
      <c r="O357" s="227"/>
      <c r="P357" s="228"/>
    </row>
    <row r="358" spans="2:20" ht="60" customHeight="1">
      <c r="B358" s="114" t="s">
        <v>221</v>
      </c>
      <c r="C358" s="115"/>
      <c r="D358" s="115"/>
      <c r="E358" s="115"/>
      <c r="F358" s="116"/>
      <c r="G358" s="151" t="s">
        <v>2546</v>
      </c>
      <c r="H358" s="227"/>
      <c r="I358" s="227"/>
      <c r="J358" s="227"/>
      <c r="K358" s="227"/>
      <c r="L358" s="227"/>
      <c r="M358" s="227"/>
      <c r="N358" s="227"/>
      <c r="O358" s="227"/>
      <c r="P358" s="228"/>
    </row>
    <row r="359" spans="2:20" ht="60" customHeight="1">
      <c r="B359" s="114" t="s">
        <v>224</v>
      </c>
      <c r="C359" s="115"/>
      <c r="D359" s="115"/>
      <c r="E359" s="115"/>
      <c r="F359" s="116"/>
      <c r="G359" s="151" t="s">
        <v>2547</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2548</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11</v>
      </c>
      <c r="I387" s="125"/>
      <c r="J387" s="125"/>
      <c r="K387" s="125"/>
      <c r="L387" s="125"/>
      <c r="M387" s="125"/>
      <c r="N387" s="125"/>
      <c r="O387" s="125"/>
      <c r="P387" s="62" t="s">
        <v>495</v>
      </c>
    </row>
    <row r="388" spans="1:20" ht="20.100000000000001" customHeight="1">
      <c r="B388" s="95"/>
      <c r="C388" s="97"/>
      <c r="D388" s="108" t="s">
        <v>250</v>
      </c>
      <c r="E388" s="108"/>
      <c r="F388" s="108"/>
      <c r="G388" s="108"/>
      <c r="H388" s="112">
        <v>19</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5</v>
      </c>
      <c r="I389" s="113"/>
      <c r="J389" s="113"/>
      <c r="K389" s="113"/>
      <c r="L389" s="113"/>
      <c r="M389" s="113"/>
      <c r="N389" s="113"/>
      <c r="O389" s="113"/>
      <c r="P389" s="50" t="s">
        <v>497</v>
      </c>
    </row>
    <row r="390" spans="1:20" ht="20.100000000000001" customHeight="1">
      <c r="B390" s="130"/>
      <c r="C390" s="108"/>
      <c r="D390" s="108" t="s">
        <v>252</v>
      </c>
      <c r="E390" s="108"/>
      <c r="F390" s="108"/>
      <c r="G390" s="108"/>
      <c r="H390" s="112">
        <v>4</v>
      </c>
      <c r="I390" s="113"/>
      <c r="J390" s="113"/>
      <c r="K390" s="113"/>
      <c r="L390" s="113"/>
      <c r="M390" s="113"/>
      <c r="N390" s="113"/>
      <c r="O390" s="113"/>
      <c r="P390" s="50" t="s">
        <v>497</v>
      </c>
    </row>
    <row r="391" spans="1:20" ht="20.100000000000001" customHeight="1">
      <c r="B391" s="130"/>
      <c r="C391" s="108"/>
      <c r="D391" s="108" t="s">
        <v>253</v>
      </c>
      <c r="E391" s="108"/>
      <c r="F391" s="108"/>
      <c r="G391" s="108"/>
      <c r="H391" s="112">
        <v>7</v>
      </c>
      <c r="I391" s="113"/>
      <c r="J391" s="113"/>
      <c r="K391" s="113"/>
      <c r="L391" s="113"/>
      <c r="M391" s="113"/>
      <c r="N391" s="113"/>
      <c r="O391" s="113"/>
      <c r="P391" s="50" t="s">
        <v>497</v>
      </c>
    </row>
    <row r="392" spans="1:20" ht="20.100000000000001" customHeight="1">
      <c r="B392" s="130"/>
      <c r="C392" s="108"/>
      <c r="D392" s="108" t="s">
        <v>254</v>
      </c>
      <c r="E392" s="108"/>
      <c r="F392" s="108"/>
      <c r="G392" s="108"/>
      <c r="H392" s="112">
        <v>14</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c r="I393" s="113"/>
      <c r="J393" s="113"/>
      <c r="K393" s="113"/>
      <c r="L393" s="113"/>
      <c r="M393" s="113"/>
      <c r="N393" s="113"/>
      <c r="O393" s="113"/>
      <c r="P393" s="50" t="s">
        <v>497</v>
      </c>
    </row>
    <row r="394" spans="1:20" ht="20.100000000000001" customHeight="1">
      <c r="B394" s="420"/>
      <c r="C394" s="421"/>
      <c r="D394" s="108" t="s">
        <v>256</v>
      </c>
      <c r="E394" s="108"/>
      <c r="F394" s="108"/>
      <c r="G394" s="108"/>
      <c r="H394" s="112">
        <v>1</v>
      </c>
      <c r="I394" s="113"/>
      <c r="J394" s="113"/>
      <c r="K394" s="113"/>
      <c r="L394" s="113"/>
      <c r="M394" s="113"/>
      <c r="N394" s="113"/>
      <c r="O394" s="113"/>
      <c r="P394" s="50" t="s">
        <v>497</v>
      </c>
    </row>
    <row r="395" spans="1:20" ht="20.100000000000001" customHeight="1">
      <c r="B395" s="420"/>
      <c r="C395" s="421"/>
      <c r="D395" s="108" t="s">
        <v>257</v>
      </c>
      <c r="E395" s="108"/>
      <c r="F395" s="108"/>
      <c r="G395" s="108"/>
      <c r="H395" s="112"/>
      <c r="I395" s="113"/>
      <c r="J395" s="113"/>
      <c r="K395" s="113"/>
      <c r="L395" s="113"/>
      <c r="M395" s="113"/>
      <c r="N395" s="113"/>
      <c r="O395" s="113"/>
      <c r="P395" s="50" t="s">
        <v>497</v>
      </c>
    </row>
    <row r="396" spans="1:20" ht="20.100000000000001" customHeight="1">
      <c r="B396" s="420"/>
      <c r="C396" s="421"/>
      <c r="D396" s="108" t="s">
        <v>258</v>
      </c>
      <c r="E396" s="108"/>
      <c r="F396" s="108"/>
      <c r="G396" s="108"/>
      <c r="H396" s="112">
        <v>4</v>
      </c>
      <c r="I396" s="113"/>
      <c r="J396" s="113"/>
      <c r="K396" s="113"/>
      <c r="L396" s="113"/>
      <c r="M396" s="113"/>
      <c r="N396" s="113"/>
      <c r="O396" s="113"/>
      <c r="P396" s="50" t="s">
        <v>497</v>
      </c>
    </row>
    <row r="397" spans="1:20" ht="20.100000000000001" customHeight="1">
      <c r="B397" s="420"/>
      <c r="C397" s="421"/>
      <c r="D397" s="108" t="s">
        <v>259</v>
      </c>
      <c r="E397" s="108"/>
      <c r="F397" s="108"/>
      <c r="G397" s="108"/>
      <c r="H397" s="112">
        <v>4</v>
      </c>
      <c r="I397" s="113"/>
      <c r="J397" s="113"/>
      <c r="K397" s="113"/>
      <c r="L397" s="113"/>
      <c r="M397" s="113"/>
      <c r="N397" s="113"/>
      <c r="O397" s="113"/>
      <c r="P397" s="50" t="s">
        <v>497</v>
      </c>
    </row>
    <row r="398" spans="1:20" ht="20.100000000000001" customHeight="1">
      <c r="B398" s="420"/>
      <c r="C398" s="421"/>
      <c r="D398" s="108" t="s">
        <v>260</v>
      </c>
      <c r="E398" s="108"/>
      <c r="F398" s="108"/>
      <c r="G398" s="108"/>
      <c r="H398" s="112">
        <v>7</v>
      </c>
      <c r="I398" s="113"/>
      <c r="J398" s="113"/>
      <c r="K398" s="113"/>
      <c r="L398" s="113"/>
      <c r="M398" s="113"/>
      <c r="N398" s="113"/>
      <c r="O398" s="113"/>
      <c r="P398" s="50" t="s">
        <v>497</v>
      </c>
    </row>
    <row r="399" spans="1:20" ht="20.100000000000001" customHeight="1">
      <c r="B399" s="420"/>
      <c r="C399" s="421"/>
      <c r="D399" s="108" t="s">
        <v>261</v>
      </c>
      <c r="E399" s="108"/>
      <c r="F399" s="108"/>
      <c r="G399" s="108"/>
      <c r="H399" s="112">
        <v>4</v>
      </c>
      <c r="I399" s="113"/>
      <c r="J399" s="113"/>
      <c r="K399" s="113"/>
      <c r="L399" s="113"/>
      <c r="M399" s="113"/>
      <c r="N399" s="113"/>
      <c r="O399" s="113"/>
      <c r="P399" s="50" t="s">
        <v>497</v>
      </c>
    </row>
    <row r="400" spans="1:20" ht="20.100000000000001" customHeight="1">
      <c r="B400" s="422"/>
      <c r="C400" s="423"/>
      <c r="D400" s="108" t="s">
        <v>262</v>
      </c>
      <c r="E400" s="108"/>
      <c r="F400" s="108"/>
      <c r="G400" s="108"/>
      <c r="H400" s="112">
        <v>5</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8</v>
      </c>
      <c r="I401" s="113"/>
      <c r="J401" s="113"/>
      <c r="K401" s="113"/>
      <c r="L401" s="113"/>
      <c r="M401" s="113"/>
      <c r="N401" s="113"/>
      <c r="O401" s="113"/>
      <c r="P401" s="50" t="s">
        <v>497</v>
      </c>
    </row>
    <row r="402" spans="2:20" ht="20.100000000000001" customHeight="1">
      <c r="B402" s="130"/>
      <c r="C402" s="108"/>
      <c r="D402" s="108" t="s">
        <v>264</v>
      </c>
      <c r="E402" s="108"/>
      <c r="F402" s="108"/>
      <c r="G402" s="108"/>
      <c r="H402" s="112">
        <v>11</v>
      </c>
      <c r="I402" s="113"/>
      <c r="J402" s="113"/>
      <c r="K402" s="113"/>
      <c r="L402" s="113"/>
      <c r="M402" s="113"/>
      <c r="N402" s="113"/>
      <c r="O402" s="113"/>
      <c r="P402" s="50" t="s">
        <v>497</v>
      </c>
    </row>
    <row r="403" spans="2:20" ht="20.100000000000001" customHeight="1">
      <c r="B403" s="130"/>
      <c r="C403" s="108"/>
      <c r="D403" s="108" t="s">
        <v>265</v>
      </c>
      <c r="E403" s="108"/>
      <c r="F403" s="108"/>
      <c r="G403" s="108"/>
      <c r="H403" s="112">
        <v>6</v>
      </c>
      <c r="I403" s="113"/>
      <c r="J403" s="113"/>
      <c r="K403" s="113"/>
      <c r="L403" s="113"/>
      <c r="M403" s="113"/>
      <c r="N403" s="113"/>
      <c r="O403" s="113"/>
      <c r="P403" s="50" t="s">
        <v>497</v>
      </c>
    </row>
    <row r="404" spans="2:20" ht="20.100000000000001" customHeight="1">
      <c r="B404" s="130"/>
      <c r="C404" s="108"/>
      <c r="D404" s="108" t="s">
        <v>266</v>
      </c>
      <c r="E404" s="108"/>
      <c r="F404" s="108"/>
      <c r="G404" s="108"/>
      <c r="H404" s="112">
        <v>3</v>
      </c>
      <c r="I404" s="113"/>
      <c r="J404" s="113"/>
      <c r="K404" s="113"/>
      <c r="L404" s="113"/>
      <c r="M404" s="113"/>
      <c r="N404" s="113"/>
      <c r="O404" s="113"/>
      <c r="P404" s="50" t="s">
        <v>497</v>
      </c>
    </row>
    <row r="405" spans="2:20" ht="20.100000000000001" customHeight="1">
      <c r="B405" s="130"/>
      <c r="C405" s="108"/>
      <c r="D405" s="108" t="s">
        <v>267</v>
      </c>
      <c r="E405" s="108"/>
      <c r="F405" s="108"/>
      <c r="G405" s="108"/>
      <c r="H405" s="112">
        <v>2</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81.2</v>
      </c>
      <c r="I409" s="125"/>
      <c r="J409" s="125"/>
      <c r="K409" s="125"/>
      <c r="L409" s="125"/>
      <c r="M409" s="125"/>
      <c r="N409" s="125"/>
      <c r="O409" s="125"/>
      <c r="P409" s="62" t="s">
        <v>503</v>
      </c>
    </row>
    <row r="410" spans="2:20" ht="20.100000000000001" customHeight="1">
      <c r="B410" s="130" t="s">
        <v>271</v>
      </c>
      <c r="C410" s="108"/>
      <c r="D410" s="108"/>
      <c r="E410" s="108"/>
      <c r="F410" s="108"/>
      <c r="G410" s="108"/>
      <c r="H410" s="112">
        <v>30</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4</v>
      </c>
      <c r="I416" s="125"/>
      <c r="J416" s="125"/>
      <c r="K416" s="125"/>
      <c r="L416" s="125"/>
      <c r="M416" s="125"/>
      <c r="N416" s="125"/>
      <c r="O416" s="125"/>
      <c r="P416" s="62" t="s">
        <v>497</v>
      </c>
    </row>
    <row r="417" spans="1:20" ht="20.100000000000001" customHeight="1">
      <c r="B417" s="443"/>
      <c r="C417" s="444"/>
      <c r="D417" s="444"/>
      <c r="E417" s="108" t="s">
        <v>281</v>
      </c>
      <c r="F417" s="108"/>
      <c r="G417" s="108"/>
      <c r="H417" s="112">
        <v>14</v>
      </c>
      <c r="I417" s="113"/>
      <c r="J417" s="113"/>
      <c r="K417" s="113"/>
      <c r="L417" s="113"/>
      <c r="M417" s="113"/>
      <c r="N417" s="113"/>
      <c r="O417" s="113"/>
      <c r="P417" s="50" t="s">
        <v>497</v>
      </c>
    </row>
    <row r="418" spans="1:20" ht="20.100000000000001" customHeight="1">
      <c r="B418" s="443"/>
      <c r="C418" s="444"/>
      <c r="D418" s="444"/>
      <c r="E418" s="108" t="s">
        <v>282</v>
      </c>
      <c r="F418" s="108"/>
      <c r="G418" s="108"/>
      <c r="H418" s="112">
        <v>9</v>
      </c>
      <c r="I418" s="113"/>
      <c r="J418" s="113"/>
      <c r="K418" s="113"/>
      <c r="L418" s="113"/>
      <c r="M418" s="113"/>
      <c r="N418" s="113"/>
      <c r="O418" s="113"/>
      <c r="P418" s="50" t="s">
        <v>497</v>
      </c>
    </row>
    <row r="419" spans="1:20" ht="20.100000000000001" customHeight="1">
      <c r="B419" s="443"/>
      <c r="C419" s="444"/>
      <c r="D419" s="444"/>
      <c r="E419" s="108" t="s">
        <v>430</v>
      </c>
      <c r="F419" s="108"/>
      <c r="G419" s="108"/>
      <c r="H419" s="112"/>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2549</v>
      </c>
      <c r="I431" s="227"/>
      <c r="J431" s="227"/>
      <c r="K431" s="227"/>
      <c r="L431" s="227"/>
      <c r="M431" s="227"/>
      <c r="N431" s="227"/>
      <c r="O431" s="227"/>
      <c r="P431" s="228"/>
    </row>
    <row r="432" spans="1:20" ht="20.100000000000001" customHeight="1">
      <c r="B432" s="433"/>
      <c r="C432" s="224" t="s">
        <v>14</v>
      </c>
      <c r="D432" s="115"/>
      <c r="E432" s="115"/>
      <c r="F432" s="115"/>
      <c r="G432" s="116"/>
      <c r="H432" s="218" t="s">
        <v>2550</v>
      </c>
      <c r="I432" s="219"/>
      <c r="J432" s="48" t="s">
        <v>487</v>
      </c>
      <c r="K432" s="219" t="s">
        <v>2551</v>
      </c>
      <c r="L432" s="219"/>
      <c r="M432" s="48" t="s">
        <v>487</v>
      </c>
      <c r="N432" s="219" t="s">
        <v>2552</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17</v>
      </c>
      <c r="N433" s="48" t="s">
        <v>504</v>
      </c>
      <c r="O433" s="36">
        <v>0</v>
      </c>
      <c r="P433" s="50" t="s">
        <v>505</v>
      </c>
    </row>
    <row r="434" spans="2:16" ht="20.100000000000001" customHeight="1">
      <c r="B434" s="433"/>
      <c r="C434" s="238"/>
      <c r="D434" s="154"/>
      <c r="E434" s="155"/>
      <c r="F434" s="240" t="s">
        <v>287</v>
      </c>
      <c r="G434" s="242"/>
      <c r="H434" s="44">
        <v>9</v>
      </c>
      <c r="I434" s="48" t="s">
        <v>504</v>
      </c>
      <c r="J434" s="45">
        <v>0</v>
      </c>
      <c r="K434" s="48" t="s">
        <v>505</v>
      </c>
      <c r="L434" s="69" t="s">
        <v>450</v>
      </c>
      <c r="M434" s="45">
        <v>12</v>
      </c>
      <c r="N434" s="48" t="s">
        <v>504</v>
      </c>
      <c r="O434" s="45">
        <v>30</v>
      </c>
      <c r="P434" s="50" t="s">
        <v>505</v>
      </c>
    </row>
    <row r="435" spans="2:16" ht="20.100000000000001" customHeight="1">
      <c r="B435" s="433"/>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3"/>
      <c r="C436" s="224" t="s">
        <v>289</v>
      </c>
      <c r="D436" s="115"/>
      <c r="E436" s="115"/>
      <c r="F436" s="115"/>
      <c r="G436" s="116"/>
      <c r="H436" s="151" t="s">
        <v>2553</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2514</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2554</v>
      </c>
      <c r="M469" s="102"/>
      <c r="N469" s="102"/>
      <c r="O469" s="103"/>
      <c r="P469" s="104"/>
    </row>
    <row r="470" spans="2:20" ht="20.100000000000001" customHeight="1">
      <c r="B470" s="209" t="s">
        <v>292</v>
      </c>
      <c r="C470" s="210"/>
      <c r="D470" s="210"/>
      <c r="E470" s="210"/>
      <c r="F470" s="210"/>
      <c r="G470" s="211"/>
      <c r="H470" s="176" t="s">
        <v>2514</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2555</v>
      </c>
      <c r="M472" s="102"/>
      <c r="N472" s="102"/>
      <c r="O472" s="103"/>
      <c r="P472" s="104"/>
    </row>
    <row r="473" spans="2:20" ht="20.100000000000001" customHeight="1" thickBot="1">
      <c r="B473" s="447" t="s">
        <v>293</v>
      </c>
      <c r="C473" s="448"/>
      <c r="D473" s="448"/>
      <c r="E473" s="448"/>
      <c r="F473" s="448"/>
      <c r="G473" s="448"/>
      <c r="H473" s="336" t="s">
        <v>2514</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2514</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t="s">
        <v>2556</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2514</v>
      </c>
      <c r="K479" s="176"/>
      <c r="L479" s="176"/>
      <c r="M479" s="176"/>
      <c r="N479" s="176"/>
      <c r="O479" s="112"/>
      <c r="P479" s="147"/>
      <c r="S479" s="38" t="str">
        <f>IF($F$476=MST!$I$6,IF(J479="","未記入",""),"")</f>
        <v/>
      </c>
    </row>
    <row r="480" spans="2:20" ht="20.100000000000001" customHeight="1">
      <c r="B480" s="209" t="s">
        <v>508</v>
      </c>
      <c r="C480" s="210"/>
      <c r="D480" s="210"/>
      <c r="E480" s="211"/>
      <c r="F480" s="112" t="s">
        <v>2532</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2557</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2557</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2558</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2558</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2558</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2514</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2532</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2514</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2514</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c r="I4" s="511"/>
      <c r="J4" s="503"/>
      <c r="K4" s="504"/>
      <c r="L4" s="504"/>
      <c r="M4" s="503"/>
      <c r="N4" s="504"/>
      <c r="O4" s="504"/>
      <c r="P4" s="504"/>
      <c r="Q4" s="504"/>
      <c r="R4" s="79"/>
      <c r="S4" s="33"/>
      <c r="T4" s="19"/>
      <c r="U4" s="5"/>
      <c r="V4" s="23"/>
      <c r="W4" s="23"/>
    </row>
    <row r="5" spans="1:23" ht="50.1" customHeight="1">
      <c r="B5" s="526"/>
      <c r="C5" s="512" t="s">
        <v>315</v>
      </c>
      <c r="D5" s="512"/>
      <c r="E5" s="512"/>
      <c r="F5" s="512"/>
      <c r="G5" s="512"/>
      <c r="H5" s="510"/>
      <c r="I5" s="511"/>
      <c r="J5" s="503"/>
      <c r="K5" s="504"/>
      <c r="L5" s="504"/>
      <c r="M5" s="503"/>
      <c r="N5" s="504"/>
      <c r="O5" s="504"/>
      <c r="P5" s="504"/>
      <c r="Q5" s="504"/>
      <c r="R5" s="79"/>
      <c r="S5" s="33"/>
    </row>
    <row r="6" spans="1:23" ht="50.1" customHeight="1">
      <c r="B6" s="526"/>
      <c r="C6" s="512" t="s">
        <v>316</v>
      </c>
      <c r="D6" s="512"/>
      <c r="E6" s="512"/>
      <c r="F6" s="512"/>
      <c r="G6" s="512"/>
      <c r="H6" s="510"/>
      <c r="I6" s="511"/>
      <c r="J6" s="503"/>
      <c r="K6" s="504"/>
      <c r="L6" s="504"/>
      <c r="M6" s="503"/>
      <c r="N6" s="504"/>
      <c r="O6" s="504"/>
      <c r="P6" s="504"/>
      <c r="Q6" s="504"/>
      <c r="R6" s="79"/>
      <c r="S6" s="33"/>
    </row>
    <row r="7" spans="1:23" ht="50.1" customHeight="1">
      <c r="B7" s="526"/>
      <c r="C7" s="512" t="s">
        <v>317</v>
      </c>
      <c r="D7" s="512"/>
      <c r="E7" s="512"/>
      <c r="F7" s="512"/>
      <c r="G7" s="512"/>
      <c r="H7" s="510"/>
      <c r="I7" s="511"/>
      <c r="J7" s="503"/>
      <c r="K7" s="504"/>
      <c r="L7" s="504"/>
      <c r="M7" s="503"/>
      <c r="N7" s="504"/>
      <c r="O7" s="504"/>
      <c r="P7" s="504"/>
      <c r="Q7" s="504"/>
      <c r="R7" s="79"/>
      <c r="S7" s="33"/>
    </row>
    <row r="8" spans="1:23" ht="50.1" customHeight="1">
      <c r="B8" s="526"/>
      <c r="C8" s="512" t="s">
        <v>318</v>
      </c>
      <c r="D8" s="512"/>
      <c r="E8" s="512"/>
      <c r="F8" s="512"/>
      <c r="G8" s="512"/>
      <c r="H8" s="510"/>
      <c r="I8" s="511"/>
      <c r="J8" s="503"/>
      <c r="K8" s="504"/>
      <c r="L8" s="504"/>
      <c r="M8" s="503"/>
      <c r="N8" s="504"/>
      <c r="O8" s="504"/>
      <c r="P8" s="504"/>
      <c r="Q8" s="504"/>
      <c r="R8" s="79"/>
      <c r="S8" s="33"/>
    </row>
    <row r="9" spans="1:23" ht="50.1" customHeight="1">
      <c r="B9" s="526"/>
      <c r="C9" s="512" t="s">
        <v>319</v>
      </c>
      <c r="D9" s="512"/>
      <c r="E9" s="512"/>
      <c r="F9" s="512"/>
      <c r="G9" s="512"/>
      <c r="H9" s="510"/>
      <c r="I9" s="511"/>
      <c r="J9" s="503"/>
      <c r="K9" s="504"/>
      <c r="L9" s="504"/>
      <c r="M9" s="503"/>
      <c r="N9" s="504"/>
      <c r="O9" s="504"/>
      <c r="P9" s="504"/>
      <c r="Q9" s="504"/>
      <c r="R9" s="79"/>
      <c r="S9" s="33"/>
    </row>
    <row r="10" spans="1:23" ht="50.1" customHeight="1">
      <c r="B10" s="526"/>
      <c r="C10" s="512" t="s">
        <v>320</v>
      </c>
      <c r="D10" s="512"/>
      <c r="E10" s="512"/>
      <c r="F10" s="512"/>
      <c r="G10" s="512"/>
      <c r="H10" s="510"/>
      <c r="I10" s="511"/>
      <c r="J10" s="503"/>
      <c r="K10" s="504"/>
      <c r="L10" s="504"/>
      <c r="M10" s="503"/>
      <c r="N10" s="504"/>
      <c r="O10" s="504"/>
      <c r="P10" s="504"/>
      <c r="Q10" s="504"/>
      <c r="R10" s="79"/>
      <c r="S10" s="33"/>
    </row>
    <row r="11" spans="1:23" ht="50.1" customHeight="1">
      <c r="B11" s="526"/>
      <c r="C11" s="512" t="s">
        <v>321</v>
      </c>
      <c r="D11" s="512"/>
      <c r="E11" s="512"/>
      <c r="F11" s="512"/>
      <c r="G11" s="512"/>
      <c r="H11" s="510"/>
      <c r="I11" s="511"/>
      <c r="J11" s="503"/>
      <c r="K11" s="504"/>
      <c r="L11" s="504"/>
      <c r="M11" s="503"/>
      <c r="N11" s="504"/>
      <c r="O11" s="504"/>
      <c r="P11" s="504"/>
      <c r="Q11" s="504"/>
      <c r="R11" s="79"/>
      <c r="S11" s="33"/>
    </row>
    <row r="12" spans="1:23" ht="50.1" customHeight="1">
      <c r="B12" s="526"/>
      <c r="C12" s="512" t="s">
        <v>322</v>
      </c>
      <c r="D12" s="512"/>
      <c r="E12" s="512"/>
      <c r="F12" s="512"/>
      <c r="G12" s="512"/>
      <c r="H12" s="510"/>
      <c r="I12" s="511"/>
      <c r="J12" s="503"/>
      <c r="K12" s="504"/>
      <c r="L12" s="504"/>
      <c r="M12" s="503"/>
      <c r="N12" s="504"/>
      <c r="O12" s="504"/>
      <c r="P12" s="504"/>
      <c r="Q12" s="504"/>
      <c r="R12" s="79"/>
      <c r="S12" s="33"/>
    </row>
    <row r="13" spans="1:23" ht="50.1" customHeight="1">
      <c r="B13" s="526"/>
      <c r="C13" s="512" t="s">
        <v>323</v>
      </c>
      <c r="D13" s="512"/>
      <c r="E13" s="512"/>
      <c r="F13" s="512"/>
      <c r="G13" s="512"/>
      <c r="H13" s="510"/>
      <c r="I13" s="511"/>
      <c r="J13" s="503"/>
      <c r="K13" s="504"/>
      <c r="L13" s="504"/>
      <c r="M13" s="503"/>
      <c r="N13" s="504"/>
      <c r="O13" s="504"/>
      <c r="P13" s="504"/>
      <c r="Q13" s="504"/>
      <c r="R13" s="79"/>
      <c r="S13" s="33"/>
    </row>
    <row r="14" spans="1:23" ht="50.1" customHeight="1">
      <c r="B14" s="526"/>
      <c r="C14" s="512" t="s">
        <v>324</v>
      </c>
      <c r="D14" s="512"/>
      <c r="E14" s="512"/>
      <c r="F14" s="512"/>
      <c r="G14" s="512"/>
      <c r="H14" s="510"/>
      <c r="I14" s="511"/>
      <c r="J14" s="503"/>
      <c r="K14" s="504"/>
      <c r="L14" s="504"/>
      <c r="M14" s="503"/>
      <c r="N14" s="504"/>
      <c r="O14" s="504"/>
      <c r="P14" s="504"/>
      <c r="Q14" s="504"/>
      <c r="R14" s="79"/>
      <c r="S14" s="33"/>
    </row>
    <row r="15" spans="1:23" ht="50.1" customHeight="1" thickBot="1">
      <c r="B15" s="527"/>
      <c r="C15" s="505" t="s">
        <v>325</v>
      </c>
      <c r="D15" s="505"/>
      <c r="E15" s="505"/>
      <c r="F15" s="505"/>
      <c r="G15" s="505"/>
      <c r="H15" s="508"/>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c r="I21" s="511"/>
      <c r="J21" s="503"/>
      <c r="K21" s="504"/>
      <c r="L21" s="504"/>
      <c r="M21" s="503"/>
      <c r="N21" s="504"/>
      <c r="O21" s="504"/>
      <c r="P21" s="504"/>
      <c r="Q21" s="504"/>
      <c r="R21" s="79"/>
      <c r="S21" s="33"/>
    </row>
    <row r="22" spans="2:19" ht="50.1" customHeight="1">
      <c r="B22" s="72"/>
      <c r="C22" s="512" t="s">
        <v>344</v>
      </c>
      <c r="D22" s="512"/>
      <c r="E22" s="512"/>
      <c r="F22" s="512"/>
      <c r="G22" s="512"/>
      <c r="H22" s="510"/>
      <c r="I22" s="511"/>
      <c r="J22" s="503"/>
      <c r="K22" s="504"/>
      <c r="L22" s="504"/>
      <c r="M22" s="503"/>
      <c r="N22" s="504"/>
      <c r="O22" s="504"/>
      <c r="P22" s="504"/>
      <c r="Q22" s="504"/>
      <c r="R22" s="79"/>
      <c r="S22" s="33"/>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29"/>
      <c r="K25" s="530"/>
      <c r="L25" s="530"/>
      <c r="M25" s="529"/>
      <c r="N25" s="530"/>
      <c r="O25" s="530"/>
      <c r="P25" s="530"/>
      <c r="Q25" s="530"/>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c r="I28" s="511"/>
      <c r="J28" s="503"/>
      <c r="K28" s="504"/>
      <c r="L28" s="504"/>
      <c r="M28" s="503"/>
      <c r="N28" s="504"/>
      <c r="O28" s="504"/>
      <c r="P28" s="504"/>
      <c r="Q28" s="504"/>
      <c r="R28" s="79"/>
      <c r="S28" s="33"/>
    </row>
    <row r="29" spans="2:19" ht="50.1" customHeight="1">
      <c r="B29" s="72"/>
      <c r="C29" s="512" t="s">
        <v>330</v>
      </c>
      <c r="D29" s="512"/>
      <c r="E29" s="512"/>
      <c r="F29" s="512"/>
      <c r="G29" s="512"/>
      <c r="H29" s="510"/>
      <c r="I29" s="511"/>
      <c r="J29" s="503"/>
      <c r="K29" s="504"/>
      <c r="L29" s="504"/>
      <c r="M29" s="503"/>
      <c r="N29" s="504"/>
      <c r="O29" s="504"/>
      <c r="P29" s="504"/>
      <c r="Q29" s="504"/>
      <c r="R29" s="79"/>
      <c r="S29" s="33"/>
    </row>
    <row r="30" spans="2:19" ht="50.1" customHeight="1">
      <c r="B30" s="72"/>
      <c r="C30" s="512" t="s">
        <v>331</v>
      </c>
      <c r="D30" s="512"/>
      <c r="E30" s="512"/>
      <c r="F30" s="512"/>
      <c r="G30" s="512"/>
      <c r="H30" s="510"/>
      <c r="I30" s="511"/>
      <c r="J30" s="503"/>
      <c r="K30" s="504"/>
      <c r="L30" s="504"/>
      <c r="M30" s="503"/>
      <c r="N30" s="504"/>
      <c r="O30" s="504"/>
      <c r="P30" s="504"/>
      <c r="Q30" s="504"/>
      <c r="R30" s="79"/>
      <c r="S30" s="33"/>
    </row>
    <row r="31" spans="2:19" ht="50.1" customHeight="1">
      <c r="B31" s="72"/>
      <c r="C31" s="512" t="s">
        <v>332</v>
      </c>
      <c r="D31" s="512"/>
      <c r="E31" s="512"/>
      <c r="F31" s="512"/>
      <c r="G31" s="512"/>
      <c r="H31" s="510"/>
      <c r="I31" s="511"/>
      <c r="J31" s="503"/>
      <c r="K31" s="504"/>
      <c r="L31" s="504"/>
      <c r="M31" s="503"/>
      <c r="N31" s="504"/>
      <c r="O31" s="504"/>
      <c r="P31" s="504"/>
      <c r="Q31" s="504"/>
      <c r="R31" s="79"/>
      <c r="S31" s="33"/>
    </row>
    <row r="32" spans="2:19" ht="50.1" customHeight="1">
      <c r="B32" s="72"/>
      <c r="C32" s="512" t="s">
        <v>333</v>
      </c>
      <c r="D32" s="512"/>
      <c r="E32" s="512"/>
      <c r="F32" s="512"/>
      <c r="G32" s="512"/>
      <c r="H32" s="510"/>
      <c r="I32" s="511"/>
      <c r="J32" s="503"/>
      <c r="K32" s="504"/>
      <c r="L32" s="504"/>
      <c r="M32" s="503"/>
      <c r="N32" s="504"/>
      <c r="O32" s="504"/>
      <c r="P32" s="504"/>
      <c r="Q32" s="504"/>
      <c r="R32" s="79"/>
      <c r="S32" s="33"/>
    </row>
    <row r="33" spans="2:21" ht="50.1" customHeight="1">
      <c r="B33" s="72"/>
      <c r="C33" s="512" t="s">
        <v>334</v>
      </c>
      <c r="D33" s="512"/>
      <c r="E33" s="512"/>
      <c r="F33" s="512"/>
      <c r="G33" s="512"/>
      <c r="H33" s="510"/>
      <c r="I33" s="511"/>
      <c r="J33" s="503"/>
      <c r="K33" s="504"/>
      <c r="L33" s="504"/>
      <c r="M33" s="503"/>
      <c r="N33" s="504"/>
      <c r="O33" s="504"/>
      <c r="P33" s="504"/>
      <c r="Q33" s="504"/>
      <c r="R33" s="79"/>
      <c r="S33" s="33"/>
    </row>
    <row r="34" spans="2:21" ht="50.1" customHeight="1">
      <c r="B34" s="72"/>
      <c r="C34" s="512" t="s">
        <v>335</v>
      </c>
      <c r="D34" s="512"/>
      <c r="E34" s="512"/>
      <c r="F34" s="512"/>
      <c r="G34" s="512"/>
      <c r="H34" s="510"/>
      <c r="I34" s="511"/>
      <c r="J34" s="503"/>
      <c r="K34" s="504"/>
      <c r="L34" s="504"/>
      <c r="M34" s="503"/>
      <c r="N34" s="504"/>
      <c r="O34" s="504"/>
      <c r="P34" s="504"/>
      <c r="Q34" s="504"/>
      <c r="R34" s="79"/>
      <c r="S34" s="33"/>
    </row>
    <row r="35" spans="2:21" ht="50.1" customHeight="1">
      <c r="B35" s="72"/>
      <c r="C35" s="512" t="s">
        <v>336</v>
      </c>
      <c r="D35" s="512"/>
      <c r="E35" s="512"/>
      <c r="F35" s="512"/>
      <c r="G35" s="512"/>
      <c r="H35" s="510"/>
      <c r="I35" s="511"/>
      <c r="J35" s="503"/>
      <c r="K35" s="504"/>
      <c r="L35" s="504"/>
      <c r="M35" s="503"/>
      <c r="N35" s="504"/>
      <c r="O35" s="504"/>
      <c r="P35" s="504"/>
      <c r="Q35" s="504"/>
      <c r="R35" s="79"/>
      <c r="S35" s="33"/>
    </row>
    <row r="36" spans="2:21" ht="50.1" customHeight="1">
      <c r="B36" s="72"/>
      <c r="C36" s="512" t="s">
        <v>338</v>
      </c>
      <c r="D36" s="512"/>
      <c r="E36" s="512"/>
      <c r="F36" s="512"/>
      <c r="G36" s="512"/>
      <c r="H36" s="510"/>
      <c r="I36" s="511"/>
      <c r="J36" s="503"/>
      <c r="K36" s="504"/>
      <c r="L36" s="504"/>
      <c r="M36" s="503"/>
      <c r="N36" s="504"/>
      <c r="O36" s="504"/>
      <c r="P36" s="504"/>
      <c r="Q36" s="504"/>
      <c r="R36" s="79"/>
      <c r="S36" s="33"/>
    </row>
    <row r="37" spans="2:21" ht="50.1" customHeight="1" thickBot="1">
      <c r="B37" s="72"/>
      <c r="C37" s="520" t="s">
        <v>337</v>
      </c>
      <c r="D37" s="520"/>
      <c r="E37" s="520"/>
      <c r="F37" s="520"/>
      <c r="G37" s="520"/>
      <c r="H37" s="510"/>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c r="I39" s="511"/>
      <c r="J39" s="503"/>
      <c r="K39" s="504"/>
      <c r="L39" s="504"/>
      <c r="M39" s="503"/>
      <c r="N39" s="504"/>
      <c r="O39" s="504"/>
      <c r="P39" s="504"/>
      <c r="Q39" s="504"/>
      <c r="R39" s="79"/>
      <c r="S39" s="33"/>
      <c r="T39" s="5"/>
    </row>
    <row r="40" spans="2:21" ht="50.1" customHeight="1">
      <c r="B40" s="528"/>
      <c r="C40" s="512" t="s">
        <v>342</v>
      </c>
      <c r="D40" s="512"/>
      <c r="E40" s="512"/>
      <c r="F40" s="512"/>
      <c r="G40" s="512"/>
      <c r="H40" s="510"/>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c r="I41" s="509"/>
      <c r="J41" s="529"/>
      <c r="K41" s="530"/>
      <c r="L41" s="530"/>
      <c r="M41" s="529"/>
      <c r="N41" s="530"/>
      <c r="O41" s="530"/>
      <c r="P41" s="530"/>
      <c r="Q41" s="530"/>
      <c r="R41" s="80"/>
      <c r="S41" s="34"/>
    </row>
    <row r="42" spans="2:21" ht="50.1" customHeight="1" thickBot="1">
      <c r="B42" s="531" t="s">
        <v>350</v>
      </c>
      <c r="C42" s="532"/>
      <c r="D42" s="532"/>
      <c r="E42" s="532"/>
      <c r="F42" s="532"/>
      <c r="G42" s="533"/>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4" t="s">
        <v>414</v>
      </c>
      <c r="D47" s="534"/>
      <c r="E47" s="534"/>
      <c r="F47" s="534"/>
      <c r="G47" s="534"/>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c r="I49" s="511"/>
      <c r="J49" s="503"/>
      <c r="K49" s="504"/>
      <c r="L49" s="504"/>
      <c r="M49" s="503"/>
      <c r="N49" s="504"/>
      <c r="O49" s="504"/>
      <c r="P49" s="504"/>
      <c r="Q49" s="504"/>
      <c r="R49" s="79"/>
      <c r="S49" s="33"/>
    </row>
    <row r="50" spans="2:19" ht="50.1" customHeight="1">
      <c r="B50" s="528"/>
      <c r="C50" s="512" t="s">
        <v>421</v>
      </c>
      <c r="D50" s="512"/>
      <c r="E50" s="512"/>
      <c r="F50" s="512"/>
      <c r="G50" s="512"/>
      <c r="H50" s="510"/>
      <c r="I50" s="511"/>
      <c r="J50" s="503"/>
      <c r="K50" s="504"/>
      <c r="L50" s="504"/>
      <c r="M50" s="503"/>
      <c r="N50" s="504"/>
      <c r="O50" s="504"/>
      <c r="P50" s="504"/>
      <c r="Q50" s="504"/>
      <c r="R50" s="79"/>
      <c r="S50" s="33"/>
    </row>
    <row r="51" spans="2:19" ht="50.1" customHeight="1" thickBot="1">
      <c r="B51" s="547"/>
      <c r="C51" s="505" t="s">
        <v>422</v>
      </c>
      <c r="D51" s="505"/>
      <c r="E51" s="505"/>
      <c r="F51" s="505"/>
      <c r="G51" s="505"/>
      <c r="H51" s="508"/>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c r="AF2" s="583"/>
      <c r="AG2" s="583"/>
      <c r="AH2" s="583"/>
      <c r="AI2" s="583"/>
      <c r="AJ2" s="583"/>
      <c r="AK2" s="583"/>
      <c r="AL2" s="583"/>
      <c r="AM2" s="583"/>
      <c r="AN2" s="584"/>
      <c r="AQ2" s="22" t="str">
        <f>IF($AE$2="","未記入","")</f>
        <v>未記入</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potosu02</cp:lastModifiedBy>
  <cp:lastPrinted>2021-08-18T07:33:19Z</cp:lastPrinted>
  <dcterms:created xsi:type="dcterms:W3CDTF">2020-12-23T05:28:24Z</dcterms:created>
  <dcterms:modified xsi:type="dcterms:W3CDTF">2021-08-18T07:33:27Z</dcterms:modified>
</cp:coreProperties>
</file>