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defaultThemeVersion="124226"/>
  <xr:revisionPtr revIDLastSave="0" documentId="13_ncr:1_{7BDD7ED3-CF98-4AD9-9D03-62BAE889B1EF}" xr6:coauthVersionLast="47" xr6:coauthVersionMax="47" xr10:uidLastSave="{00000000-0000-0000-0000-000000000000}"/>
  <bookViews>
    <workbookView xWindow="-108" yWindow="-108" windowWidth="23256" windowHeight="12456" tabRatio="889" activeTab="2" xr2:uid="{00000000-000D-0000-FFFF-FFFF00000000}"/>
  </bookViews>
  <sheets>
    <sheet name="交付申請書（１）【要押印】" sheetId="12" r:id="rId1"/>
    <sheet name="事業計画書(1-2)" sheetId="32" r:id="rId2"/>
    <sheet name="算出調書(1-16)別紙" sheetId="42" r:id="rId3"/>
    <sheet name="算出調書(1-16)" sheetId="33" r:id="rId4"/>
    <sheet name="配分調書（1-18）" sheetId="35" r:id="rId5"/>
    <sheet name="事業予算書（1-20）【要押印】" sheetId="37" r:id="rId6"/>
    <sheet name="資金収支計画書（1-32）" sheetId="39" r:id="rId7"/>
    <sheet name="口座振替申出書" sheetId="43" r:id="rId8"/>
    <sheet name="補助金交付決定前着手届" sheetId="44" state="hidden" r:id="rId9"/>
  </sheets>
  <definedNames>
    <definedName name="_xlnm.Print_Area" localSheetId="0">'交付申請書（１）【要押印】'!$A$1:$W$52</definedName>
    <definedName name="_xlnm.Print_Area" localSheetId="7">口座振替申出書!$A$1:$R$42</definedName>
    <definedName name="_xlnm.Print_Area" localSheetId="3">'算出調書(1-16)'!$A$1:$L$23</definedName>
    <definedName name="_xlnm.Print_Area" localSheetId="2">'算出調書(1-16)別紙'!$A$1:$AJ$15</definedName>
    <definedName name="_xlnm.Print_Area" localSheetId="6">'資金収支計画書（1-32）'!$A$1:$V$26</definedName>
    <definedName name="_xlnm.Print_Area" localSheetId="1">'事業計画書(1-2)'!$A$1:$F$52</definedName>
    <definedName name="_xlnm.Print_Area" localSheetId="5">'事業予算書（1-20）【要押印】'!$A$1:$J$45</definedName>
    <definedName name="_xlnm.Print_Area" localSheetId="4">'配分調書（1-18）'!$A$1:$F$26</definedName>
    <definedName name="_xlnm.Print_Area" localSheetId="8">補助金交付決定前着手届!$A$1:$R$37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8" i="37" l="1"/>
  <c r="G15" i="42"/>
  <c r="Y14" i="42" l="1"/>
  <c r="X14" i="42"/>
  <c r="W14" i="42"/>
  <c r="V14" i="42"/>
  <c r="U14" i="42"/>
  <c r="AE14" i="42" s="1"/>
  <c r="Y13" i="42"/>
  <c r="AI13" i="42" s="1"/>
  <c r="X13" i="42"/>
  <c r="W13" i="42"/>
  <c r="AG13" i="42" s="1"/>
  <c r="V13" i="42"/>
  <c r="U13" i="42"/>
  <c r="Y12" i="42"/>
  <c r="X12" i="42"/>
  <c r="W12" i="42"/>
  <c r="AG12" i="42" s="1"/>
  <c r="V12" i="42"/>
  <c r="AF12" i="42" s="1"/>
  <c r="U12" i="42"/>
  <c r="Y11" i="42"/>
  <c r="AI11" i="42" s="1"/>
  <c r="X11" i="42"/>
  <c r="W11" i="42"/>
  <c r="V11" i="42"/>
  <c r="U11" i="42"/>
  <c r="Y10" i="42"/>
  <c r="AI10" i="42" s="1"/>
  <c r="X10" i="42"/>
  <c r="AH10" i="42" s="1"/>
  <c r="W10" i="42"/>
  <c r="V10" i="42"/>
  <c r="AF10" i="42" s="1"/>
  <c r="U10" i="42"/>
  <c r="Y9" i="42"/>
  <c r="X9" i="42"/>
  <c r="W9" i="42"/>
  <c r="V9" i="42"/>
  <c r="AF9" i="42" s="1"/>
  <c r="U9" i="42"/>
  <c r="AE9" i="42" s="1"/>
  <c r="Y8" i="42"/>
  <c r="AI8" i="42" s="1"/>
  <c r="X8" i="42"/>
  <c r="AH8" i="42" s="1"/>
  <c r="W8" i="42"/>
  <c r="V8" i="42"/>
  <c r="U8" i="42"/>
  <c r="Y7" i="42"/>
  <c r="X7" i="42"/>
  <c r="AH7" i="42" s="1"/>
  <c r="W7" i="42"/>
  <c r="AG7" i="42" s="1"/>
  <c r="V7" i="42"/>
  <c r="U7" i="42"/>
  <c r="AE7" i="42" s="1"/>
  <c r="Y6" i="42"/>
  <c r="AI6" i="42" s="1"/>
  <c r="X6" i="42"/>
  <c r="W6" i="42"/>
  <c r="V6" i="42"/>
  <c r="AI9" i="42"/>
  <c r="AH9" i="42"/>
  <c r="AG8" i="42"/>
  <c r="AF8" i="42"/>
  <c r="AE8" i="42"/>
  <c r="AH6" i="42"/>
  <c r="AG6" i="42"/>
  <c r="U6" i="42"/>
  <c r="AD15" i="42"/>
  <c r="AC15" i="42"/>
  <c r="AB15" i="42"/>
  <c r="AA15" i="42"/>
  <c r="Z15" i="42"/>
  <c r="AI14" i="42"/>
  <c r="AH14" i="42"/>
  <c r="AG14" i="42"/>
  <c r="AF14" i="42"/>
  <c r="AH13" i="42"/>
  <c r="AF13" i="42"/>
  <c r="AE13" i="42"/>
  <c r="AI12" i="42"/>
  <c r="AH12" i="42"/>
  <c r="AE12" i="42"/>
  <c r="AH11" i="42"/>
  <c r="AG11" i="42"/>
  <c r="AF11" i="42"/>
  <c r="AE11" i="42"/>
  <c r="AG10" i="42"/>
  <c r="AE10" i="42"/>
  <c r="AG9" i="42"/>
  <c r="AI7" i="42"/>
  <c r="AF7" i="42"/>
  <c r="AF6" i="42"/>
  <c r="AE6" i="42"/>
  <c r="AP14" i="42" l="1"/>
  <c r="AO14" i="42"/>
  <c r="AN14" i="42"/>
  <c r="AM14" i="42"/>
  <c r="AL14" i="42"/>
  <c r="AP13" i="42"/>
  <c r="AO13" i="42"/>
  <c r="AN13" i="42"/>
  <c r="AM13" i="42"/>
  <c r="AL13" i="42"/>
  <c r="AP12" i="42"/>
  <c r="AO12" i="42"/>
  <c r="AN12" i="42"/>
  <c r="AM12" i="42"/>
  <c r="AL12" i="42"/>
  <c r="AP11" i="42"/>
  <c r="AO11" i="42"/>
  <c r="AN11" i="42"/>
  <c r="AM11" i="42"/>
  <c r="AL11" i="42"/>
  <c r="AP10" i="42"/>
  <c r="AO10" i="42"/>
  <c r="AN10" i="42"/>
  <c r="AM10" i="42"/>
  <c r="AL10" i="42"/>
  <c r="AP9" i="42"/>
  <c r="AN9" i="42"/>
  <c r="AM9" i="42"/>
  <c r="AL9" i="42"/>
  <c r="AP8" i="42"/>
  <c r="AO8" i="42"/>
  <c r="AN8" i="42"/>
  <c r="AM8" i="42"/>
  <c r="AL8" i="42"/>
  <c r="AP7" i="42"/>
  <c r="AO7" i="42"/>
  <c r="AN7" i="42"/>
  <c r="AM7" i="42"/>
  <c r="AL7" i="42"/>
  <c r="AP6" i="42"/>
  <c r="AO6" i="42"/>
  <c r="AN6" i="42"/>
  <c r="AM6" i="42"/>
  <c r="AL6" i="42"/>
  <c r="AO9" i="42"/>
  <c r="G35" i="37" l="1"/>
  <c r="G36" i="37"/>
  <c r="T6" i="42" l="1"/>
  <c r="S18" i="39"/>
  <c r="D34" i="37" l="1"/>
  <c r="I12" i="44" l="1"/>
  <c r="I10" i="44"/>
  <c r="I8" i="44"/>
  <c r="P3" i="44"/>
  <c r="N3" i="44"/>
  <c r="L3" i="44"/>
  <c r="K13" i="43"/>
  <c r="K11" i="43"/>
  <c r="I9" i="43"/>
  <c r="P3" i="43"/>
  <c r="N3" i="43"/>
  <c r="L3" i="43"/>
  <c r="Y15" i="42" l="1"/>
  <c r="X15" i="42"/>
  <c r="W15" i="42"/>
  <c r="V15" i="42"/>
  <c r="U15" i="42"/>
  <c r="J23" i="44" l="1"/>
  <c r="I23" i="44"/>
  <c r="H23" i="44"/>
  <c r="G23" i="44"/>
  <c r="F23" i="44"/>
  <c r="E23" i="44"/>
  <c r="D23" i="44"/>
  <c r="J22" i="44"/>
  <c r="I22" i="44"/>
  <c r="H22" i="44"/>
  <c r="G22" i="44"/>
  <c r="F22" i="44"/>
  <c r="E22" i="44"/>
  <c r="D22" i="44"/>
  <c r="T7" i="42" l="1"/>
  <c r="T8" i="42"/>
  <c r="T9" i="42"/>
  <c r="T10" i="42"/>
  <c r="T11" i="42"/>
  <c r="T12" i="42"/>
  <c r="T13" i="42"/>
  <c r="T14" i="42"/>
  <c r="AF15" i="42" l="1"/>
  <c r="AG15" i="42"/>
  <c r="AH15" i="42"/>
  <c r="K14" i="33" s="1"/>
  <c r="P15" i="42"/>
  <c r="G12" i="33" s="1"/>
  <c r="I12" i="33" s="1"/>
  <c r="Q15" i="42"/>
  <c r="G13" i="33" s="1"/>
  <c r="R15" i="42"/>
  <c r="G14" i="33" s="1"/>
  <c r="I14" i="33" s="1"/>
  <c r="L15" i="42"/>
  <c r="E13" i="33" s="1"/>
  <c r="M15" i="42"/>
  <c r="N15" i="42"/>
  <c r="I15" i="42"/>
  <c r="D15" i="33" s="1"/>
  <c r="B12" i="35" s="1"/>
  <c r="E15" i="42"/>
  <c r="D12" i="33" s="1"/>
  <c r="B9" i="35" s="1"/>
  <c r="E14" i="33" l="1"/>
  <c r="E11" i="35" s="1"/>
  <c r="K13" i="33"/>
  <c r="C10" i="35" s="1"/>
  <c r="K12" i="33"/>
  <c r="L12" i="33" s="1"/>
  <c r="L14" i="33"/>
  <c r="C11" i="35"/>
  <c r="S15" i="42"/>
  <c r="C9" i="35" l="1"/>
  <c r="G15" i="33"/>
  <c r="I15" i="33" s="1"/>
  <c r="I13" i="33"/>
  <c r="AI15" i="42"/>
  <c r="L13" i="33"/>
  <c r="AE15" i="42"/>
  <c r="O15" i="42"/>
  <c r="G11" i="33" s="1"/>
  <c r="E15" i="33"/>
  <c r="E12" i="35" s="1"/>
  <c r="K15" i="42"/>
  <c r="J15" i="42"/>
  <c r="E11" i="33" s="1"/>
  <c r="H15" i="42"/>
  <c r="D14" i="33" s="1"/>
  <c r="F15" i="42"/>
  <c r="D13" i="33" s="1"/>
  <c r="B10" i="35" s="1"/>
  <c r="D15" i="42"/>
  <c r="D11" i="33" s="1"/>
  <c r="B8" i="35" s="1"/>
  <c r="C15" i="42"/>
  <c r="C11" i="33" s="1"/>
  <c r="C16" i="33" s="1"/>
  <c r="AJ14" i="42"/>
  <c r="AJ13" i="42"/>
  <c r="AJ12" i="42"/>
  <c r="AJ11" i="42"/>
  <c r="AJ10" i="42"/>
  <c r="AJ9" i="42"/>
  <c r="AJ8" i="42"/>
  <c r="AJ7" i="42"/>
  <c r="AJ6" i="42"/>
  <c r="E10" i="35" l="1"/>
  <c r="D10" i="35" s="1"/>
  <c r="E12" i="33"/>
  <c r="E16" i="33" s="1"/>
  <c r="G16" i="33"/>
  <c r="I11" i="33"/>
  <c r="I16" i="33" s="1"/>
  <c r="K15" i="33"/>
  <c r="C12" i="35" s="1"/>
  <c r="D12" i="35" s="1"/>
  <c r="AJ15" i="42"/>
  <c r="S9" i="39" s="1"/>
  <c r="B11" i="35"/>
  <c r="D11" i="35" s="1"/>
  <c r="F14" i="33"/>
  <c r="K11" i="33"/>
  <c r="F11" i="33"/>
  <c r="E9" i="35" l="1"/>
  <c r="D9" i="35" s="1"/>
  <c r="F12" i="33"/>
  <c r="B19" i="35"/>
  <c r="K16" i="33"/>
  <c r="L15" i="33"/>
  <c r="L11" i="33"/>
  <c r="C8" i="35"/>
  <c r="I40" i="12" l="1"/>
  <c r="S13" i="39"/>
  <c r="S19" i="39" s="1"/>
  <c r="B5" i="37"/>
  <c r="C17" i="39"/>
  <c r="C16" i="39"/>
  <c r="C15" i="39"/>
  <c r="C14" i="39"/>
  <c r="G30" i="37"/>
  <c r="E8" i="35"/>
  <c r="D8" i="35" s="1"/>
  <c r="H18" i="39"/>
  <c r="I13" i="39"/>
  <c r="J13" i="39"/>
  <c r="K13" i="39"/>
  <c r="L13" i="39"/>
  <c r="L19" i="39" s="1"/>
  <c r="M13" i="39"/>
  <c r="M19" i="39" s="1"/>
  <c r="N13" i="39"/>
  <c r="O13" i="39"/>
  <c r="P13" i="39"/>
  <c r="Q13" i="39"/>
  <c r="Q19" i="39" s="1"/>
  <c r="R13" i="39"/>
  <c r="T13" i="39"/>
  <c r="T19" i="39"/>
  <c r="H13" i="39"/>
  <c r="T18" i="39"/>
  <c r="R18" i="39"/>
  <c r="Q18" i="39"/>
  <c r="P18" i="39"/>
  <c r="P19" i="39" s="1"/>
  <c r="O18" i="39"/>
  <c r="O19" i="39" s="1"/>
  <c r="N18" i="39"/>
  <c r="N19" i="39" s="1"/>
  <c r="M18" i="39"/>
  <c r="L18" i="39"/>
  <c r="K18" i="39"/>
  <c r="J18" i="39"/>
  <c r="I18" i="39"/>
  <c r="U17" i="39"/>
  <c r="U16" i="39"/>
  <c r="U15" i="39"/>
  <c r="U14" i="39"/>
  <c r="K19" i="39"/>
  <c r="J19" i="39"/>
  <c r="I19" i="39"/>
  <c r="U12" i="39"/>
  <c r="U11" i="39"/>
  <c r="U10" i="39"/>
  <c r="D16" i="33"/>
  <c r="F15" i="33"/>
  <c r="F13" i="33"/>
  <c r="H19" i="39"/>
  <c r="H20" i="39"/>
  <c r="I20" i="39"/>
  <c r="J20" i="39" s="1"/>
  <c r="K20" i="39" s="1"/>
  <c r="L20" i="39" l="1"/>
  <c r="M20" i="39" s="1"/>
  <c r="N20" i="39" s="1"/>
  <c r="O20" i="39" s="1"/>
  <c r="P20" i="39" s="1"/>
  <c r="Q20" i="39" s="1"/>
  <c r="U18" i="39"/>
  <c r="R19" i="39"/>
  <c r="U9" i="39"/>
  <c r="U13" i="39" s="1"/>
  <c r="F16" i="33"/>
  <c r="E19" i="35"/>
  <c r="C19" i="35"/>
  <c r="G11" i="37"/>
  <c r="G13" i="37"/>
  <c r="G15" i="37"/>
  <c r="K30" i="37" s="1"/>
  <c r="R20" i="39" l="1"/>
  <c r="S20" i="39" s="1"/>
  <c r="T20" i="39" s="1"/>
  <c r="U19" i="39"/>
  <c r="D19" i="3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L16" authorId="0" shapeId="0" xr:uid="{00000000-0006-0000-0000-000001000000}">
      <text>
        <r>
          <rPr>
            <b/>
            <sz val="9"/>
            <color indexed="81"/>
            <rFont val="MS P ゴシック"/>
            <family val="3"/>
            <charset val="128"/>
          </rPr>
          <t>法人名を記載</t>
        </r>
      </text>
    </comment>
    <comment ref="L17" authorId="0" shapeId="0" xr:uid="{00000000-0006-0000-0000-000002000000}">
      <text>
        <r>
          <rPr>
            <b/>
            <sz val="9"/>
            <color indexed="81"/>
            <rFont val="MS P ゴシック"/>
            <family val="3"/>
            <charset val="128"/>
          </rPr>
          <t>「代表</t>
        </r>
        <r>
          <rPr>
            <b/>
            <sz val="11"/>
            <color indexed="81"/>
            <rFont val="MS P ゴシック"/>
            <family val="3"/>
            <charset val="128"/>
          </rPr>
          <t>職名」</t>
        </r>
        <r>
          <rPr>
            <b/>
            <sz val="9"/>
            <color indexed="81"/>
            <rFont val="MS P ゴシック"/>
            <family val="3"/>
            <charset val="128"/>
          </rPr>
          <t>と「代表</t>
        </r>
        <r>
          <rPr>
            <b/>
            <sz val="11"/>
            <color indexed="81"/>
            <rFont val="MS P ゴシック"/>
            <family val="3"/>
            <charset val="128"/>
          </rPr>
          <t>者名」</t>
        </r>
        <r>
          <rPr>
            <b/>
            <sz val="9"/>
            <color indexed="81"/>
            <rFont val="MS P ゴシック"/>
            <family val="3"/>
            <charset val="128"/>
          </rPr>
          <t>を記載。</t>
        </r>
      </text>
    </comment>
    <comment ref="I36" authorId="0" shapeId="0" xr:uid="{00000000-0006-0000-0000-000003000000}">
      <text>
        <r>
          <rPr>
            <b/>
            <sz val="9"/>
            <color indexed="81"/>
            <rFont val="MS P ゴシック"/>
            <family val="3"/>
            <charset val="128"/>
          </rPr>
          <t>遅くとも２月28日まで</t>
        </r>
      </text>
    </comment>
    <comment ref="I40" authorId="0" shapeId="0" xr:uid="{00000000-0006-0000-0000-000004000000}">
      <text>
        <r>
          <rPr>
            <sz val="9"/>
            <color indexed="81"/>
            <rFont val="MS P ゴシック"/>
            <family val="3"/>
            <charset val="128"/>
          </rPr>
          <t>算出調書を記入することで自動入力されます。</t>
        </r>
      </text>
    </comment>
  </commentList>
</comments>
</file>

<file path=xl/sharedStrings.xml><?xml version="1.0" encoding="utf-8"?>
<sst xmlns="http://schemas.openxmlformats.org/spreadsheetml/2006/main" count="326" uniqueCount="257">
  <si>
    <t>住　所</t>
    <rPh sb="0" eb="1">
      <t>ジュウ</t>
    </rPh>
    <phoneticPr fontId="3"/>
  </si>
  <si>
    <t>記</t>
    <rPh sb="0" eb="1">
      <t>キ</t>
    </rPh>
    <phoneticPr fontId="4"/>
  </si>
  <si>
    <t>氏　名</t>
    <rPh sb="0" eb="1">
      <t>シ</t>
    </rPh>
    <rPh sb="2" eb="3">
      <t>メイ</t>
    </rPh>
    <phoneticPr fontId="3"/>
  </si>
  <si>
    <t>着　手</t>
    <rPh sb="0" eb="1">
      <t>キ</t>
    </rPh>
    <rPh sb="2" eb="3">
      <t>テ</t>
    </rPh>
    <phoneticPr fontId="3"/>
  </si>
  <si>
    <t>完　了</t>
    <rPh sb="0" eb="1">
      <t>カン</t>
    </rPh>
    <rPh sb="2" eb="3">
      <t>リョウ</t>
    </rPh>
    <phoneticPr fontId="3"/>
  </si>
  <si>
    <t>年</t>
    <rPh sb="0" eb="1">
      <t>トシ</t>
    </rPh>
    <phoneticPr fontId="3"/>
  </si>
  <si>
    <t>月</t>
    <rPh sb="0" eb="1">
      <t>ツキ</t>
    </rPh>
    <phoneticPr fontId="3"/>
  </si>
  <si>
    <t>日</t>
    <rPh sb="0" eb="1">
      <t>ヒ</t>
    </rPh>
    <phoneticPr fontId="3"/>
  </si>
  <si>
    <t>３　補助金等交付申請額　　</t>
    <phoneticPr fontId="3"/>
  </si>
  <si>
    <t>金</t>
    <rPh sb="0" eb="1">
      <t>キン</t>
    </rPh>
    <phoneticPr fontId="3"/>
  </si>
  <si>
    <t>円</t>
    <rPh sb="0" eb="1">
      <t>エン</t>
    </rPh>
    <phoneticPr fontId="3"/>
  </si>
  <si>
    <t>保福第１号様式(第3条の2第2項)</t>
    <rPh sb="0" eb="2">
      <t>ホフク</t>
    </rPh>
    <rPh sb="2" eb="3">
      <t>ダイ</t>
    </rPh>
    <phoneticPr fontId="4"/>
  </si>
  <si>
    <t>申請者</t>
    <rPh sb="0" eb="3">
      <t>シンセイシャ</t>
    </rPh>
    <phoneticPr fontId="3"/>
  </si>
  <si>
    <r>
      <t>２　事業</t>
    </r>
    <r>
      <rPr>
        <strike/>
        <sz val="12"/>
        <rFont val="ＭＳ 明朝"/>
        <family val="1"/>
        <charset val="128"/>
      </rPr>
      <t>（事務）</t>
    </r>
    <r>
      <rPr>
        <sz val="12"/>
        <rFont val="ＭＳ 明朝"/>
        <family val="1"/>
        <charset val="128"/>
      </rPr>
      <t>の着手及び完了の予定期日</t>
    </r>
    <rPh sb="2" eb="4">
      <t>ジギョウ</t>
    </rPh>
    <rPh sb="5" eb="7">
      <t>ジム</t>
    </rPh>
    <rPh sb="9" eb="11">
      <t>チャクシュ</t>
    </rPh>
    <rPh sb="11" eb="12">
      <t>オヨ</t>
    </rPh>
    <rPh sb="13" eb="15">
      <t>カンリョウ</t>
    </rPh>
    <rPh sb="16" eb="18">
      <t>ヨテイ</t>
    </rPh>
    <rPh sb="18" eb="20">
      <t>キジツ</t>
    </rPh>
    <phoneticPr fontId="4"/>
  </si>
  <si>
    <r>
      <t>　上記の事業</t>
    </r>
    <r>
      <rPr>
        <strike/>
        <sz val="12"/>
        <rFont val="ＭＳ 明朝"/>
        <family val="1"/>
        <charset val="128"/>
      </rPr>
      <t>（事務）</t>
    </r>
    <r>
      <rPr>
        <sz val="12"/>
        <rFont val="ＭＳ 明朝"/>
        <family val="1"/>
        <charset val="128"/>
      </rPr>
      <t>に関し補助金等の交付を受けたいので、関係書類を添えて申請します。</t>
    </r>
    <phoneticPr fontId="3"/>
  </si>
  <si>
    <r>
      <t>１　事業</t>
    </r>
    <r>
      <rPr>
        <strike/>
        <sz val="12"/>
        <rFont val="ＭＳ 明朝"/>
        <family val="1"/>
        <charset val="128"/>
      </rPr>
      <t>（事務）</t>
    </r>
    <r>
      <rPr>
        <sz val="12"/>
        <rFont val="ＭＳ 明朝"/>
        <family val="1"/>
        <charset val="128"/>
      </rPr>
      <t>の目的及びその概要</t>
    </r>
    <phoneticPr fontId="4"/>
  </si>
  <si>
    <t>北海道知事　鈴木　直道　様</t>
    <rPh sb="0" eb="3">
      <t>ホッカイドウ</t>
    </rPh>
    <rPh sb="3" eb="5">
      <t>チジ</t>
    </rPh>
    <rPh sb="6" eb="8">
      <t>スズキ</t>
    </rPh>
    <rPh sb="9" eb="11">
      <t>ナオミチ</t>
    </rPh>
    <rPh sb="11" eb="12">
      <t>ミズナガ</t>
    </rPh>
    <rPh sb="12" eb="13">
      <t>サマ</t>
    </rPh>
    <phoneticPr fontId="4"/>
  </si>
  <si>
    <t>令和</t>
    <rPh sb="0" eb="2">
      <t>レイワ</t>
    </rPh>
    <phoneticPr fontId="3"/>
  </si>
  <si>
    <t>保福第１の２号様式(第3条の2第2項、第５条第１項、第14条)</t>
    <rPh sb="0" eb="2">
      <t>ホフク</t>
    </rPh>
    <rPh sb="2" eb="3">
      <t>ダイ</t>
    </rPh>
    <rPh sb="19" eb="20">
      <t>ダイ</t>
    </rPh>
    <rPh sb="21" eb="22">
      <t>ジョウ</t>
    </rPh>
    <rPh sb="22" eb="23">
      <t>ダイ</t>
    </rPh>
    <rPh sb="24" eb="25">
      <t>コウ</t>
    </rPh>
    <rPh sb="26" eb="27">
      <t>ダイ</t>
    </rPh>
    <rPh sb="29" eb="30">
      <t>ジョウ</t>
    </rPh>
    <phoneticPr fontId="4"/>
  </si>
  <si>
    <t>設立年月日</t>
    <rPh sb="0" eb="5">
      <t>セツリツネンガッピ</t>
    </rPh>
    <phoneticPr fontId="17"/>
  </si>
  <si>
    <t>補助事業等の実施による効果
（実施成果）</t>
    <rPh sb="0" eb="2">
      <t>ホジョ</t>
    </rPh>
    <rPh sb="2" eb="4">
      <t>ジギョウ</t>
    </rPh>
    <rPh sb="4" eb="5">
      <t>トウ</t>
    </rPh>
    <rPh sb="6" eb="8">
      <t>ジッシ</t>
    </rPh>
    <rPh sb="11" eb="13">
      <t>コウカ</t>
    </rPh>
    <rPh sb="15" eb="17">
      <t>ジッシ</t>
    </rPh>
    <rPh sb="17" eb="19">
      <t>セイカ</t>
    </rPh>
    <phoneticPr fontId="17"/>
  </si>
  <si>
    <t>備考</t>
    <rPh sb="0" eb="2">
      <t>ビコウ</t>
    </rPh>
    <phoneticPr fontId="17"/>
  </si>
  <si>
    <t>申請者の営む
主な事業</t>
    <rPh sb="0" eb="3">
      <t>シンセイシャ</t>
    </rPh>
    <rPh sb="4" eb="5">
      <t>イトナ</t>
    </rPh>
    <rPh sb="7" eb="8">
      <t>オモ</t>
    </rPh>
    <rPh sb="9" eb="11">
      <t>ジギョウ</t>
    </rPh>
    <phoneticPr fontId="17"/>
  </si>
  <si>
    <t>補助事業等の
内容</t>
    <rPh sb="0" eb="2">
      <t>ホジョ</t>
    </rPh>
    <rPh sb="2" eb="4">
      <t>ジギョウ</t>
    </rPh>
    <rPh sb="4" eb="5">
      <t>トウ</t>
    </rPh>
    <rPh sb="7" eb="9">
      <t>ナイヨウ</t>
    </rPh>
    <phoneticPr fontId="17"/>
  </si>
  <si>
    <t>注</t>
    <rPh sb="0" eb="1">
      <t>チュウ</t>
    </rPh>
    <phoneticPr fontId="17"/>
  </si>
  <si>
    <t>２　「補助事業等の実施による効果（実施成果）」欄については、補助金等
　交付申請時には補助事業等の実施による効果を、補助事業等実績報告時に
　は、補助事業等実施による実施成果を記載すること。</t>
    <phoneticPr fontId="17"/>
  </si>
  <si>
    <t>４　事業主体が地方公共団体であるときは、「設立年月日」及び「申請者の
　営む主な事業」欄は削除して使用すること。</t>
    <phoneticPr fontId="17"/>
  </si>
  <si>
    <r>
      <t>事　業　計　画　</t>
    </r>
    <r>
      <rPr>
        <strike/>
        <sz val="14"/>
        <rFont val="ＭＳ 明朝"/>
        <family val="1"/>
        <charset val="128"/>
      </rPr>
      <t>（　実　績　）</t>
    </r>
    <r>
      <rPr>
        <sz val="14"/>
        <rFont val="ＭＳ 明朝"/>
        <family val="1"/>
        <charset val="128"/>
      </rPr>
      <t>　書</t>
    </r>
    <rPh sb="0" eb="1">
      <t>コト</t>
    </rPh>
    <rPh sb="2" eb="3">
      <t>ゴウ</t>
    </rPh>
    <rPh sb="4" eb="5">
      <t>ケイ</t>
    </rPh>
    <rPh sb="6" eb="7">
      <t>ガ</t>
    </rPh>
    <rPh sb="10" eb="11">
      <t>ジツ</t>
    </rPh>
    <rPh sb="12" eb="13">
      <t>イサオ</t>
    </rPh>
    <rPh sb="16" eb="17">
      <t>ショ</t>
    </rPh>
    <phoneticPr fontId="3"/>
  </si>
  <si>
    <t>保福第１の１６号様式(第3条第2項､第5条第1項)</t>
    <rPh sb="0" eb="2">
      <t>ヤスフク</t>
    </rPh>
    <rPh sb="2" eb="3">
      <t>ダイ</t>
    </rPh>
    <phoneticPr fontId="3"/>
  </si>
  <si>
    <t>補助金等交付申請額算出調書</t>
  </si>
  <si>
    <t>備</t>
    <rPh sb="0" eb="1">
      <t>ソナエ</t>
    </rPh>
    <phoneticPr fontId="3"/>
  </si>
  <si>
    <t>区　　分</t>
    <phoneticPr fontId="3"/>
  </si>
  <si>
    <t>単価</t>
    <rPh sb="0" eb="2">
      <t>タンカ</t>
    </rPh>
    <phoneticPr fontId="3"/>
  </si>
  <si>
    <t>数量</t>
    <rPh sb="0" eb="2">
      <t>スウリョウ</t>
    </rPh>
    <phoneticPr fontId="3"/>
  </si>
  <si>
    <t>金　額</t>
    <phoneticPr fontId="3"/>
  </si>
  <si>
    <t>考</t>
  </si>
  <si>
    <t>Ａ</t>
    <phoneticPr fontId="3"/>
  </si>
  <si>
    <t>Ｄ</t>
  </si>
  <si>
    <t>Ｅ</t>
  </si>
  <si>
    <t>Ｆ</t>
  </si>
  <si>
    <t>Ｇ</t>
    <phoneticPr fontId="3"/>
  </si>
  <si>
    <t>　　円</t>
  </si>
  <si>
    <t>　　　円</t>
  </si>
  <si>
    <t>円</t>
  </si>
  <si>
    <t>合　　計</t>
    <phoneticPr fontId="3"/>
  </si>
  <si>
    <t>注　１　この様式は、補助基本額の算出に当たり補助事業等に要する経費から寄附金その他の収入を控除すべきこととされている補助金等の交付を申請する
　　　場合に使用すること。</t>
    <phoneticPr fontId="3"/>
  </si>
  <si>
    <t>　　２　「区分」欄には、事務又は事業の名称（必要があるときは、細分された項目等当該補助事業において区分すべきこととされている事項）を記載する
　　　こと。</t>
    <phoneticPr fontId="3"/>
  </si>
  <si>
    <t>　　３　「補助事業等に要する経費」欄には、当該補助事業等に係る経費の総額を記載するものとし、「単価」、「数量」欄が不用のときは斜線で抹消する
　　　こと。</t>
    <phoneticPr fontId="3"/>
  </si>
  <si>
    <t>　　４　「補助基準により算出した額」欄には、補助基準（額）が定められているときはその基準により算出した額を記載し、補助基準が定められていない
　　　ときは斜線で抹消すること。</t>
    <phoneticPr fontId="3"/>
  </si>
  <si>
    <t>　　５　「補助基本額」欄には、当該補助金等の算出の基礎となるべき額を記載すること。</t>
    <phoneticPr fontId="3"/>
  </si>
  <si>
    <t>　　６　定額補助の場合は、「補助率」欄を斜線で抹消すること。</t>
    <phoneticPr fontId="3"/>
  </si>
  <si>
    <t>保福第１の１８号様式(第3条第2項､第5条第1項､第14条)</t>
    <rPh sb="0" eb="2">
      <t>ヤスフク</t>
    </rPh>
    <rPh sb="2" eb="3">
      <t>ダイ</t>
    </rPh>
    <phoneticPr fontId="3"/>
  </si>
  <si>
    <t>経　費　の　配　分　調　書</t>
    <phoneticPr fontId="3"/>
  </si>
  <si>
    <t>区　　　分</t>
    <phoneticPr fontId="3"/>
  </si>
  <si>
    <t>　補助事業
　等に要す
　る経費</t>
    <phoneticPr fontId="3"/>
  </si>
  <si>
    <t>負　　担　　区　　分</t>
    <phoneticPr fontId="3"/>
  </si>
  <si>
    <t>備　　考</t>
    <phoneticPr fontId="3"/>
  </si>
  <si>
    <t>道費補助</t>
    <phoneticPr fontId="3"/>
  </si>
  <si>
    <t>自　己</t>
    <phoneticPr fontId="3"/>
  </si>
  <si>
    <t>その他</t>
  </si>
  <si>
    <t>(申請)額</t>
    <phoneticPr fontId="3"/>
  </si>
  <si>
    <t>負担額</t>
    <phoneticPr fontId="3"/>
  </si>
  <si>
    <t>　　　　円</t>
  </si>
  <si>
    <t>合　　　計</t>
    <phoneticPr fontId="3"/>
  </si>
  <si>
    <t>注　１　「区分」欄には、経費名又は細分された事業（事務）名を記載すること。</t>
    <phoneticPr fontId="3"/>
  </si>
  <si>
    <t>　　３　「備考」欄には、必要に応じ積算の基礎その他必要な事項を記載すること。</t>
    <phoneticPr fontId="3"/>
  </si>
  <si>
    <t>保福第１の２０号様式(第3条の2第2項、第5条第1項)</t>
    <rPh sb="0" eb="2">
      <t>ホフク</t>
    </rPh>
    <rPh sb="2" eb="3">
      <t>ダイ</t>
    </rPh>
    <phoneticPr fontId="3"/>
  </si>
  <si>
    <t>事 　業 　予 　算 　書</t>
    <rPh sb="0" eb="1">
      <t>コト</t>
    </rPh>
    <rPh sb="3" eb="4">
      <t>ギョウ</t>
    </rPh>
    <rPh sb="6" eb="7">
      <t>ヨ</t>
    </rPh>
    <rPh sb="9" eb="10">
      <t>ザン</t>
    </rPh>
    <phoneticPr fontId="3"/>
  </si>
  <si>
    <t xml:space="preserve"> 収入の部</t>
    <rPh sb="1" eb="3">
      <t>シュウニュウ</t>
    </rPh>
    <rPh sb="4" eb="5">
      <t>ブ</t>
    </rPh>
    <phoneticPr fontId="3"/>
  </si>
  <si>
    <t>科　　　　目</t>
    <rPh sb="0" eb="1">
      <t>カ</t>
    </rPh>
    <rPh sb="5" eb="6">
      <t>メ</t>
    </rPh>
    <phoneticPr fontId="3"/>
  </si>
  <si>
    <t>金　　　額</t>
    <rPh sb="0" eb="1">
      <t>キン</t>
    </rPh>
    <rPh sb="4" eb="5">
      <t>ガク</t>
    </rPh>
    <phoneticPr fontId="3"/>
  </si>
  <si>
    <t>備　　　　　　　考</t>
    <rPh sb="0" eb="1">
      <t>ビン</t>
    </rPh>
    <rPh sb="8" eb="9">
      <t>コウ</t>
    </rPh>
    <phoneticPr fontId="3"/>
  </si>
  <si>
    <t>款</t>
    <rPh sb="0" eb="1">
      <t>カン</t>
    </rPh>
    <phoneticPr fontId="3"/>
  </si>
  <si>
    <t>項</t>
    <rPh sb="0" eb="1">
      <t>コウ</t>
    </rPh>
    <phoneticPr fontId="3"/>
  </si>
  <si>
    <t>目</t>
    <rPh sb="0" eb="1">
      <t>モク</t>
    </rPh>
    <phoneticPr fontId="3"/>
  </si>
  <si>
    <t>節</t>
    <rPh sb="0" eb="1">
      <t>セツ</t>
    </rPh>
    <phoneticPr fontId="3"/>
  </si>
  <si>
    <t>道補助金</t>
    <rPh sb="0" eb="1">
      <t>ドウ</t>
    </rPh>
    <rPh sb="1" eb="4">
      <t>ホジョキン</t>
    </rPh>
    <phoneticPr fontId="3"/>
  </si>
  <si>
    <t>自己負担金</t>
    <rPh sb="0" eb="2">
      <t>ジコ</t>
    </rPh>
    <rPh sb="2" eb="5">
      <t>フタンキン</t>
    </rPh>
    <phoneticPr fontId="3"/>
  </si>
  <si>
    <t>計</t>
    <rPh sb="0" eb="1">
      <t>ケイ</t>
    </rPh>
    <phoneticPr fontId="3"/>
  </si>
  <si>
    <t xml:space="preserve"> 支出の部</t>
    <rPh sb="1" eb="3">
      <t>シシュツ</t>
    </rPh>
    <rPh sb="4" eb="5">
      <t>ブ</t>
    </rPh>
    <phoneticPr fontId="3"/>
  </si>
  <si>
    <t>需用費</t>
    <rPh sb="0" eb="3">
      <t>ジュヨウヒ</t>
    </rPh>
    <phoneticPr fontId="3"/>
  </si>
  <si>
    <t>役務費</t>
    <rPh sb="0" eb="2">
      <t>エキム</t>
    </rPh>
    <rPh sb="2" eb="3">
      <t>ヒ</t>
    </rPh>
    <phoneticPr fontId="3"/>
  </si>
  <si>
    <t>使用料及び賃借料</t>
    <rPh sb="0" eb="2">
      <t>シヨウ</t>
    </rPh>
    <rPh sb="2" eb="3">
      <t>リョウ</t>
    </rPh>
    <rPh sb="3" eb="4">
      <t>オヨ</t>
    </rPh>
    <rPh sb="5" eb="8">
      <t>チンシャクリョウ</t>
    </rPh>
    <phoneticPr fontId="3"/>
  </si>
  <si>
    <t>備品購入費</t>
    <rPh sb="0" eb="2">
      <t>ビヒン</t>
    </rPh>
    <rPh sb="2" eb="5">
      <t>コウニュウヒ</t>
    </rPh>
    <phoneticPr fontId="3"/>
  </si>
  <si>
    <t>　上記のとおり議決されていることを証明します。</t>
    <rPh sb="7" eb="9">
      <t>ギケツ</t>
    </rPh>
    <rPh sb="17" eb="19">
      <t>ショウメイ</t>
    </rPh>
    <phoneticPr fontId="3"/>
  </si>
  <si>
    <t>注</t>
    <rPh sb="0" eb="1">
      <t>チュウ</t>
    </rPh>
    <phoneticPr fontId="3"/>
  </si>
  <si>
    <t>１　この様式には、当該補助事業等に係る予算のみを記載すること。</t>
    <phoneticPr fontId="3"/>
  </si>
  <si>
    <t>２　当該補助事業等に係る予算が議決されていない場合は、この様式中「上記のとおり議決されていることを証明します。」を「上記のとおり予算案を提出することを確約します。」に改めて使用すること。</t>
    <phoneticPr fontId="3"/>
  </si>
  <si>
    <t>３　補助事業者等が市町村である場合は、「収入の部」には当該補助事業等に係る特定財源（道費補助金、国庫支出金、地方債等）のみを記載すること。</t>
    <phoneticPr fontId="3"/>
  </si>
  <si>
    <t>４　「科目」欄の区分は、標準を示したものであるので補助事業等における通常の予算区分がこれと異なるときは、その区分に従い記載して差し支えない。</t>
    <phoneticPr fontId="3"/>
  </si>
  <si>
    <t>５　市町村以外の者がこの様式を使用する場合は、この様式中「○○市（町村）長（氏名）印」を訂正して使用すること。</t>
    <phoneticPr fontId="3"/>
  </si>
  <si>
    <t>６　「備考」欄には、必要に応じ、算出基礎その他必要な事項を記載すること。</t>
    <phoneticPr fontId="3"/>
  </si>
  <si>
    <t>保福第１の３２号様式(第3条の2第2項、第5条第1項)</t>
    <rPh sb="0" eb="2">
      <t>ホフク</t>
    </rPh>
    <rPh sb="2" eb="3">
      <t>ダイ</t>
    </rPh>
    <phoneticPr fontId="3"/>
  </si>
  <si>
    <t>資　　金　　収　　支　　計　　画　　書</t>
    <rPh sb="0" eb="1">
      <t>シ</t>
    </rPh>
    <rPh sb="3" eb="4">
      <t>キン</t>
    </rPh>
    <rPh sb="6" eb="7">
      <t>オサム</t>
    </rPh>
    <rPh sb="9" eb="10">
      <t>ササ</t>
    </rPh>
    <rPh sb="12" eb="13">
      <t>ケイ</t>
    </rPh>
    <rPh sb="15" eb="16">
      <t>ガ</t>
    </rPh>
    <rPh sb="18" eb="19">
      <t>ショ</t>
    </rPh>
    <phoneticPr fontId="3"/>
  </si>
  <si>
    <t>（単位　千円）</t>
    <rPh sb="1" eb="3">
      <t>タンイ</t>
    </rPh>
    <rPh sb="4" eb="6">
      <t>センエン</t>
    </rPh>
    <phoneticPr fontId="3"/>
  </si>
  <si>
    <t>月</t>
    <rPh sb="0" eb="1">
      <t>ツキ</t>
    </rPh>
    <phoneticPr fontId="3"/>
  </si>
  <si>
    <t>計</t>
    <rPh sb="0" eb="1">
      <t>ケイ</t>
    </rPh>
    <phoneticPr fontId="3"/>
  </si>
  <si>
    <t>備　　考</t>
    <rPh sb="0" eb="1">
      <t>ソナエ</t>
    </rPh>
    <rPh sb="3" eb="4">
      <t>コウ</t>
    </rPh>
    <phoneticPr fontId="3"/>
  </si>
  <si>
    <t>区分</t>
    <rPh sb="0" eb="2">
      <t>クブン</t>
    </rPh>
    <phoneticPr fontId="3"/>
  </si>
  <si>
    <t>科</t>
    <rPh sb="0" eb="1">
      <t>カ</t>
    </rPh>
    <phoneticPr fontId="3"/>
  </si>
  <si>
    <t>目</t>
    <rPh sb="0" eb="1">
      <t>モク</t>
    </rPh>
    <phoneticPr fontId="3"/>
  </si>
  <si>
    <t>収　入</t>
    <rPh sb="0" eb="1">
      <t>オサム</t>
    </rPh>
    <rPh sb="2" eb="3">
      <t>イリ</t>
    </rPh>
    <phoneticPr fontId="3"/>
  </si>
  <si>
    <t>支　出</t>
    <rPh sb="0" eb="1">
      <t>ササ</t>
    </rPh>
    <rPh sb="2" eb="3">
      <t>デ</t>
    </rPh>
    <phoneticPr fontId="3"/>
  </si>
  <si>
    <t>収支
差額</t>
    <rPh sb="0" eb="2">
      <t>シュウシ</t>
    </rPh>
    <rPh sb="3" eb="5">
      <t>サガク</t>
    </rPh>
    <phoneticPr fontId="3"/>
  </si>
  <si>
    <t>当月分</t>
    <rPh sb="0" eb="2">
      <t>トウゲツ</t>
    </rPh>
    <rPh sb="2" eb="3">
      <t>ブン</t>
    </rPh>
    <phoneticPr fontId="3"/>
  </si>
  <si>
    <t>累　計</t>
    <rPh sb="0" eb="1">
      <t>ルイ</t>
    </rPh>
    <rPh sb="2" eb="3">
      <t>ケイ</t>
    </rPh>
    <phoneticPr fontId="3"/>
  </si>
  <si>
    <t>１　この計画書は、補助事業等に係る月別収支計画について作成すること。ただし、申請者が地方公共団体である場合、当該
　補助事業等が実績で申請すべきこととされているものである場合及び当該補助事業等の内容が建設工事である場合について
　は、この計画書の作成を要しないものとする。</t>
    <phoneticPr fontId="3"/>
  </si>
  <si>
    <t>２　当該補助事業等の実施のために借り入れた金額がある場合は、「科目」欄に「借入金」と記載し、かつ、借り入れた月に
　当該借入金の額を表示すること。</t>
    <phoneticPr fontId="3"/>
  </si>
  <si>
    <t>印</t>
    <rPh sb="0" eb="1">
      <t>イン</t>
    </rPh>
    <phoneticPr fontId="3"/>
  </si>
  <si>
    <t>３　補助金等の交付を受けようとする者が法人以外の団体の場合にあって
　は、その運営の状況を「備考」欄に記載すること。</t>
    <phoneticPr fontId="17"/>
  </si>
  <si>
    <t>１　「補助事業等の内容」欄及び「補助事業等実施による効果（実施成
　果）」欄については、詳細かつ具体的に記載すること。</t>
    <phoneticPr fontId="17"/>
  </si>
  <si>
    <t>　　２　「負担区分」欄中「その他」の欄には、当該補助事業等に要する経費のうち、
　　　道費補助金（申請額）及び自己負担額以外で支弁する経費（寄附金、道費補助金
　　　以外の補助金等）があるときは、その額を記載し、かつ、その経費の内容を「備
　　　考」欄に記載すること。</t>
    <phoneticPr fontId="3"/>
  </si>
  <si>
    <t>　　４　「負担区分」欄を「道費補助（申請）額、自己負担額、その他」以外に 細分す
　　　る必要がある場合は、適宜欄を追加して使用すること。</t>
    <phoneticPr fontId="3"/>
  </si>
  <si>
    <t>No.</t>
    <phoneticPr fontId="39"/>
  </si>
  <si>
    <t>事業所名</t>
    <rPh sb="0" eb="3">
      <t>ジギョウショ</t>
    </rPh>
    <rPh sb="3" eb="4">
      <t>メイ</t>
    </rPh>
    <phoneticPr fontId="39"/>
  </si>
  <si>
    <t>数量</t>
    <rPh sb="0" eb="2">
      <t>スウリョウ</t>
    </rPh>
    <phoneticPr fontId="39"/>
  </si>
  <si>
    <t>補助対象経費</t>
    <rPh sb="0" eb="2">
      <t>ホジョ</t>
    </rPh>
    <rPh sb="2" eb="4">
      <t>タイショウ</t>
    </rPh>
    <rPh sb="4" eb="6">
      <t>ケイヒ</t>
    </rPh>
    <phoneticPr fontId="39"/>
  </si>
  <si>
    <t>補助率</t>
    <rPh sb="0" eb="3">
      <t>ホジョリツ</t>
    </rPh>
    <phoneticPr fontId="39"/>
  </si>
  <si>
    <t>補助金等交付申請額</t>
    <rPh sb="0" eb="3">
      <t>ホジョキン</t>
    </rPh>
    <rPh sb="3" eb="4">
      <t>トウ</t>
    </rPh>
    <rPh sb="4" eb="6">
      <t>コウフ</t>
    </rPh>
    <rPh sb="6" eb="8">
      <t>シンセイ</t>
    </rPh>
    <rPh sb="8" eb="9">
      <t>ガク</t>
    </rPh>
    <phoneticPr fontId="39"/>
  </si>
  <si>
    <t>金額</t>
    <rPh sb="0" eb="2">
      <t>キンガク</t>
    </rPh>
    <phoneticPr fontId="39"/>
  </si>
  <si>
    <t>補助事業等に要する経費（税込）</t>
    <rPh sb="0" eb="2">
      <t>ホジョ</t>
    </rPh>
    <rPh sb="2" eb="4">
      <t>ジギョウ</t>
    </rPh>
    <rPh sb="4" eb="5">
      <t>トウ</t>
    </rPh>
    <rPh sb="6" eb="7">
      <t>ヨウ</t>
    </rPh>
    <rPh sb="9" eb="11">
      <t>ケイヒ</t>
    </rPh>
    <rPh sb="12" eb="14">
      <t>ゼイコ</t>
    </rPh>
    <phoneticPr fontId="39"/>
  </si>
  <si>
    <t>補助事業等に関して生ずる
寄付金その他の収入</t>
    <rPh sb="0" eb="2">
      <t>ホジョ</t>
    </rPh>
    <rPh sb="2" eb="4">
      <t>ジギョウ</t>
    </rPh>
    <rPh sb="4" eb="5">
      <t>トウ</t>
    </rPh>
    <rPh sb="6" eb="7">
      <t>カン</t>
    </rPh>
    <rPh sb="9" eb="10">
      <t>ショウ</t>
    </rPh>
    <rPh sb="13" eb="16">
      <t>キフキン</t>
    </rPh>
    <rPh sb="18" eb="19">
      <t>タ</t>
    </rPh>
    <rPh sb="20" eb="22">
      <t>シュウニュウ</t>
    </rPh>
    <phoneticPr fontId="39"/>
  </si>
  <si>
    <t>合計</t>
    <rPh sb="0" eb="2">
      <t>ゴウケイ</t>
    </rPh>
    <phoneticPr fontId="39"/>
  </si>
  <si>
    <t>別紙とおり</t>
    <rPh sb="0" eb="2">
      <t>ベッシ</t>
    </rPh>
    <phoneticPr fontId="3"/>
  </si>
  <si>
    <t>（別紙）</t>
    <rPh sb="1" eb="3">
      <t>ベッシ</t>
    </rPh>
    <phoneticPr fontId="39"/>
  </si>
  <si>
    <t>年</t>
    <rPh sb="0" eb="1">
      <t>ネン</t>
    </rPh>
    <phoneticPr fontId="3"/>
  </si>
  <si>
    <t>月</t>
    <rPh sb="0" eb="1">
      <t>ガツ</t>
    </rPh>
    <phoneticPr fontId="3"/>
  </si>
  <si>
    <t>日</t>
    <rPh sb="0" eb="1">
      <t>ニチ</t>
    </rPh>
    <phoneticPr fontId="3"/>
  </si>
  <si>
    <t>パッケージ</t>
    <phoneticPr fontId="39"/>
  </si>
  <si>
    <t>業務改善</t>
    <rPh sb="0" eb="2">
      <t>ギョウム</t>
    </rPh>
    <rPh sb="2" eb="4">
      <t>カイゼン</t>
    </rPh>
    <phoneticPr fontId="39"/>
  </si>
  <si>
    <t>金額</t>
    <rPh sb="0" eb="2">
      <t>キンガク</t>
    </rPh>
    <phoneticPr fontId="39"/>
  </si>
  <si>
    <t>-</t>
    <phoneticPr fontId="39"/>
  </si>
  <si>
    <t>道が認める機器</t>
    <rPh sb="0" eb="1">
      <t>ドウ</t>
    </rPh>
    <rPh sb="2" eb="3">
      <t>ミト</t>
    </rPh>
    <rPh sb="5" eb="7">
      <t>キキ</t>
    </rPh>
    <phoneticPr fontId="17"/>
  </si>
  <si>
    <t>道が認める機器</t>
    <rPh sb="0" eb="1">
      <t>ドウ</t>
    </rPh>
    <rPh sb="2" eb="3">
      <t>ミト</t>
    </rPh>
    <rPh sb="5" eb="7">
      <t>キキ</t>
    </rPh>
    <phoneticPr fontId="39"/>
  </si>
  <si>
    <t>口 座 振 替 申 出 書</t>
    <rPh sb="0" eb="1">
      <t>クチ</t>
    </rPh>
    <rPh sb="2" eb="3">
      <t>ザ</t>
    </rPh>
    <rPh sb="4" eb="5">
      <t>シン</t>
    </rPh>
    <rPh sb="6" eb="7">
      <t>タイ</t>
    </rPh>
    <rPh sb="8" eb="9">
      <t>サル</t>
    </rPh>
    <rPh sb="10" eb="11">
      <t>デ</t>
    </rPh>
    <rPh sb="12" eb="13">
      <t>ショ</t>
    </rPh>
    <phoneticPr fontId="42"/>
  </si>
  <si>
    <t>令和</t>
    <rPh sb="0" eb="2">
      <t>レイワ</t>
    </rPh>
    <phoneticPr fontId="42"/>
  </si>
  <si>
    <t>年</t>
    <rPh sb="0" eb="1">
      <t>ネン</t>
    </rPh>
    <phoneticPr fontId="42"/>
  </si>
  <si>
    <t>月</t>
    <rPh sb="0" eb="1">
      <t>ガツ</t>
    </rPh>
    <phoneticPr fontId="42"/>
  </si>
  <si>
    <t>日</t>
    <rPh sb="0" eb="1">
      <t>ニチ</t>
    </rPh>
    <phoneticPr fontId="42"/>
  </si>
  <si>
    <t>　北海道知事　　鈴木　直道　　様</t>
    <rPh sb="1" eb="4">
      <t>ホッカイドウ</t>
    </rPh>
    <rPh sb="4" eb="6">
      <t>チジ</t>
    </rPh>
    <rPh sb="8" eb="10">
      <t>スズキ</t>
    </rPh>
    <rPh sb="11" eb="13">
      <t>ナオミチ</t>
    </rPh>
    <rPh sb="15" eb="16">
      <t>サマ</t>
    </rPh>
    <phoneticPr fontId="42"/>
  </si>
  <si>
    <t>住所（〒</t>
    <rPh sb="0" eb="2">
      <t>ジュウショ</t>
    </rPh>
    <phoneticPr fontId="42"/>
  </si>
  <si>
    <t>－</t>
    <phoneticPr fontId="42"/>
  </si>
  <si>
    <t>）</t>
    <phoneticPr fontId="42"/>
  </si>
  <si>
    <t>（郵便番号及び交付申請書に記載の住所記入）</t>
    <rPh sb="1" eb="3">
      <t>ユウビン</t>
    </rPh>
    <rPh sb="3" eb="5">
      <t>バンゴウ</t>
    </rPh>
    <rPh sb="5" eb="6">
      <t>オヨ</t>
    </rPh>
    <rPh sb="7" eb="9">
      <t>コウフ</t>
    </rPh>
    <rPh sb="9" eb="12">
      <t>シンセイショ</t>
    </rPh>
    <rPh sb="13" eb="15">
      <t>キサイ</t>
    </rPh>
    <rPh sb="16" eb="18">
      <t>ジュウショ</t>
    </rPh>
    <rPh sb="18" eb="20">
      <t>キニュウ</t>
    </rPh>
    <phoneticPr fontId="42"/>
  </si>
  <si>
    <t>法  人  名：</t>
    <rPh sb="0" eb="1">
      <t>ホウ</t>
    </rPh>
    <rPh sb="3" eb="4">
      <t>ヒト</t>
    </rPh>
    <rPh sb="6" eb="7">
      <t>メイ</t>
    </rPh>
    <phoneticPr fontId="42"/>
  </si>
  <si>
    <t>代表者名：</t>
    <rPh sb="0" eb="3">
      <t>ダイヒョウシャ</t>
    </rPh>
    <rPh sb="3" eb="4">
      <t>メイ</t>
    </rPh>
    <phoneticPr fontId="42"/>
  </si>
  <si>
    <t>電話番号：</t>
    <rPh sb="0" eb="2">
      <t>デンワ</t>
    </rPh>
    <rPh sb="2" eb="4">
      <t>バンゴウ</t>
    </rPh>
    <phoneticPr fontId="42"/>
  </si>
  <si>
    <t>　今後、北海道会計管理者から支払われる支払金については、次により口座振替払いとしていただきたく申し出ます。</t>
    <rPh sb="1" eb="3">
      <t>コンゴ</t>
    </rPh>
    <rPh sb="4" eb="7">
      <t>ホッカイドウ</t>
    </rPh>
    <rPh sb="7" eb="9">
      <t>カイケイ</t>
    </rPh>
    <rPh sb="9" eb="12">
      <t>カンリシャ</t>
    </rPh>
    <rPh sb="14" eb="16">
      <t>シハラ</t>
    </rPh>
    <rPh sb="19" eb="21">
      <t>シハラ</t>
    </rPh>
    <rPh sb="21" eb="22">
      <t>キン</t>
    </rPh>
    <rPh sb="28" eb="29">
      <t>ツギ</t>
    </rPh>
    <rPh sb="32" eb="34">
      <t>コウザ</t>
    </rPh>
    <rPh sb="34" eb="36">
      <t>フリカエ</t>
    </rPh>
    <rPh sb="36" eb="37">
      <t>バラ</t>
    </rPh>
    <rPh sb="47" eb="48">
      <t>モウ</t>
    </rPh>
    <rPh sb="49" eb="50">
      <t>デ</t>
    </rPh>
    <phoneticPr fontId="42"/>
  </si>
  <si>
    <t>記</t>
    <rPh sb="0" eb="1">
      <t>キ</t>
    </rPh>
    <phoneticPr fontId="42"/>
  </si>
  <si>
    <t>振込先金融機関名</t>
    <rPh sb="0" eb="2">
      <t>フリコミ</t>
    </rPh>
    <rPh sb="2" eb="3">
      <t>サキ</t>
    </rPh>
    <rPh sb="3" eb="5">
      <t>キンユウ</t>
    </rPh>
    <rPh sb="5" eb="7">
      <t>キカン</t>
    </rPh>
    <rPh sb="7" eb="8">
      <t>メイ</t>
    </rPh>
    <phoneticPr fontId="42"/>
  </si>
  <si>
    <t>金融機関名</t>
    <rPh sb="0" eb="2">
      <t>キンユウ</t>
    </rPh>
    <rPh sb="2" eb="5">
      <t>キカンメイ</t>
    </rPh>
    <phoneticPr fontId="42"/>
  </si>
  <si>
    <t>支店名</t>
    <rPh sb="0" eb="3">
      <t>シテンメイ</t>
    </rPh>
    <phoneticPr fontId="42"/>
  </si>
  <si>
    <t>○○銀行</t>
    <rPh sb="2" eb="4">
      <t>ギンコウ</t>
    </rPh>
    <phoneticPr fontId="42"/>
  </si>
  <si>
    <t>○○本店</t>
    <rPh sb="2" eb="4">
      <t>ホンテン</t>
    </rPh>
    <phoneticPr fontId="42"/>
  </si>
  <si>
    <t>預金種目
※該当事項に○を</t>
    <rPh sb="0" eb="2">
      <t>ヨキン</t>
    </rPh>
    <rPh sb="2" eb="4">
      <t>シュモク</t>
    </rPh>
    <rPh sb="6" eb="8">
      <t>ガイトウ</t>
    </rPh>
    <rPh sb="8" eb="10">
      <t>ジコウ</t>
    </rPh>
    <phoneticPr fontId="42"/>
  </si>
  <si>
    <t>普通預金</t>
    <rPh sb="0" eb="2">
      <t>フツウ</t>
    </rPh>
    <rPh sb="2" eb="4">
      <t>ヨキン</t>
    </rPh>
    <phoneticPr fontId="42"/>
  </si>
  <si>
    <t>・</t>
    <phoneticPr fontId="42"/>
  </si>
  <si>
    <t>当座預金</t>
    <rPh sb="0" eb="2">
      <t>トウザ</t>
    </rPh>
    <rPh sb="2" eb="4">
      <t>ヨキン</t>
    </rPh>
    <phoneticPr fontId="42"/>
  </si>
  <si>
    <t>口座番号</t>
    <rPh sb="0" eb="2">
      <t>コウザ</t>
    </rPh>
    <rPh sb="2" eb="4">
      <t>バンゴウ</t>
    </rPh>
    <phoneticPr fontId="42"/>
  </si>
  <si>
    <t>口座名義人</t>
    <rPh sb="0" eb="2">
      <t>コウザ</t>
    </rPh>
    <rPh sb="2" eb="4">
      <t>メイギ</t>
    </rPh>
    <rPh sb="4" eb="5">
      <t>ニン</t>
    </rPh>
    <phoneticPr fontId="42"/>
  </si>
  <si>
    <t>カタカナ</t>
    <phoneticPr fontId="42"/>
  </si>
  <si>
    <t>漢字</t>
    <rPh sb="0" eb="2">
      <t>カンジ</t>
    </rPh>
    <phoneticPr fontId="42"/>
  </si>
  <si>
    <t>区分</t>
    <rPh sb="0" eb="2">
      <t>クブン</t>
    </rPh>
    <phoneticPr fontId="42"/>
  </si>
  <si>
    <t>氏名</t>
    <rPh sb="0" eb="2">
      <t>シメイ</t>
    </rPh>
    <phoneticPr fontId="42"/>
  </si>
  <si>
    <t>連絡先（電話番号）</t>
    <rPh sb="0" eb="2">
      <t>レンラク</t>
    </rPh>
    <rPh sb="2" eb="3">
      <t>サキ</t>
    </rPh>
    <rPh sb="4" eb="6">
      <t>デンワ</t>
    </rPh>
    <rPh sb="6" eb="8">
      <t>バンゴウ</t>
    </rPh>
    <phoneticPr fontId="42"/>
  </si>
  <si>
    <t>本件責任者</t>
    <rPh sb="0" eb="2">
      <t>ホンケン</t>
    </rPh>
    <rPh sb="2" eb="5">
      <t>セキニンシャ</t>
    </rPh>
    <phoneticPr fontId="42"/>
  </si>
  <si>
    <t>担当者</t>
    <rPh sb="0" eb="2">
      <t>タントウ</t>
    </rPh>
    <rPh sb="2" eb="3">
      <t>シャ</t>
    </rPh>
    <phoneticPr fontId="42"/>
  </si>
  <si>
    <t>※道からの疑義照会があった場合は担当者あてに連絡します。</t>
    <rPh sb="1" eb="2">
      <t>ドウ</t>
    </rPh>
    <rPh sb="5" eb="7">
      <t>ギギ</t>
    </rPh>
    <rPh sb="7" eb="9">
      <t>ショウカイ</t>
    </rPh>
    <rPh sb="13" eb="15">
      <t>バアイ</t>
    </rPh>
    <rPh sb="16" eb="19">
      <t>タントウシャ</t>
    </rPh>
    <rPh sb="22" eb="24">
      <t>レンラク</t>
    </rPh>
    <phoneticPr fontId="42"/>
  </si>
  <si>
    <t>補助上限額</t>
    <rPh sb="0" eb="2">
      <t>ホジョ</t>
    </rPh>
    <rPh sb="2" eb="4">
      <t>ジョウゲン</t>
    </rPh>
    <rPh sb="4" eb="5">
      <t>ガク</t>
    </rPh>
    <phoneticPr fontId="39"/>
  </si>
  <si>
    <t>補助金交付決定前着手届</t>
    <rPh sb="0" eb="3">
      <t>ホジョキン</t>
    </rPh>
    <rPh sb="3" eb="5">
      <t>コウフ</t>
    </rPh>
    <rPh sb="5" eb="8">
      <t>ケッテイマエ</t>
    </rPh>
    <rPh sb="8" eb="10">
      <t>チャクシュ</t>
    </rPh>
    <rPh sb="10" eb="11">
      <t>トドケ</t>
    </rPh>
    <phoneticPr fontId="42"/>
  </si>
  <si>
    <t>所在地</t>
    <rPh sb="0" eb="3">
      <t>ショザイチ</t>
    </rPh>
    <phoneticPr fontId="42"/>
  </si>
  <si>
    <t>名称</t>
    <rPh sb="0" eb="2">
      <t>メイショウ</t>
    </rPh>
    <phoneticPr fontId="42"/>
  </si>
  <si>
    <t>代表者</t>
    <rPh sb="0" eb="3">
      <t>ダイヒョウシャ</t>
    </rPh>
    <phoneticPr fontId="42"/>
  </si>
  <si>
    <t>前に事業に着手したいので、届け出ます。</t>
    <rPh sb="0" eb="1">
      <t>マエ</t>
    </rPh>
    <rPh sb="2" eb="4">
      <t>ジギョウ</t>
    </rPh>
    <rPh sb="5" eb="7">
      <t>チャクシュ</t>
    </rPh>
    <rPh sb="13" eb="14">
      <t>トド</t>
    </rPh>
    <rPh sb="15" eb="16">
      <t>デ</t>
    </rPh>
    <phoneticPr fontId="42"/>
  </si>
  <si>
    <t>　なお、交付決定前に着手する事業（の一部）に関して、補助金が交付されないこととなっても何ら異議の申し立てを</t>
    <rPh sb="4" eb="6">
      <t>コウフ</t>
    </rPh>
    <rPh sb="6" eb="9">
      <t>ケッテイマエ</t>
    </rPh>
    <rPh sb="10" eb="12">
      <t>チャクシュ</t>
    </rPh>
    <rPh sb="14" eb="16">
      <t>ジギョウ</t>
    </rPh>
    <rPh sb="18" eb="20">
      <t>イチブ</t>
    </rPh>
    <rPh sb="22" eb="23">
      <t>カン</t>
    </rPh>
    <rPh sb="26" eb="29">
      <t>ホジョキン</t>
    </rPh>
    <rPh sb="30" eb="32">
      <t>コウフ</t>
    </rPh>
    <rPh sb="43" eb="44">
      <t>ナン</t>
    </rPh>
    <rPh sb="45" eb="47">
      <t>イギ</t>
    </rPh>
    <rPh sb="48" eb="49">
      <t>モウ</t>
    </rPh>
    <rPh sb="50" eb="51">
      <t>タ</t>
    </rPh>
    <phoneticPr fontId="39"/>
  </si>
  <si>
    <t>行いません。</t>
    <rPh sb="0" eb="1">
      <t>オコナ</t>
    </rPh>
    <phoneticPr fontId="39"/>
  </si>
  <si>
    <t>補助金の名称</t>
    <rPh sb="0" eb="3">
      <t>ホジョキン</t>
    </rPh>
    <rPh sb="4" eb="6">
      <t>メイショウ</t>
    </rPh>
    <phoneticPr fontId="42"/>
  </si>
  <si>
    <t>着手予定年月日</t>
    <rPh sb="0" eb="2">
      <t>チャクシュ</t>
    </rPh>
    <rPh sb="2" eb="4">
      <t>ヨテイ</t>
    </rPh>
    <rPh sb="4" eb="7">
      <t>ネンガッピ</t>
    </rPh>
    <phoneticPr fontId="42"/>
  </si>
  <si>
    <t>完了予定年月日</t>
    <rPh sb="0" eb="2">
      <t>カンリョウ</t>
    </rPh>
    <rPh sb="2" eb="4">
      <t>ヨテイ</t>
    </rPh>
    <rPh sb="4" eb="7">
      <t>ネンガッピ</t>
    </rPh>
    <phoneticPr fontId="42"/>
  </si>
  <si>
    <t>交付決定前着手を必要とする理由</t>
    <rPh sb="0" eb="2">
      <t>コウフ</t>
    </rPh>
    <rPh sb="2" eb="5">
      <t>ケッテイマエ</t>
    </rPh>
    <rPh sb="5" eb="7">
      <t>チャクシュ</t>
    </rPh>
    <rPh sb="8" eb="10">
      <t>ヒツヨウ</t>
    </rPh>
    <rPh sb="13" eb="15">
      <t>リユウ</t>
    </rPh>
    <phoneticPr fontId="42"/>
  </si>
  <si>
    <t>補助対象経費×補助率</t>
    <rPh sb="0" eb="2">
      <t>ホジョ</t>
    </rPh>
    <rPh sb="2" eb="4">
      <t>タイショウ</t>
    </rPh>
    <rPh sb="4" eb="6">
      <t>ケイヒ</t>
    </rPh>
    <rPh sb="7" eb="10">
      <t>ホジョリツ</t>
    </rPh>
    <phoneticPr fontId="39"/>
  </si>
  <si>
    <t>申請額チェック</t>
    <rPh sb="0" eb="3">
      <t>シンセイガク</t>
    </rPh>
    <phoneticPr fontId="39"/>
  </si>
  <si>
    <t>ロボット</t>
    <phoneticPr fontId="39"/>
  </si>
  <si>
    <t>道が認める機器</t>
    <rPh sb="0" eb="1">
      <t>ドウ</t>
    </rPh>
    <rPh sb="2" eb="3">
      <t>ミト</t>
    </rPh>
    <rPh sb="5" eb="7">
      <t>キキ</t>
    </rPh>
    <phoneticPr fontId="39"/>
  </si>
  <si>
    <t>ICT</t>
    <phoneticPr fontId="39"/>
  </si>
  <si>
    <t>パッケージ</t>
    <phoneticPr fontId="39"/>
  </si>
  <si>
    <t>業務改善</t>
    <rPh sb="0" eb="2">
      <t>ギョウム</t>
    </rPh>
    <rPh sb="2" eb="4">
      <t>カイゼン</t>
    </rPh>
    <phoneticPr fontId="39"/>
  </si>
  <si>
    <t>年</t>
    <rPh sb="0" eb="1">
      <t>ネン</t>
    </rPh>
    <phoneticPr fontId="3"/>
  </si>
  <si>
    <t>令和</t>
    <rPh sb="0" eb="2">
      <t>レイワ</t>
    </rPh>
    <phoneticPr fontId="3"/>
  </si>
  <si>
    <t>日</t>
    <rPh sb="0" eb="1">
      <t>ニチ</t>
    </rPh>
    <phoneticPr fontId="3"/>
  </si>
  <si>
    <t>令和７年度　補助金等交付申請書</t>
    <rPh sb="0" eb="2">
      <t>レイワ</t>
    </rPh>
    <phoneticPr fontId="3"/>
  </si>
  <si>
    <t>事業（事務）名　令和７年度（2025年度）介護ロボット導入支援事業</t>
    <rPh sb="0" eb="2">
      <t>ジギョウ</t>
    </rPh>
    <rPh sb="3" eb="5">
      <t>ジム</t>
    </rPh>
    <rPh sb="6" eb="7">
      <t>メイ</t>
    </rPh>
    <rPh sb="8" eb="10">
      <t>レイワ</t>
    </rPh>
    <rPh sb="11" eb="13">
      <t>ネンド</t>
    </rPh>
    <rPh sb="18" eb="20">
      <t>ネンド</t>
    </rPh>
    <rPh sb="21" eb="23">
      <t>カイゴ</t>
    </rPh>
    <rPh sb="27" eb="29">
      <t>ドウニュウ</t>
    </rPh>
    <rPh sb="29" eb="31">
      <t>シエン</t>
    </rPh>
    <rPh sb="31" eb="33">
      <t>ジギョウ</t>
    </rPh>
    <phoneticPr fontId="3"/>
  </si>
  <si>
    <t>テクノロジー</t>
    <phoneticPr fontId="39"/>
  </si>
  <si>
    <t>介護テクノロジー</t>
    <rPh sb="0" eb="2">
      <t>カイゴ</t>
    </rPh>
    <phoneticPr fontId="39"/>
  </si>
  <si>
    <t>令和７年度介護ロボット導入支援事業費補助金交付申請額算出調書内訳</t>
    <rPh sb="0" eb="2">
      <t>レイワ</t>
    </rPh>
    <rPh sb="3" eb="5">
      <t>ネンド</t>
    </rPh>
    <rPh sb="5" eb="7">
      <t>カイゴ</t>
    </rPh>
    <rPh sb="11" eb="13">
      <t>ドウニュウ</t>
    </rPh>
    <rPh sb="13" eb="15">
      <t>シエン</t>
    </rPh>
    <rPh sb="15" eb="18">
      <t>ジギョウヒ</t>
    </rPh>
    <rPh sb="18" eb="21">
      <t>ホジョキン</t>
    </rPh>
    <rPh sb="21" eb="23">
      <t>コウフ</t>
    </rPh>
    <rPh sb="23" eb="25">
      <t>シンセイ</t>
    </rPh>
    <rPh sb="25" eb="26">
      <t>ガク</t>
    </rPh>
    <rPh sb="26" eb="28">
      <t>サンシュツ</t>
    </rPh>
    <rPh sb="28" eb="30">
      <t>チョウショ</t>
    </rPh>
    <rPh sb="30" eb="32">
      <t>ウチワケ</t>
    </rPh>
    <phoneticPr fontId="39"/>
  </si>
  <si>
    <t>介護業務支援
（介護ソフト）</t>
    <rPh sb="0" eb="2">
      <t>カイゴ</t>
    </rPh>
    <rPh sb="2" eb="4">
      <t>ギョウム</t>
    </rPh>
    <rPh sb="4" eb="6">
      <t>シエン</t>
    </rPh>
    <rPh sb="8" eb="10">
      <t>カイゴ</t>
    </rPh>
    <phoneticPr fontId="17"/>
  </si>
  <si>
    <t>介護テクノロジー導入支援</t>
    <rPh sb="0" eb="2">
      <t>カイゴ</t>
    </rPh>
    <rPh sb="8" eb="10">
      <t>ドウニュウ</t>
    </rPh>
    <rPh sb="10" eb="12">
      <t>シエン</t>
    </rPh>
    <phoneticPr fontId="3"/>
  </si>
  <si>
    <t>介護テクノロジーの
パッケージ型導入支援</t>
    <rPh sb="0" eb="2">
      <t>カイゴ</t>
    </rPh>
    <rPh sb="15" eb="16">
      <t>ガタ</t>
    </rPh>
    <rPh sb="16" eb="18">
      <t>ドウニュウ</t>
    </rPh>
    <rPh sb="18" eb="20">
      <t>シエン</t>
    </rPh>
    <phoneticPr fontId="3"/>
  </si>
  <si>
    <t>導入支援と一体的に行う
業務改善支援</t>
    <rPh sb="0" eb="2">
      <t>ドウニュウ</t>
    </rPh>
    <rPh sb="2" eb="4">
      <t>シエン</t>
    </rPh>
    <rPh sb="5" eb="8">
      <t>イッタイテキ</t>
    </rPh>
    <rPh sb="9" eb="10">
      <t>オコナ</t>
    </rPh>
    <rPh sb="12" eb="14">
      <t>ギョウム</t>
    </rPh>
    <rPh sb="14" eb="16">
      <t>カイゼン</t>
    </rPh>
    <rPh sb="16" eb="18">
      <t>シエン</t>
    </rPh>
    <phoneticPr fontId="3"/>
  </si>
  <si>
    <t>介護業務支援
(介護ソフト)</t>
    <rPh sb="0" eb="2">
      <t>カイゴ</t>
    </rPh>
    <rPh sb="2" eb="4">
      <t>ギョウム</t>
    </rPh>
    <rPh sb="4" eb="6">
      <t>シエン</t>
    </rPh>
    <rPh sb="8" eb="10">
      <t>カイゴ</t>
    </rPh>
    <phoneticPr fontId="39"/>
  </si>
  <si>
    <t>基本額</t>
    <rPh sb="0" eb="3">
      <t>キホンガク</t>
    </rPh>
    <phoneticPr fontId="3"/>
  </si>
  <si>
    <t>補助</t>
    <rPh sb="0" eb="2">
      <t>ホジョ</t>
    </rPh>
    <phoneticPr fontId="3"/>
  </si>
  <si>
    <t>補助率</t>
    <rPh sb="0" eb="3">
      <t>ホジョリツ</t>
    </rPh>
    <phoneticPr fontId="3"/>
  </si>
  <si>
    <t>差引</t>
    <phoneticPr fontId="3"/>
  </si>
  <si>
    <t>所要額</t>
    <rPh sb="0" eb="3">
      <t>ショヨウガク</t>
    </rPh>
    <phoneticPr fontId="3"/>
  </si>
  <si>
    <t>補助事業等</t>
    <rPh sb="0" eb="2">
      <t>ホジョ</t>
    </rPh>
    <rPh sb="2" eb="4">
      <t>ジギョウ</t>
    </rPh>
    <rPh sb="4" eb="5">
      <t>トウ</t>
    </rPh>
    <phoneticPr fontId="17"/>
  </si>
  <si>
    <t>に関して</t>
    <rPh sb="1" eb="2">
      <t>カン</t>
    </rPh>
    <phoneticPr fontId="3"/>
  </si>
  <si>
    <t>生ずる寄付金</t>
    <rPh sb="0" eb="1">
      <t>ショウ</t>
    </rPh>
    <rPh sb="3" eb="6">
      <t>キフキン</t>
    </rPh>
    <phoneticPr fontId="3"/>
  </si>
  <si>
    <t>その他の収入</t>
    <rPh sb="2" eb="3">
      <t>タ</t>
    </rPh>
    <rPh sb="4" eb="6">
      <t>シュウニュウ</t>
    </rPh>
    <phoneticPr fontId="3"/>
  </si>
  <si>
    <t>Ｂ</t>
    <phoneticPr fontId="3"/>
  </si>
  <si>
    <t>補助事業等に要する経費</t>
    <rPh sb="0" eb="2">
      <t>ホジョ</t>
    </rPh>
    <rPh sb="2" eb="4">
      <t>ジギョウ</t>
    </rPh>
    <rPh sb="4" eb="5">
      <t>トウ</t>
    </rPh>
    <rPh sb="6" eb="7">
      <t>ヨウ</t>
    </rPh>
    <rPh sb="9" eb="11">
      <t>ケイヒ</t>
    </rPh>
    <phoneticPr fontId="17"/>
  </si>
  <si>
    <t>対象経費</t>
    <rPh sb="0" eb="2">
      <t>タイショウ</t>
    </rPh>
    <rPh sb="2" eb="4">
      <t>ケイヒ</t>
    </rPh>
    <phoneticPr fontId="3"/>
  </si>
  <si>
    <t>補助基準</t>
    <rPh sb="0" eb="2">
      <t>ホジョ</t>
    </rPh>
    <rPh sb="2" eb="4">
      <t>キジュン</t>
    </rPh>
    <phoneticPr fontId="17"/>
  </si>
  <si>
    <t>により</t>
    <phoneticPr fontId="17"/>
  </si>
  <si>
    <t>算出した額</t>
    <rPh sb="0" eb="2">
      <t>サンシュツ</t>
    </rPh>
    <rPh sb="4" eb="5">
      <t>ガク</t>
    </rPh>
    <phoneticPr fontId="17"/>
  </si>
  <si>
    <t>補助金等</t>
    <rPh sb="0" eb="3">
      <t>ホジョキン</t>
    </rPh>
    <rPh sb="3" eb="4">
      <t>トウ</t>
    </rPh>
    <phoneticPr fontId="17"/>
  </si>
  <si>
    <t>交付申請額</t>
    <rPh sb="0" eb="2">
      <t>コウフ</t>
    </rPh>
    <rPh sb="2" eb="4">
      <t>シンセイ</t>
    </rPh>
    <rPh sb="4" eb="5">
      <t>ガク</t>
    </rPh>
    <phoneticPr fontId="17"/>
  </si>
  <si>
    <t>Ｃ（Ａ－Ｂ）</t>
    <phoneticPr fontId="3"/>
  </si>
  <si>
    <t>Ｈ（Ｆ×Ｇ）</t>
    <phoneticPr fontId="17"/>
  </si>
  <si>
    <t>8</t>
    <phoneticPr fontId="3"/>
  </si>
  <si>
    <t>令和７年度（２０２5年度）介護ロボット導入支援事業費補助金</t>
    <rPh sb="0" eb="2">
      <t>レイワ</t>
    </rPh>
    <rPh sb="3" eb="4">
      <t>ネン</t>
    </rPh>
    <rPh sb="4" eb="5">
      <t>ド</t>
    </rPh>
    <rPh sb="10" eb="11">
      <t>ネン</t>
    </rPh>
    <rPh sb="11" eb="12">
      <t>ド</t>
    </rPh>
    <rPh sb="13" eb="15">
      <t>カイゴ</t>
    </rPh>
    <rPh sb="19" eb="21">
      <t>ドウニュウ</t>
    </rPh>
    <rPh sb="21" eb="23">
      <t>シエン</t>
    </rPh>
    <rPh sb="23" eb="26">
      <t>ジギョウヒ</t>
    </rPh>
    <rPh sb="26" eb="29">
      <t>ホジョキン</t>
    </rPh>
    <phoneticPr fontId="42"/>
  </si>
  <si>
    <t>　当法人は、令和７年度（2025年度）介護ロボット導入支援事業費補助金の実施において、次により補助金交付決定</t>
    <rPh sb="1" eb="2">
      <t>トウ</t>
    </rPh>
    <rPh sb="2" eb="4">
      <t>ホウジン</t>
    </rPh>
    <rPh sb="6" eb="8">
      <t>レイワ</t>
    </rPh>
    <rPh sb="9" eb="11">
      <t>ネンド</t>
    </rPh>
    <rPh sb="16" eb="18">
      <t>ネンド</t>
    </rPh>
    <rPh sb="19" eb="21">
      <t>カイゴ</t>
    </rPh>
    <rPh sb="25" eb="27">
      <t>ドウニュウ</t>
    </rPh>
    <rPh sb="27" eb="29">
      <t>シエン</t>
    </rPh>
    <rPh sb="29" eb="32">
      <t>ジギョウヒ</t>
    </rPh>
    <rPh sb="32" eb="35">
      <t>ホジョキン</t>
    </rPh>
    <rPh sb="36" eb="38">
      <t>ジッシ</t>
    </rPh>
    <rPh sb="43" eb="44">
      <t>ツギ</t>
    </rPh>
    <rPh sb="47" eb="50">
      <t>ホジョキン</t>
    </rPh>
    <rPh sb="50" eb="52">
      <t>コウフ</t>
    </rPh>
    <rPh sb="52" eb="54">
      <t>ケッテイ</t>
    </rPh>
    <phoneticPr fontId="42"/>
  </si>
  <si>
    <t>○○市○○区○条○丁目</t>
    <rPh sb="2" eb="3">
      <t>シ</t>
    </rPh>
    <rPh sb="5" eb="6">
      <t>ク</t>
    </rPh>
    <rPh sb="7" eb="8">
      <t>ジョウ</t>
    </rPh>
    <rPh sb="9" eb="11">
      <t>チョウメ</t>
    </rPh>
    <phoneticPr fontId="3"/>
  </si>
  <si>
    <t>社会福祉法人○○</t>
    <rPh sb="0" eb="2">
      <t>シャカイ</t>
    </rPh>
    <rPh sb="2" eb="4">
      <t>フクシ</t>
    </rPh>
    <rPh sb="4" eb="6">
      <t>ホウジン</t>
    </rPh>
    <phoneticPr fontId="3"/>
  </si>
  <si>
    <t>理事長　○○　○○</t>
    <rPh sb="0" eb="3">
      <t>リジチョウ</t>
    </rPh>
    <phoneticPr fontId="3"/>
  </si>
  <si>
    <t>　介護テクノロジー等の導入により、介護従事者の負担軽減及び介護業務の効率化を図る。</t>
    <rPh sb="1" eb="3">
      <t>カイゴ</t>
    </rPh>
    <rPh sb="9" eb="10">
      <t>トウ</t>
    </rPh>
    <rPh sb="11" eb="13">
      <t>ドウニュウ</t>
    </rPh>
    <rPh sb="17" eb="19">
      <t>カイゴ</t>
    </rPh>
    <rPh sb="19" eb="22">
      <t>ジュウジシャ</t>
    </rPh>
    <rPh sb="23" eb="25">
      <t>フタン</t>
    </rPh>
    <rPh sb="25" eb="27">
      <t>ケイゲン</t>
    </rPh>
    <rPh sb="27" eb="28">
      <t>オヨ</t>
    </rPh>
    <rPh sb="29" eb="31">
      <t>カイゴ</t>
    </rPh>
    <rPh sb="31" eb="33">
      <t>ギョウム</t>
    </rPh>
    <rPh sb="34" eb="37">
      <t>コウリツカ</t>
    </rPh>
    <rPh sb="38" eb="39">
      <t>ハカ</t>
    </rPh>
    <phoneticPr fontId="3"/>
  </si>
  <si>
    <t>７</t>
    <phoneticPr fontId="3"/>
  </si>
  <si>
    <t>10</t>
    <phoneticPr fontId="3"/>
  </si>
  <si>
    <t>2</t>
    <phoneticPr fontId="3"/>
  </si>
  <si>
    <t>28</t>
    <phoneticPr fontId="3"/>
  </si>
  <si>
    <t>平成○○年○○月
※法人の設立年月日を記載してください（事業所の開設年月日ではありません）。</t>
    <phoneticPr fontId="17"/>
  </si>
  <si>
    <t>社会福祉事業　等</t>
    <phoneticPr fontId="17"/>
  </si>
  <si>
    <t>別紙「導入計画書」のとおり
※各事業所ごとに作成する導入計画書に記載すること</t>
    <rPh sb="0" eb="2">
      <t>ベッシ</t>
    </rPh>
    <rPh sb="3" eb="5">
      <t>ドウニュウ</t>
    </rPh>
    <rPh sb="5" eb="8">
      <t>ケイカクショ</t>
    </rPh>
    <rPh sb="27" eb="29">
      <t>ドウニュウ</t>
    </rPh>
    <phoneticPr fontId="17"/>
  </si>
  <si>
    <t>特別養護老人ホーム○○○○</t>
    <rPh sb="0" eb="2">
      <t>トクベツ</t>
    </rPh>
    <rPh sb="2" eb="4">
      <t>ヨウゴ</t>
    </rPh>
    <rPh sb="4" eb="6">
      <t>ロウジン</t>
    </rPh>
    <phoneticPr fontId="39"/>
  </si>
  <si>
    <t>訪問介護事業所○○○○</t>
    <rPh sb="0" eb="2">
      <t>ホウモン</t>
    </rPh>
    <rPh sb="2" eb="4">
      <t>カイゴ</t>
    </rPh>
    <rPh sb="4" eb="7">
      <t>ジギョウショ</t>
    </rPh>
    <phoneticPr fontId="39"/>
  </si>
  <si>
    <t>介護老人保健施設○○○○</t>
    <rPh sb="0" eb="2">
      <t>カイゴ</t>
    </rPh>
    <rPh sb="2" eb="4">
      <t>ロウジン</t>
    </rPh>
    <rPh sb="4" eb="6">
      <t>ホケン</t>
    </rPh>
    <rPh sb="6" eb="8">
      <t>シセツ</t>
    </rPh>
    <phoneticPr fontId="39"/>
  </si>
  <si>
    <t>デイサービス○○○○</t>
    <phoneticPr fontId="39"/>
  </si>
  <si>
    <t>介護業務支援
(介護ソフト)</t>
    <phoneticPr fontId="39"/>
  </si>
  <si>
    <t>※設置費、消耗品等</t>
    <rPh sb="1" eb="4">
      <t>セッチヒ</t>
    </rPh>
    <rPh sb="5" eb="8">
      <t>ショウモウヒン</t>
    </rPh>
    <rPh sb="8" eb="9">
      <t>トウ</t>
    </rPh>
    <phoneticPr fontId="17"/>
  </si>
  <si>
    <t>※コンサルティング料等</t>
    <rPh sb="9" eb="10">
      <t>リョウ</t>
    </rPh>
    <rPh sb="10" eb="11">
      <t>トウ</t>
    </rPh>
    <phoneticPr fontId="17"/>
  </si>
  <si>
    <t>※ソフトや機器のリース料等</t>
    <rPh sb="5" eb="7">
      <t>キキ</t>
    </rPh>
    <rPh sb="11" eb="12">
      <t>リョウ</t>
    </rPh>
    <rPh sb="12" eb="13">
      <t>トウ</t>
    </rPh>
    <phoneticPr fontId="17"/>
  </si>
  <si>
    <t>※機器購入費等</t>
    <rPh sb="1" eb="3">
      <t>キキ</t>
    </rPh>
    <rPh sb="3" eb="6">
      <t>コウニュウヒ</t>
    </rPh>
    <rPh sb="6" eb="7">
      <t>トウ</t>
    </rPh>
    <phoneticPr fontId="17"/>
  </si>
  <si>
    <t>123</t>
    <phoneticPr fontId="39"/>
  </si>
  <si>
    <t>4567</t>
    <phoneticPr fontId="39"/>
  </si>
  <si>
    <t>000-123-4567</t>
    <phoneticPr fontId="39"/>
  </si>
  <si>
    <t>1</t>
    <phoneticPr fontId="39"/>
  </si>
  <si>
    <t>2</t>
    <phoneticPr fontId="39"/>
  </si>
  <si>
    <t>3</t>
    <phoneticPr fontId="39"/>
  </si>
  <si>
    <t>4</t>
    <phoneticPr fontId="39"/>
  </si>
  <si>
    <t>5</t>
    <phoneticPr fontId="39"/>
  </si>
  <si>
    <t>6</t>
    <phoneticPr fontId="39"/>
  </si>
  <si>
    <t>7</t>
    <phoneticPr fontId="39"/>
  </si>
  <si>
    <t>ﾌｸ)○○ ﾀﾞｲﾋｮｳ ○○○○</t>
    <phoneticPr fontId="39"/>
  </si>
  <si>
    <t>社会福祉法人○○　代表○○○○</t>
    <rPh sb="0" eb="2">
      <t>シャカイ</t>
    </rPh>
    <rPh sb="2" eb="4">
      <t>フクシ</t>
    </rPh>
    <rPh sb="4" eb="6">
      <t>ホウジン</t>
    </rPh>
    <rPh sb="9" eb="11">
      <t>ダイヒョウ</t>
    </rPh>
    <phoneticPr fontId="39"/>
  </si>
  <si>
    <t>△△　△△</t>
    <phoneticPr fontId="39"/>
  </si>
  <si>
    <t>999-123-4567</t>
    <phoneticPr fontId="39"/>
  </si>
  <si>
    <t>888-123-4567</t>
    <phoneticPr fontId="3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</si>
</sst>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0\)"/>
    <numFmt numFmtId="177" formatCode="#,##0&quot;円&quot;"/>
    <numFmt numFmtId="178" formatCode="_ * #,##0_ ;_ * \-#,##0_ ;_ * &quot;0&quot;_ ;_ @_ "/>
    <numFmt numFmtId="179" formatCode="#,##0_ "/>
  </numFmts>
  <fonts count="59">
    <font>
      <sz val="11"/>
      <color indexed="8"/>
      <name val="ＭＳ Ｐゴシック"/>
      <family val="3"/>
      <charset val="128"/>
      <scheme val="minor"/>
    </font>
    <font>
      <sz val="11"/>
      <color theme="1"/>
      <name val="ＭＳ Ｐゴシック"/>
      <family val="2"/>
      <charset val="128"/>
      <scheme val="minor"/>
    </font>
    <font>
      <sz val="11"/>
      <color indexed="8"/>
      <name val="ＭＳ Ｐゴシック"/>
      <family val="3"/>
      <charset val="128"/>
    </font>
    <font>
      <sz val="6"/>
      <name val="ＭＳ Ｐゴシック"/>
      <family val="3"/>
      <charset val="128"/>
    </font>
    <font>
      <sz val="6"/>
      <name val="ＭＳ Ｐゴシック"/>
      <family val="3"/>
      <charset val="128"/>
    </font>
    <font>
      <sz val="12"/>
      <name val="ＭＳ 明朝"/>
      <family val="1"/>
      <charset val="128"/>
    </font>
    <font>
      <sz val="8"/>
      <name val="ＭＳ 明朝"/>
      <family val="1"/>
      <charset val="128"/>
    </font>
    <font>
      <sz val="11"/>
      <name val="ＭＳ Ｐゴシック"/>
      <family val="3"/>
      <charset val="128"/>
    </font>
    <font>
      <sz val="11"/>
      <name val="ＭＳ ゴシック"/>
      <family val="3"/>
      <charset val="128"/>
    </font>
    <font>
      <sz val="9"/>
      <name val="ＭＳ 明朝"/>
      <family val="1"/>
      <charset val="128"/>
    </font>
    <font>
      <sz val="16"/>
      <name val="ＭＳ 明朝"/>
      <family val="1"/>
      <charset val="128"/>
    </font>
    <font>
      <sz val="11"/>
      <name val="ＭＳ 明朝"/>
      <family val="1"/>
      <charset val="128"/>
    </font>
    <font>
      <strike/>
      <sz val="12"/>
      <name val="ＭＳ 明朝"/>
      <family val="1"/>
      <charset val="128"/>
    </font>
    <font>
      <sz val="14"/>
      <name val="ＭＳ 明朝"/>
      <family val="1"/>
      <charset val="128"/>
    </font>
    <font>
      <b/>
      <sz val="12"/>
      <name val="ＭＳ 明朝"/>
      <family val="1"/>
      <charset val="128"/>
    </font>
    <font>
      <sz val="28"/>
      <name val="ＭＳ 明朝"/>
      <family val="1"/>
      <charset val="128"/>
    </font>
    <font>
      <sz val="6"/>
      <name val="ＭＳ 明朝"/>
      <family val="1"/>
      <charset val="128"/>
    </font>
    <font>
      <sz val="6"/>
      <name val="ＭＳ Ｐゴシック"/>
      <family val="3"/>
      <charset val="128"/>
    </font>
    <font>
      <sz val="10"/>
      <name val="ＭＳ 明朝"/>
      <family val="1"/>
      <charset val="128"/>
    </font>
    <font>
      <strike/>
      <sz val="14"/>
      <name val="ＭＳ 明朝"/>
      <family val="1"/>
      <charset val="128"/>
    </font>
    <font>
      <sz val="9.5"/>
      <name val="ＭＳ 明朝"/>
      <family val="1"/>
      <charset val="128"/>
    </font>
    <font>
      <sz val="9"/>
      <color indexed="81"/>
      <name val="MS P ゴシック"/>
      <family val="3"/>
      <charset val="128"/>
    </font>
    <font>
      <sz val="11"/>
      <color indexed="8"/>
      <name val="ＭＳ Ｐゴシック"/>
      <family val="3"/>
      <charset val="128"/>
      <scheme val="minor"/>
    </font>
    <font>
      <sz val="11"/>
      <color indexed="9"/>
      <name val="ＭＳ Ｐゴシック"/>
      <family val="3"/>
      <charset val="128"/>
      <scheme val="minor"/>
    </font>
    <font>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6"/>
      <name val="ＭＳ Ｐゴシック"/>
      <family val="3"/>
      <charset val="128"/>
      <scheme val="minor"/>
    </font>
    <font>
      <b/>
      <sz val="9"/>
      <color indexed="81"/>
      <name val="MS P ゴシック"/>
      <family val="3"/>
      <charset val="128"/>
    </font>
    <font>
      <sz val="16"/>
      <color theme="1"/>
      <name val="ＭＳ Ｐ明朝"/>
      <family val="1"/>
      <charset val="128"/>
    </font>
    <font>
      <sz val="6"/>
      <name val="ＭＳ Ｐゴシック"/>
      <family val="2"/>
      <charset val="128"/>
      <scheme val="minor"/>
    </font>
    <font>
      <sz val="12"/>
      <color theme="1"/>
      <name val="ＭＳ Ｐ明朝"/>
      <family val="1"/>
      <charset val="128"/>
    </font>
    <font>
      <sz val="14"/>
      <color theme="1"/>
      <name val="ＭＳ Ｐ明朝"/>
      <family val="1"/>
      <charset val="128"/>
    </font>
    <font>
      <sz val="11"/>
      <color theme="1"/>
      <name val="ＭＳ Ｐ明朝"/>
      <family val="1"/>
      <charset val="128"/>
    </font>
    <font>
      <sz val="14"/>
      <color indexed="8"/>
      <name val="ＭＳ 明朝"/>
      <family val="1"/>
      <charset val="128"/>
    </font>
    <font>
      <b/>
      <sz val="11"/>
      <color indexed="81"/>
      <name val="MS P ゴシック"/>
      <family val="3"/>
      <charset val="128"/>
    </font>
    <font>
      <sz val="11"/>
      <color indexed="8"/>
      <name val="AR丸ゴシック体M"/>
      <family val="3"/>
      <charset val="128"/>
    </font>
    <font>
      <sz val="16"/>
      <color indexed="8"/>
      <name val="AR丸ゴシック体M"/>
      <family val="3"/>
      <charset val="128"/>
    </font>
    <font>
      <sz val="10"/>
      <color indexed="8"/>
      <name val="AR丸ゴシック体M"/>
      <family val="3"/>
      <charset val="128"/>
    </font>
    <font>
      <sz val="9"/>
      <color indexed="8"/>
      <name val="AR丸ゴシック体M"/>
      <family val="3"/>
      <charset val="128"/>
    </font>
    <font>
      <sz val="8"/>
      <color indexed="8"/>
      <name val="AR丸ゴシック体M"/>
      <family val="3"/>
      <charset val="128"/>
    </font>
    <font>
      <sz val="12"/>
      <color rgb="FFFF0000"/>
      <name val="ＭＳ 明朝"/>
      <family val="1"/>
      <charset val="128"/>
    </font>
    <font>
      <sz val="11"/>
      <color rgb="FFFF0000"/>
      <name val="ＭＳ 明朝"/>
      <family val="1"/>
      <charset val="128"/>
    </font>
    <font>
      <sz val="11"/>
      <color rgb="FFFF0000"/>
      <name val="AR丸ゴシック体M"/>
      <family val="3"/>
      <charset val="128"/>
    </font>
    <font>
      <sz val="10"/>
      <color rgb="FFFF0000"/>
      <name val="ＭＳ 明朝"/>
      <family val="1"/>
      <charset val="128"/>
    </font>
    <font>
      <sz val="9"/>
      <color rgb="FFFF0000"/>
      <name val="ＭＳ 明朝"/>
      <family val="1"/>
      <charset val="128"/>
    </font>
    <font>
      <sz val="12"/>
      <color rgb="FFFF0000"/>
      <name val="ＭＳ Ｐ明朝"/>
      <family val="1"/>
      <charset val="128"/>
    </font>
  </fonts>
  <fills count="36">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3" tint="0.79998168889431442"/>
        <bgColor indexed="64"/>
      </patternFill>
    </fill>
    <fill>
      <patternFill patternType="solid">
        <fgColor rgb="FFFFFF00"/>
        <bgColor indexed="64"/>
      </patternFill>
    </fill>
    <fill>
      <patternFill patternType="solid">
        <fgColor theme="4" tint="0.79998168889431442"/>
        <bgColor indexed="64"/>
      </patternFill>
    </fill>
  </fills>
  <borders count="102">
    <border>
      <left/>
      <right/>
      <top/>
      <bottom/>
      <diagonal/>
    </border>
    <border>
      <left style="thin">
        <color indexed="8"/>
      </left>
      <right style="thin">
        <color indexed="8"/>
      </right>
      <top style="thin">
        <color indexed="8"/>
      </top>
      <bottom/>
      <diagonal/>
    </border>
    <border>
      <left style="thin">
        <color indexed="8"/>
      </left>
      <right style="thin">
        <color indexed="64"/>
      </right>
      <top style="thin">
        <color indexed="8"/>
      </top>
      <bottom/>
      <diagonal/>
    </border>
    <border>
      <left style="thin">
        <color indexed="8"/>
      </left>
      <right style="thin">
        <color indexed="8"/>
      </right>
      <top/>
      <bottom/>
      <diagonal/>
    </border>
    <border>
      <left style="thin">
        <color indexed="8"/>
      </left>
      <right style="thin">
        <color indexed="64"/>
      </right>
      <top/>
      <bottom/>
      <diagonal/>
    </border>
    <border>
      <left style="thin">
        <color indexed="8"/>
      </left>
      <right style="thin">
        <color indexed="8"/>
      </right>
      <top/>
      <bottom style="thin">
        <color indexed="8"/>
      </bottom>
      <diagonal/>
    </border>
    <border>
      <left style="thin">
        <color indexed="8"/>
      </left>
      <right style="thin">
        <color indexed="64"/>
      </right>
      <top/>
      <bottom style="thin">
        <color indexed="8"/>
      </bottom>
      <diagonal/>
    </border>
    <border diagonalUp="1">
      <left style="thin">
        <color indexed="8"/>
      </left>
      <right style="thin">
        <color indexed="8"/>
      </right>
      <top/>
      <bottom style="thin">
        <color indexed="8"/>
      </bottom>
      <diagonal style="thin">
        <color indexed="8"/>
      </diagonal>
    </border>
    <border diagonalUp="1">
      <left style="thin">
        <color indexed="8"/>
      </left>
      <right style="thin">
        <color indexed="8"/>
      </right>
      <top style="thin">
        <color indexed="8"/>
      </top>
      <bottom style="thin">
        <color indexed="8"/>
      </bottom>
      <diagonal style="thin">
        <color indexed="8"/>
      </diagonal>
    </border>
    <border>
      <left style="thin">
        <color indexed="8"/>
      </left>
      <right style="thin">
        <color indexed="8"/>
      </right>
      <top style="thin">
        <color indexed="8"/>
      </top>
      <bottom style="thin">
        <color indexed="8"/>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diagonal/>
    </border>
    <border diagonalDown="1">
      <left style="thin">
        <color indexed="64"/>
      </left>
      <right/>
      <top style="thin">
        <color indexed="64"/>
      </top>
      <bottom/>
      <diagonal style="thin">
        <color indexed="64"/>
      </diagonal>
    </border>
    <border>
      <left/>
      <right style="thin">
        <color indexed="64"/>
      </right>
      <top style="thin">
        <color indexed="64"/>
      </top>
      <bottom/>
      <diagonal/>
    </border>
    <border>
      <left style="thin">
        <color indexed="64"/>
      </left>
      <right/>
      <top/>
      <bottom/>
      <diagonal/>
    </border>
    <border diagonalDown="1">
      <left/>
      <right/>
      <top/>
      <bottom/>
      <diagonal style="thin">
        <color indexed="64"/>
      </diagonal>
    </border>
    <border>
      <left/>
      <right style="thin">
        <color indexed="64"/>
      </right>
      <top/>
      <bottom/>
      <diagonal/>
    </border>
    <border>
      <left style="thin">
        <color indexed="64"/>
      </left>
      <right/>
      <top/>
      <bottom style="thin">
        <color indexed="64"/>
      </bottom>
      <diagonal/>
    </border>
    <border diagonalDown="1">
      <left/>
      <right style="thin">
        <color indexed="64"/>
      </right>
      <top/>
      <bottom style="thin">
        <color indexed="64"/>
      </bottom>
      <diagonal style="thin">
        <color indexed="64"/>
      </diagonal>
    </border>
    <border>
      <left style="thin">
        <color indexed="64"/>
      </left>
      <right/>
      <top style="thin">
        <color indexed="64"/>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74059266945403"/>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auto="1"/>
      </left>
      <right/>
      <top style="thin">
        <color auto="1"/>
      </top>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indexed="64"/>
      </top>
      <bottom style="thin">
        <color indexed="64"/>
      </bottom>
      <diagonal/>
    </border>
    <border>
      <left/>
      <right/>
      <top style="thin">
        <color indexed="64"/>
      </top>
      <bottom/>
      <diagonal/>
    </border>
    <border>
      <left style="hair">
        <color auto="1"/>
      </left>
      <right style="hair">
        <color auto="1"/>
      </right>
      <top style="thin">
        <color auto="1"/>
      </top>
      <bottom/>
      <diagonal/>
    </border>
    <border>
      <left style="hair">
        <color auto="1"/>
      </left>
      <right style="hair">
        <color auto="1"/>
      </right>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auto="1"/>
      </left>
      <right style="medium">
        <color indexed="64"/>
      </right>
      <top style="thin">
        <color auto="1"/>
      </top>
      <bottom/>
      <diagonal/>
    </border>
    <border>
      <left/>
      <right/>
      <top style="medium">
        <color indexed="64"/>
      </top>
      <bottom/>
      <diagonal/>
    </border>
    <border>
      <left/>
      <right/>
      <top/>
      <bottom style="medium">
        <color indexed="64"/>
      </bottom>
      <diagonal/>
    </border>
    <border>
      <left/>
      <right/>
      <top style="medium">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style="thick">
        <color rgb="FFFF0000"/>
      </left>
      <right style="thin">
        <color indexed="64"/>
      </right>
      <top/>
      <bottom style="thick">
        <color rgb="FFFF0000"/>
      </bottom>
      <diagonal/>
    </border>
    <border>
      <left style="thin">
        <color indexed="64"/>
      </left>
      <right style="thin">
        <color indexed="64"/>
      </right>
      <top/>
      <bottom style="thick">
        <color rgb="FFFF0000"/>
      </bottom>
      <diagonal/>
    </border>
    <border>
      <left style="thin">
        <color indexed="64"/>
      </left>
      <right style="thick">
        <color rgb="FFFF0000"/>
      </right>
      <top/>
      <bottom style="thick">
        <color rgb="FFFF0000"/>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ck">
        <color rgb="FFFF0000"/>
      </top>
      <bottom style="thin">
        <color indexed="64"/>
      </bottom>
      <diagonal/>
    </border>
    <border>
      <left style="thin">
        <color indexed="64"/>
      </left>
      <right/>
      <top style="thin">
        <color indexed="64"/>
      </top>
      <bottom style="thick">
        <color rgb="FFFF0000"/>
      </bottom>
      <diagonal/>
    </border>
  </borders>
  <cellStyleXfs count="55">
    <xf numFmtId="0" fontId="0" fillId="0" borderId="0">
      <alignment vertical="center"/>
    </xf>
    <xf numFmtId="0" fontId="22" fillId="4" borderId="0" applyNumberFormat="0" applyBorder="0" applyAlignment="0" applyProtection="0">
      <alignment vertical="center"/>
    </xf>
    <xf numFmtId="0" fontId="22" fillId="5" borderId="0" applyNumberFormat="0" applyBorder="0" applyAlignment="0" applyProtection="0">
      <alignment vertical="center"/>
    </xf>
    <xf numFmtId="0" fontId="22" fillId="6" borderId="0" applyNumberFormat="0" applyBorder="0" applyAlignment="0" applyProtection="0">
      <alignment vertical="center"/>
    </xf>
    <xf numFmtId="0" fontId="22" fillId="7" borderId="0" applyNumberFormat="0" applyBorder="0" applyAlignment="0" applyProtection="0">
      <alignment vertical="center"/>
    </xf>
    <xf numFmtId="0" fontId="22" fillId="8" borderId="0" applyNumberFormat="0" applyBorder="0" applyAlignment="0" applyProtection="0">
      <alignment vertical="center"/>
    </xf>
    <xf numFmtId="0" fontId="22"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4" fillId="0" borderId="0" applyNumberFormat="0" applyFill="0" applyBorder="0" applyAlignment="0" applyProtection="0">
      <alignment vertical="center"/>
    </xf>
    <xf numFmtId="0" fontId="25" fillId="28" borderId="36" applyNumberFormat="0" applyAlignment="0" applyProtection="0">
      <alignment vertical="center"/>
    </xf>
    <xf numFmtId="0" fontId="26" fillId="29" borderId="0" applyNumberFormat="0" applyBorder="0" applyAlignment="0" applyProtection="0">
      <alignment vertical="center"/>
    </xf>
    <xf numFmtId="9" fontId="7"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2" fillId="3" borderId="37" applyNumberFormat="0" applyAlignment="0" applyProtection="0">
      <alignment vertical="center"/>
    </xf>
    <xf numFmtId="0" fontId="27" fillId="0" borderId="38" applyNumberFormat="0" applyFill="0" applyAlignment="0" applyProtection="0">
      <alignment vertical="center"/>
    </xf>
    <xf numFmtId="0" fontId="28" fillId="30" borderId="0" applyNumberFormat="0" applyBorder="0" applyAlignment="0" applyProtection="0">
      <alignment vertical="center"/>
    </xf>
    <xf numFmtId="0" fontId="29" fillId="31" borderId="39" applyNumberFormat="0" applyAlignment="0" applyProtection="0">
      <alignment vertical="center"/>
    </xf>
    <xf numFmtId="0" fontId="30" fillId="0" borderId="0" applyNumberFormat="0" applyFill="0" applyBorder="0" applyAlignment="0" applyProtection="0">
      <alignment vertical="center"/>
    </xf>
    <xf numFmtId="38" fontId="2"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xf numFmtId="38" fontId="7" fillId="0" borderId="0" applyFont="0" applyFill="0" applyBorder="0" applyAlignment="0" applyProtection="0">
      <alignment vertical="center"/>
    </xf>
    <xf numFmtId="38" fontId="2" fillId="0" borderId="0" applyFont="0" applyFill="0" applyBorder="0" applyAlignment="0" applyProtection="0">
      <alignment vertical="center"/>
    </xf>
    <xf numFmtId="0" fontId="31" fillId="0" borderId="40" applyNumberFormat="0" applyFill="0" applyAlignment="0" applyProtection="0">
      <alignment vertical="center"/>
    </xf>
    <xf numFmtId="0" fontId="32" fillId="0" borderId="41" applyNumberFormat="0" applyFill="0" applyAlignment="0" applyProtection="0">
      <alignment vertical="center"/>
    </xf>
    <xf numFmtId="0" fontId="33" fillId="0" borderId="42" applyNumberFormat="0" applyFill="0" applyAlignment="0" applyProtection="0">
      <alignment vertical="center"/>
    </xf>
    <xf numFmtId="0" fontId="33" fillId="0" borderId="0" applyNumberFormat="0" applyFill="0" applyBorder="0" applyAlignment="0" applyProtection="0">
      <alignment vertical="center"/>
    </xf>
    <xf numFmtId="0" fontId="34" fillId="0" borderId="43" applyNumberFormat="0" applyFill="0" applyAlignment="0" applyProtection="0">
      <alignment vertical="center"/>
    </xf>
    <xf numFmtId="0" fontId="35" fillId="31" borderId="44" applyNumberFormat="0" applyAlignment="0" applyProtection="0">
      <alignment vertical="center"/>
    </xf>
    <xf numFmtId="0" fontId="36" fillId="0" borderId="0" applyNumberFormat="0" applyFill="0" applyBorder="0" applyAlignment="0" applyProtection="0">
      <alignment vertical="center"/>
    </xf>
    <xf numFmtId="0" fontId="37" fillId="2" borderId="39" applyNumberFormat="0" applyAlignment="0" applyProtection="0">
      <alignment vertical="center"/>
    </xf>
    <xf numFmtId="0" fontId="7" fillId="0" borderId="0">
      <alignment vertical="center"/>
    </xf>
    <xf numFmtId="0" fontId="22" fillId="0" borderId="0">
      <alignment vertical="center"/>
    </xf>
    <xf numFmtId="0" fontId="8" fillId="0" borderId="0">
      <alignment vertical="center"/>
    </xf>
    <xf numFmtId="0" fontId="22" fillId="0" borderId="0">
      <alignment vertical="center"/>
    </xf>
    <xf numFmtId="0" fontId="38" fillId="32" borderId="0" applyNumberFormat="0" applyBorder="0" applyAlignment="0" applyProtection="0">
      <alignment vertical="center"/>
    </xf>
    <xf numFmtId="0" fontId="1" fillId="0" borderId="0">
      <alignment vertical="center"/>
    </xf>
  </cellStyleXfs>
  <cellXfs count="491">
    <xf numFmtId="0" fontId="0" fillId="0" borderId="0" xfId="0" applyFont="1" applyAlignment="1">
      <alignment vertical="center"/>
    </xf>
    <xf numFmtId="0" fontId="5" fillId="0" borderId="0" xfId="0" applyFont="1" applyFill="1" applyAlignment="1">
      <alignment shrinkToFit="1"/>
    </xf>
    <xf numFmtId="0" fontId="5" fillId="0" borderId="0" xfId="0" applyFont="1" applyFill="1" applyAlignment="1">
      <alignment vertical="center"/>
    </xf>
    <xf numFmtId="0" fontId="5" fillId="0" borderId="0" xfId="0" applyFont="1" applyFill="1" applyAlignment="1">
      <alignment horizontal="center" vertical="center"/>
    </xf>
    <xf numFmtId="0" fontId="5" fillId="0" borderId="0" xfId="50" applyFont="1" applyFill="1">
      <alignment vertical="center"/>
    </xf>
    <xf numFmtId="0" fontId="9" fillId="0" borderId="0" xfId="50" applyFont="1" applyFill="1" applyAlignment="1">
      <alignment vertical="center"/>
    </xf>
    <xf numFmtId="0" fontId="11" fillId="0" borderId="0" xfId="50" applyFont="1" applyFill="1">
      <alignment vertical="center"/>
    </xf>
    <xf numFmtId="0" fontId="14" fillId="0" borderId="0" xfId="0" applyFont="1" applyFill="1" applyAlignment="1">
      <alignment horizontal="left" vertical="center"/>
    </xf>
    <xf numFmtId="0" fontId="11" fillId="0" borderId="0" xfId="50" applyFont="1" applyFill="1" applyAlignment="1">
      <alignment horizontal="left" vertical="center"/>
    </xf>
    <xf numFmtId="0" fontId="10" fillId="0" borderId="0" xfId="50" applyFont="1" applyFill="1">
      <alignment vertical="center"/>
    </xf>
    <xf numFmtId="0" fontId="11" fillId="0" borderId="0" xfId="50" applyFont="1" applyFill="1" applyAlignment="1">
      <alignment horizontal="left" vertical="center" wrapText="1"/>
    </xf>
    <xf numFmtId="0" fontId="11" fillId="0" borderId="0" xfId="50" applyFont="1" applyFill="1" applyAlignment="1">
      <alignment horizontal="right" vertical="center"/>
    </xf>
    <xf numFmtId="0" fontId="5" fillId="0" borderId="0" xfId="50" applyFont="1" applyFill="1" applyAlignment="1">
      <alignment vertical="center"/>
    </xf>
    <xf numFmtId="0" fontId="15" fillId="0" borderId="0" xfId="50" applyFont="1" applyFill="1" applyAlignment="1">
      <alignment vertical="center" wrapText="1"/>
    </xf>
    <xf numFmtId="0" fontId="13" fillId="0" borderId="0" xfId="50" applyFont="1" applyFill="1">
      <alignment vertical="center"/>
    </xf>
    <xf numFmtId="0" fontId="5" fillId="0" borderId="0" xfId="50" applyFont="1" applyFill="1" applyAlignment="1">
      <alignment horizontal="left" vertical="center" wrapText="1"/>
    </xf>
    <xf numFmtId="0" fontId="5" fillId="0" borderId="0" xfId="50" applyFont="1" applyFill="1" applyAlignment="1">
      <alignment horizontal="center" vertical="center"/>
    </xf>
    <xf numFmtId="49" fontId="5" fillId="0" borderId="0" xfId="50" applyNumberFormat="1" applyFont="1" applyFill="1" applyAlignment="1">
      <alignment horizontal="center" vertical="center"/>
    </xf>
    <xf numFmtId="0" fontId="16" fillId="0" borderId="0" xfId="50" applyFont="1" applyFill="1">
      <alignment vertical="center"/>
    </xf>
    <xf numFmtId="0" fontId="5" fillId="0" borderId="0" xfId="50" applyFont="1" applyFill="1" applyAlignment="1">
      <alignment horizontal="right" vertical="center"/>
    </xf>
    <xf numFmtId="0" fontId="11" fillId="0" borderId="0" xfId="50" applyFont="1" applyFill="1" applyBorder="1">
      <alignment vertical="center"/>
    </xf>
    <xf numFmtId="0" fontId="5" fillId="0" borderId="0" xfId="0" applyFont="1" applyFill="1" applyBorder="1" applyAlignment="1">
      <alignment vertical="center"/>
    </xf>
    <xf numFmtId="0" fontId="5" fillId="0" borderId="0" xfId="50" applyFont="1" applyFill="1" applyBorder="1">
      <alignment vertical="center"/>
    </xf>
    <xf numFmtId="0" fontId="5" fillId="0" borderId="0" xfId="0" applyFont="1" applyFill="1" applyBorder="1" applyAlignment="1">
      <alignment horizontal="left" vertical="center"/>
    </xf>
    <xf numFmtId="0" fontId="13" fillId="0" borderId="0" xfId="50" applyFont="1" applyFill="1" applyBorder="1" applyAlignment="1">
      <alignment vertical="center"/>
    </xf>
    <xf numFmtId="0" fontId="5" fillId="0" borderId="0" xfId="50" applyFont="1" applyFill="1" applyBorder="1" applyAlignment="1">
      <alignment horizontal="left" vertical="center" wrapText="1"/>
    </xf>
    <xf numFmtId="0" fontId="5" fillId="0" borderId="0" xfId="50" applyFont="1" applyFill="1" applyBorder="1" applyAlignment="1">
      <alignment vertical="center" wrapText="1"/>
    </xf>
    <xf numFmtId="0" fontId="5" fillId="0" borderId="0" xfId="50" applyFont="1" applyFill="1" applyBorder="1" applyAlignment="1">
      <alignment horizontal="center" vertical="center"/>
    </xf>
    <xf numFmtId="49" fontId="5" fillId="0" borderId="0" xfId="50" applyNumberFormat="1" applyFont="1" applyFill="1" applyBorder="1" applyAlignment="1">
      <alignment horizontal="center" vertical="center"/>
    </xf>
    <xf numFmtId="0" fontId="16" fillId="0" borderId="0" xfId="50" applyFont="1" applyFill="1" applyBorder="1">
      <alignment vertical="center"/>
    </xf>
    <xf numFmtId="0" fontId="11" fillId="0" borderId="0" xfId="50" applyFont="1" applyFill="1" applyBorder="1" applyAlignment="1">
      <alignment vertical="center"/>
    </xf>
    <xf numFmtId="38" fontId="5" fillId="0" borderId="0" xfId="36" applyFont="1" applyFill="1" applyBorder="1" applyAlignment="1">
      <alignment vertical="center"/>
    </xf>
    <xf numFmtId="0" fontId="11" fillId="0" borderId="0" xfId="49" applyFont="1" applyAlignment="1">
      <alignment vertical="center"/>
    </xf>
    <xf numFmtId="0" fontId="20" fillId="0" borderId="1" xfId="49" applyFont="1" applyBorder="1" applyAlignment="1">
      <alignment horizontal="center" vertical="center" wrapText="1"/>
    </xf>
    <xf numFmtId="0" fontId="20" fillId="0" borderId="3" xfId="49" applyFont="1" applyBorder="1" applyAlignment="1">
      <alignment horizontal="center" vertical="center" wrapText="1"/>
    </xf>
    <xf numFmtId="0" fontId="20" fillId="0" borderId="5" xfId="49" applyFont="1" applyBorder="1" applyAlignment="1">
      <alignment horizontal="center" vertical="center" wrapText="1"/>
    </xf>
    <xf numFmtId="0" fontId="20" fillId="0" borderId="1" xfId="49" applyFont="1" applyBorder="1" applyAlignment="1">
      <alignment horizontal="justify" vertical="top" wrapText="1"/>
    </xf>
    <xf numFmtId="0" fontId="20" fillId="0" borderId="1" xfId="49" applyFont="1" applyBorder="1" applyAlignment="1">
      <alignment horizontal="right" vertical="top" wrapText="1"/>
    </xf>
    <xf numFmtId="0" fontId="20" fillId="0" borderId="5" xfId="49" applyFont="1" applyBorder="1" applyAlignment="1">
      <alignment horizontal="justify" vertical="center" wrapText="1"/>
    </xf>
    <xf numFmtId="38" fontId="20" fillId="0" borderId="5" xfId="37" applyFont="1" applyBorder="1" applyAlignment="1">
      <alignment vertical="center" wrapText="1"/>
    </xf>
    <xf numFmtId="38" fontId="20" fillId="0" borderId="7" xfId="37" applyFont="1" applyBorder="1" applyAlignment="1">
      <alignment vertical="center" wrapText="1"/>
    </xf>
    <xf numFmtId="38" fontId="20" fillId="0" borderId="8" xfId="37" applyFont="1" applyBorder="1" applyAlignment="1">
      <alignment vertical="center" wrapText="1"/>
    </xf>
    <xf numFmtId="0" fontId="20" fillId="0" borderId="9" xfId="49" applyFont="1" applyBorder="1" applyAlignment="1">
      <alignment horizontal="center" vertical="center" wrapText="1"/>
    </xf>
    <xf numFmtId="38" fontId="20" fillId="0" borderId="9" xfId="37" applyFont="1" applyBorder="1" applyAlignment="1">
      <alignment vertical="center" wrapText="1"/>
    </xf>
    <xf numFmtId="0" fontId="20" fillId="0" borderId="9" xfId="49" applyFont="1" applyBorder="1" applyAlignment="1">
      <alignment horizontal="center" vertical="top" wrapText="1"/>
    </xf>
    <xf numFmtId="0" fontId="5" fillId="0" borderId="1" xfId="49" applyFont="1" applyBorder="1" applyAlignment="1">
      <alignment horizontal="center" vertical="center" wrapText="1"/>
    </xf>
    <xf numFmtId="0" fontId="5" fillId="0" borderId="5" xfId="49" applyFont="1" applyBorder="1" applyAlignment="1">
      <alignment horizontal="center" vertical="center" wrapText="1"/>
    </xf>
    <xf numFmtId="0" fontId="5" fillId="0" borderId="1" xfId="49" applyFont="1" applyBorder="1" applyAlignment="1">
      <alignment horizontal="justify" vertical="top" wrapText="1"/>
    </xf>
    <xf numFmtId="0" fontId="5" fillId="0" borderId="1" xfId="49" applyFont="1" applyBorder="1" applyAlignment="1">
      <alignment horizontal="right" vertical="top" wrapText="1"/>
    </xf>
    <xf numFmtId="0" fontId="18" fillId="0" borderId="5" xfId="49" applyFont="1" applyBorder="1" applyAlignment="1">
      <alignment horizontal="justify" vertical="center" wrapText="1"/>
    </xf>
    <xf numFmtId="38" fontId="5" fillId="0" borderId="5" xfId="37" applyFont="1" applyBorder="1" applyAlignment="1">
      <alignment vertical="center" wrapText="1"/>
    </xf>
    <xf numFmtId="0" fontId="5" fillId="0" borderId="5" xfId="49" applyFont="1" applyBorder="1" applyAlignment="1">
      <alignment horizontal="justify" vertical="top" wrapText="1"/>
    </xf>
    <xf numFmtId="0" fontId="18" fillId="0" borderId="9" xfId="49" applyFont="1" applyBorder="1" applyAlignment="1">
      <alignment horizontal="justify" vertical="center" wrapText="1"/>
    </xf>
    <xf numFmtId="38" fontId="5" fillId="0" borderId="9" xfId="37" applyFont="1" applyBorder="1" applyAlignment="1">
      <alignment vertical="center" wrapText="1"/>
    </xf>
    <xf numFmtId="0" fontId="5" fillId="0" borderId="9" xfId="49" applyFont="1" applyBorder="1" applyAlignment="1">
      <alignment horizontal="justify" vertical="top" wrapText="1"/>
    </xf>
    <xf numFmtId="0" fontId="5" fillId="0" borderId="9" xfId="49" applyFont="1" applyBorder="1" applyAlignment="1">
      <alignment horizontal="justify" vertical="center" wrapText="1"/>
    </xf>
    <xf numFmtId="0" fontId="5" fillId="0" borderId="9" xfId="49" applyFont="1" applyBorder="1" applyAlignment="1">
      <alignment horizontal="center" vertical="center" wrapText="1"/>
    </xf>
    <xf numFmtId="0" fontId="5" fillId="0" borderId="9" xfId="49" applyFont="1" applyBorder="1" applyAlignment="1">
      <alignment horizontal="center" vertical="top" wrapText="1"/>
    </xf>
    <xf numFmtId="0" fontId="9" fillId="0" borderId="0" xfId="50" applyFont="1" applyAlignment="1">
      <alignment vertical="center"/>
    </xf>
    <xf numFmtId="0" fontId="9" fillId="0" borderId="0" xfId="50" applyFont="1" applyAlignment="1" applyProtection="1">
      <alignment vertical="center"/>
      <protection locked="0"/>
    </xf>
    <xf numFmtId="0" fontId="11" fillId="0" borderId="0" xfId="50" applyFont="1" applyProtection="1">
      <alignment vertical="center"/>
      <protection locked="0"/>
    </xf>
    <xf numFmtId="0" fontId="11" fillId="0" borderId="0" xfId="50" applyFont="1">
      <alignment vertical="center"/>
    </xf>
    <xf numFmtId="0" fontId="18" fillId="0" borderId="0" xfId="50" applyFont="1" applyProtection="1">
      <alignment vertical="center"/>
      <protection locked="0"/>
    </xf>
    <xf numFmtId="0" fontId="13" fillId="0" borderId="0" xfId="50" applyFont="1" applyProtection="1">
      <alignment vertical="center"/>
      <protection locked="0"/>
    </xf>
    <xf numFmtId="0" fontId="5" fillId="0" borderId="0" xfId="50" applyFont="1" applyAlignment="1" applyProtection="1">
      <alignment vertical="center"/>
      <protection locked="0"/>
    </xf>
    <xf numFmtId="0" fontId="5" fillId="0" borderId="0" xfId="50" applyFont="1" applyProtection="1">
      <alignment vertical="center"/>
      <protection locked="0"/>
    </xf>
    <xf numFmtId="0" fontId="18" fillId="0" borderId="0" xfId="50" applyFont="1" applyAlignment="1" applyProtection="1">
      <alignment horizontal="center" vertical="center"/>
      <protection locked="0"/>
    </xf>
    <xf numFmtId="0" fontId="13" fillId="0" borderId="10" xfId="50" applyFont="1" applyBorder="1" applyAlignment="1">
      <alignment vertical="center"/>
    </xf>
    <xf numFmtId="0" fontId="5" fillId="0" borderId="10" xfId="50" applyFont="1" applyBorder="1" applyProtection="1">
      <alignment vertical="center"/>
      <protection locked="0"/>
    </xf>
    <xf numFmtId="0" fontId="13" fillId="0" borderId="10" xfId="50" applyFont="1" applyBorder="1" applyAlignment="1" applyProtection="1">
      <alignment horizontal="center" vertical="center"/>
      <protection locked="0"/>
    </xf>
    <xf numFmtId="0" fontId="11" fillId="0" borderId="0" xfId="50" applyFont="1" applyAlignment="1" applyProtection="1">
      <alignment horizontal="center" vertical="center"/>
      <protection locked="0"/>
    </xf>
    <xf numFmtId="0" fontId="11" fillId="0" borderId="0" xfId="50" applyFont="1" applyAlignment="1" applyProtection="1">
      <alignment vertical="center"/>
      <protection locked="0"/>
    </xf>
    <xf numFmtId="0" fontId="5" fillId="0" borderId="0" xfId="50" applyFont="1" applyAlignment="1" applyProtection="1">
      <protection locked="0"/>
    </xf>
    <xf numFmtId="0" fontId="5" fillId="0" borderId="0" xfId="50" applyFont="1" applyAlignment="1" applyProtection="1">
      <alignment horizontal="center" vertical="center"/>
      <protection locked="0"/>
    </xf>
    <xf numFmtId="0" fontId="16" fillId="0" borderId="0" xfId="50" applyFont="1" applyProtection="1">
      <alignment vertical="center"/>
      <protection locked="0"/>
    </xf>
    <xf numFmtId="0" fontId="10" fillId="0" borderId="0" xfId="50" applyFont="1">
      <alignment vertical="center"/>
    </xf>
    <xf numFmtId="0" fontId="18" fillId="0" borderId="0" xfId="50" applyFont="1">
      <alignment vertical="center"/>
    </xf>
    <xf numFmtId="0" fontId="11" fillId="0" borderId="11" xfId="50" applyFont="1" applyBorder="1" applyAlignment="1" applyProtection="1">
      <alignment horizontal="center" vertical="center"/>
      <protection locked="0"/>
    </xf>
    <xf numFmtId="0" fontId="11" fillId="0" borderId="12" xfId="50" applyFont="1" applyBorder="1" applyAlignment="1" applyProtection="1">
      <alignment horizontal="center" vertical="center"/>
      <protection locked="0"/>
    </xf>
    <xf numFmtId="0" fontId="11" fillId="0" borderId="10" xfId="50" applyFont="1" applyBorder="1" applyAlignment="1" applyProtection="1">
      <alignment horizontal="center" vertical="center"/>
      <protection locked="0"/>
    </xf>
    <xf numFmtId="0" fontId="10" fillId="0" borderId="0" xfId="50" applyFont="1" applyAlignment="1"/>
    <xf numFmtId="0" fontId="18" fillId="0" borderId="0" xfId="50" applyFont="1" applyAlignment="1" applyProtection="1">
      <protection locked="0"/>
    </xf>
    <xf numFmtId="0" fontId="18" fillId="0" borderId="0" xfId="50" applyFont="1" applyAlignment="1"/>
    <xf numFmtId="0" fontId="11" fillId="0" borderId="13" xfId="50" applyFont="1" applyBorder="1" applyProtection="1">
      <alignment vertical="center"/>
      <protection locked="0"/>
    </xf>
    <xf numFmtId="0" fontId="11" fillId="0" borderId="0" xfId="50" applyFont="1" applyAlignment="1"/>
    <xf numFmtId="0" fontId="11" fillId="0" borderId="0" xfId="50" applyFont="1" applyAlignment="1" applyProtection="1">
      <protection locked="0"/>
    </xf>
    <xf numFmtId="0" fontId="11" fillId="0" borderId="0" xfId="50" applyFont="1" applyAlignment="1">
      <alignment vertical="center"/>
    </xf>
    <xf numFmtId="0" fontId="13" fillId="0" borderId="0" xfId="50" applyFont="1" applyAlignment="1"/>
    <xf numFmtId="0" fontId="13" fillId="0" borderId="0" xfId="50" applyFont="1" applyAlignment="1" applyProtection="1">
      <protection locked="0"/>
    </xf>
    <xf numFmtId="0" fontId="13" fillId="0" borderId="0" xfId="50" applyFont="1" applyAlignment="1">
      <alignment vertical="center"/>
    </xf>
    <xf numFmtId="0" fontId="13" fillId="0" borderId="0" xfId="50" applyFont="1" applyAlignment="1" applyProtection="1">
      <alignment vertical="center"/>
      <protection locked="0"/>
    </xf>
    <xf numFmtId="0" fontId="10" fillId="0" borderId="0" xfId="50" applyFont="1" applyProtection="1">
      <alignment vertical="center"/>
      <protection locked="0"/>
    </xf>
    <xf numFmtId="0" fontId="5" fillId="0" borderId="0" xfId="50" applyFont="1" applyBorder="1" applyProtection="1">
      <alignment vertical="center"/>
      <protection locked="0"/>
    </xf>
    <xf numFmtId="0" fontId="5" fillId="0" borderId="0" xfId="50" quotePrefix="1" applyFont="1" applyBorder="1" applyProtection="1">
      <alignment vertical="center"/>
      <protection locked="0"/>
    </xf>
    <xf numFmtId="0" fontId="11" fillId="0" borderId="0" xfId="50" applyFont="1" applyBorder="1" applyProtection="1">
      <alignment vertical="center"/>
      <protection locked="0"/>
    </xf>
    <xf numFmtId="0" fontId="9" fillId="0" borderId="0" xfId="50" applyFont="1" applyProtection="1">
      <alignment vertical="center"/>
      <protection locked="0"/>
    </xf>
    <xf numFmtId="0" fontId="9" fillId="0" borderId="0" xfId="50" applyFont="1" applyAlignment="1" applyProtection="1">
      <alignment horizontal="right" vertical="center"/>
      <protection locked="0"/>
    </xf>
    <xf numFmtId="0" fontId="5" fillId="0" borderId="0" xfId="50" applyFont="1" applyAlignment="1">
      <alignment vertical="center"/>
    </xf>
    <xf numFmtId="0" fontId="5" fillId="0" borderId="0" xfId="50" applyFont="1" applyAlignment="1" applyProtection="1">
      <alignment horizontal="right" vertical="center"/>
      <protection locked="0"/>
    </xf>
    <xf numFmtId="0" fontId="5" fillId="0" borderId="14" xfId="50" applyFont="1" applyBorder="1" applyAlignment="1" applyProtection="1">
      <alignment vertical="center"/>
      <protection locked="0"/>
    </xf>
    <xf numFmtId="0" fontId="5" fillId="0" borderId="13" xfId="50" applyFont="1" applyBorder="1" applyAlignment="1" applyProtection="1">
      <alignment vertical="center"/>
      <protection locked="0"/>
    </xf>
    <xf numFmtId="0" fontId="5" fillId="0" borderId="15" xfId="50" applyFont="1" applyBorder="1" applyAlignment="1" applyProtection="1">
      <alignment horizontal="center" vertical="center"/>
      <protection locked="0"/>
    </xf>
    <xf numFmtId="0" fontId="5" fillId="0" borderId="16" xfId="50" applyFont="1" applyBorder="1" applyAlignment="1" applyProtection="1">
      <alignment horizontal="center" vertical="center"/>
      <protection locked="0"/>
    </xf>
    <xf numFmtId="0" fontId="5" fillId="0" borderId="0" xfId="50" applyFont="1" applyBorder="1" applyAlignment="1" applyProtection="1">
      <alignment horizontal="center" vertical="center"/>
      <protection locked="0"/>
    </xf>
    <xf numFmtId="0" fontId="5" fillId="0" borderId="0" xfId="50" applyFont="1" applyBorder="1" applyAlignment="1" applyProtection="1">
      <alignment vertical="center"/>
      <protection locked="0"/>
    </xf>
    <xf numFmtId="0" fontId="5" fillId="0" borderId="17" xfId="50" applyFont="1" applyBorder="1" applyAlignment="1" applyProtection="1">
      <alignment vertical="center"/>
      <protection locked="0"/>
    </xf>
    <xf numFmtId="0" fontId="5" fillId="0" borderId="18" xfId="50" applyFont="1" applyBorder="1" applyAlignment="1" applyProtection="1">
      <alignment vertical="center"/>
      <protection locked="0"/>
    </xf>
    <xf numFmtId="0" fontId="5" fillId="0" borderId="19" xfId="50" applyFont="1" applyBorder="1" applyAlignment="1" applyProtection="1">
      <alignment vertical="center"/>
      <protection locked="0"/>
    </xf>
    <xf numFmtId="0" fontId="5" fillId="0" borderId="10" xfId="50" applyFont="1" applyBorder="1" applyAlignment="1" applyProtection="1">
      <alignment vertical="center"/>
      <protection locked="0"/>
    </xf>
    <xf numFmtId="0" fontId="5" fillId="0" borderId="10" xfId="50" applyFont="1" applyBorder="1" applyAlignment="1" applyProtection="1">
      <alignment horizontal="center" vertical="center"/>
      <protection locked="0"/>
    </xf>
    <xf numFmtId="0" fontId="5" fillId="0" borderId="20" xfId="50" applyFont="1" applyBorder="1" applyAlignment="1" applyProtection="1">
      <alignment vertical="center"/>
      <protection locked="0"/>
    </xf>
    <xf numFmtId="0" fontId="5" fillId="0" borderId="11" xfId="50" applyFont="1" applyBorder="1" applyAlignment="1" applyProtection="1">
      <alignment horizontal="center" vertical="center"/>
      <protection locked="0"/>
    </xf>
    <xf numFmtId="0" fontId="5" fillId="0" borderId="0" xfId="50" applyFont="1" applyAlignment="1" applyProtection="1">
      <alignment horizontal="right" vertical="top"/>
      <protection locked="0"/>
    </xf>
    <xf numFmtId="0" fontId="5" fillId="0" borderId="0" xfId="50" applyFont="1">
      <alignment vertical="center"/>
    </xf>
    <xf numFmtId="0" fontId="9" fillId="0" borderId="0" xfId="50" applyFont="1" applyAlignment="1" applyProtection="1">
      <alignment vertical="center" shrinkToFit="1"/>
      <protection locked="0"/>
    </xf>
    <xf numFmtId="0" fontId="11" fillId="0" borderId="0" xfId="49" applyFont="1" applyAlignment="1">
      <alignment vertical="center"/>
    </xf>
    <xf numFmtId="0" fontId="41" fillId="0" borderId="0" xfId="54" applyFont="1" applyAlignment="1">
      <alignment horizontal="center" vertical="center"/>
    </xf>
    <xf numFmtId="0" fontId="1" fillId="0" borderId="0" xfId="54">
      <alignment vertical="center"/>
    </xf>
    <xf numFmtId="0" fontId="43" fillId="0" borderId="0" xfId="54" applyFont="1">
      <alignment vertical="center"/>
    </xf>
    <xf numFmtId="49" fontId="43" fillId="0" borderId="0" xfId="54" applyNumberFormat="1" applyFont="1">
      <alignment vertical="center"/>
    </xf>
    <xf numFmtId="0" fontId="43" fillId="0" borderId="0" xfId="54" applyFont="1" applyAlignment="1">
      <alignment horizontal="center" vertical="center"/>
    </xf>
    <xf numFmtId="0" fontId="43" fillId="0" borderId="0" xfId="54" applyFont="1" applyFill="1">
      <alignment vertical="center"/>
    </xf>
    <xf numFmtId="0" fontId="43" fillId="0" borderId="10" xfId="54" applyFont="1" applyBorder="1" applyAlignment="1">
      <alignment horizontal="center" vertical="center"/>
    </xf>
    <xf numFmtId="0" fontId="43" fillId="0" borderId="0" xfId="54" applyFont="1" applyFill="1" applyBorder="1" applyAlignment="1">
      <alignment horizontal="center" vertical="center"/>
    </xf>
    <xf numFmtId="0" fontId="43" fillId="0" borderId="0" xfId="54" applyFont="1" applyBorder="1" applyAlignment="1">
      <alignment horizontal="center" vertical="center"/>
    </xf>
    <xf numFmtId="0" fontId="43" fillId="0" borderId="0" xfId="54" applyFont="1" applyAlignment="1">
      <alignment horizontal="distributed" vertical="center"/>
    </xf>
    <xf numFmtId="0" fontId="43" fillId="0" borderId="13" xfId="54" applyFont="1" applyFill="1" applyBorder="1" applyAlignment="1">
      <alignment horizontal="center" vertical="center"/>
    </xf>
    <xf numFmtId="0" fontId="43" fillId="0" borderId="13" xfId="54" applyFont="1" applyBorder="1" applyAlignment="1">
      <alignment horizontal="center" vertical="center"/>
    </xf>
    <xf numFmtId="0" fontId="43" fillId="0" borderId="0" xfId="54" applyFont="1" applyAlignment="1">
      <alignment horizontal="left" vertical="center"/>
    </xf>
    <xf numFmtId="49" fontId="43" fillId="0" borderId="0" xfId="54" applyNumberFormat="1" applyFont="1" applyFill="1" applyBorder="1" applyAlignment="1">
      <alignment horizontal="center" vertical="center"/>
    </xf>
    <xf numFmtId="0" fontId="43" fillId="0" borderId="0" xfId="54" applyFont="1" applyFill="1" applyBorder="1" applyAlignment="1">
      <alignment horizontal="center" vertical="center" wrapText="1"/>
    </xf>
    <xf numFmtId="0" fontId="44" fillId="0" borderId="0" xfId="54" applyFont="1" applyBorder="1" applyAlignment="1">
      <alignment horizontal="center" vertical="center"/>
    </xf>
    <xf numFmtId="0" fontId="45" fillId="0" borderId="0" xfId="54" applyFont="1" applyBorder="1" applyAlignment="1">
      <alignment horizontal="left" vertical="center"/>
    </xf>
    <xf numFmtId="0" fontId="43" fillId="0" borderId="0" xfId="54" applyFont="1" applyAlignment="1">
      <alignment horizontal="center" vertical="center"/>
    </xf>
    <xf numFmtId="0" fontId="41" fillId="0" borderId="0" xfId="54" applyFont="1" applyAlignment="1">
      <alignment horizontal="center" vertical="center"/>
    </xf>
    <xf numFmtId="0" fontId="43" fillId="0" borderId="0" xfId="54" applyFont="1" applyAlignment="1">
      <alignment horizontal="left" vertical="center"/>
    </xf>
    <xf numFmtId="0" fontId="43" fillId="0" borderId="13" xfId="54" applyFont="1" applyBorder="1" applyAlignment="1">
      <alignment horizontal="center" vertical="center"/>
    </xf>
    <xf numFmtId="0" fontId="43" fillId="0" borderId="13" xfId="54" applyFont="1" applyFill="1" applyBorder="1" applyAlignment="1">
      <alignment horizontal="center" vertical="center"/>
    </xf>
    <xf numFmtId="0" fontId="46" fillId="0" borderId="0" xfId="50" applyFont="1" applyAlignment="1" applyProtection="1">
      <alignment vertical="center"/>
      <protection locked="0"/>
    </xf>
    <xf numFmtId="0" fontId="43" fillId="0" borderId="21" xfId="54" applyFont="1" applyFill="1" applyBorder="1" applyAlignment="1">
      <alignment vertical="center"/>
    </xf>
    <xf numFmtId="0" fontId="43" fillId="0" borderId="13" xfId="54" applyFont="1" applyFill="1" applyBorder="1" applyAlignment="1">
      <alignment vertical="center"/>
    </xf>
    <xf numFmtId="0" fontId="43" fillId="0" borderId="13" xfId="54" applyFont="1" applyBorder="1" applyAlignment="1">
      <alignment vertical="center"/>
    </xf>
    <xf numFmtId="0" fontId="43" fillId="0" borderId="15" xfId="54" applyFont="1" applyFill="1" applyBorder="1" applyAlignment="1">
      <alignment vertical="center"/>
    </xf>
    <xf numFmtId="0" fontId="43" fillId="0" borderId="19" xfId="54" applyNumberFormat="1" applyFont="1" applyFill="1" applyBorder="1" applyAlignment="1">
      <alignment vertical="center"/>
    </xf>
    <xf numFmtId="0" fontId="43" fillId="0" borderId="10" xfId="54" applyNumberFormat="1" applyFont="1" applyFill="1" applyBorder="1" applyAlignment="1">
      <alignment vertical="center"/>
    </xf>
    <xf numFmtId="0" fontId="43" fillId="0" borderId="10" xfId="54" applyNumberFormat="1" applyFont="1" applyBorder="1" applyAlignment="1">
      <alignment vertical="center"/>
    </xf>
    <xf numFmtId="0" fontId="43" fillId="0" borderId="12" xfId="54" applyNumberFormat="1" applyFont="1" applyFill="1" applyBorder="1" applyAlignment="1">
      <alignment vertical="center"/>
    </xf>
    <xf numFmtId="49" fontId="43" fillId="0" borderId="10" xfId="54" applyNumberFormat="1" applyFont="1" applyFill="1" applyBorder="1" applyAlignment="1">
      <alignment horizontal="right" vertical="center"/>
    </xf>
    <xf numFmtId="0" fontId="43" fillId="0" borderId="10" xfId="54" applyNumberFormat="1" applyFont="1" applyFill="1" applyBorder="1" applyAlignment="1">
      <alignment horizontal="right" vertical="center"/>
    </xf>
    <xf numFmtId="0" fontId="43" fillId="0" borderId="16" xfId="54" applyFont="1" applyBorder="1" applyAlignment="1">
      <alignment vertical="center" wrapText="1"/>
    </xf>
    <xf numFmtId="0" fontId="43" fillId="0" borderId="19" xfId="54" applyFont="1" applyBorder="1" applyAlignment="1">
      <alignment vertical="center" wrapText="1"/>
    </xf>
    <xf numFmtId="0" fontId="43" fillId="0" borderId="12" xfId="54" applyFont="1" applyBorder="1" applyAlignment="1">
      <alignment vertical="center"/>
    </xf>
    <xf numFmtId="0" fontId="43" fillId="0" borderId="0" xfId="54" applyFont="1" applyBorder="1" applyAlignment="1">
      <alignment vertical="center" wrapText="1"/>
    </xf>
    <xf numFmtId="0" fontId="43" fillId="0" borderId="10" xfId="54" applyFont="1" applyBorder="1" applyAlignment="1">
      <alignment vertical="center" wrapText="1"/>
    </xf>
    <xf numFmtId="0" fontId="43" fillId="0" borderId="18" xfId="54" applyFont="1" applyBorder="1" applyAlignment="1">
      <alignment vertical="center"/>
    </xf>
    <xf numFmtId="0" fontId="43" fillId="0" borderId="16" xfId="54" applyFont="1" applyBorder="1" applyAlignment="1">
      <alignment horizontal="left" vertical="center" wrapText="1"/>
    </xf>
    <xf numFmtId="0" fontId="43" fillId="0" borderId="0" xfId="54" applyFont="1" applyBorder="1" applyAlignment="1">
      <alignment horizontal="left" vertical="center" wrapText="1"/>
    </xf>
    <xf numFmtId="0" fontId="43" fillId="0" borderId="18" xfId="54" applyFont="1" applyBorder="1" applyAlignment="1">
      <alignment horizontal="left" vertical="center" wrapText="1"/>
    </xf>
    <xf numFmtId="0" fontId="5" fillId="0" borderId="0" xfId="50" applyFont="1" applyFill="1" applyAlignment="1">
      <alignment horizontal="center" vertical="center"/>
    </xf>
    <xf numFmtId="0" fontId="5" fillId="0" borderId="0" xfId="50" applyFont="1" applyFill="1" applyAlignment="1">
      <alignment horizontal="left" vertical="center" wrapText="1"/>
    </xf>
    <xf numFmtId="0" fontId="11" fillId="0" borderId="0" xfId="50" applyFont="1" applyFill="1" applyAlignment="1">
      <alignment horizontal="left" vertical="center" wrapText="1"/>
    </xf>
    <xf numFmtId="0" fontId="43" fillId="35" borderId="10" xfId="54" applyNumberFormat="1" applyFont="1" applyFill="1" applyBorder="1" applyAlignment="1">
      <alignment horizontal="center" vertical="center"/>
    </xf>
    <xf numFmtId="0" fontId="11" fillId="0" borderId="0" xfId="49" applyFont="1" applyAlignment="1">
      <alignment vertical="center"/>
    </xf>
    <xf numFmtId="38" fontId="48" fillId="0" borderId="0" xfId="36" applyFont="1" applyAlignment="1">
      <alignment vertical="center"/>
    </xf>
    <xf numFmtId="49" fontId="48" fillId="0" borderId="0" xfId="36" applyNumberFormat="1" applyFont="1" applyAlignment="1">
      <alignment vertical="center"/>
    </xf>
    <xf numFmtId="38" fontId="48" fillId="0" borderId="0" xfId="36" applyFont="1" applyAlignment="1">
      <alignment vertical="center" shrinkToFit="1"/>
    </xf>
    <xf numFmtId="38" fontId="48" fillId="0" borderId="0" xfId="36" applyFont="1" applyAlignment="1">
      <alignment horizontal="center" vertical="center"/>
    </xf>
    <xf numFmtId="0" fontId="48" fillId="0" borderId="0" xfId="0" applyFont="1" applyAlignment="1">
      <alignment vertical="center"/>
    </xf>
    <xf numFmtId="38" fontId="48" fillId="0" borderId="0" xfId="36" applyFont="1" applyAlignment="1">
      <alignment horizontal="right" vertical="center"/>
    </xf>
    <xf numFmtId="38" fontId="48" fillId="0" borderId="52" xfId="36" applyFont="1" applyBorder="1" applyAlignment="1">
      <alignment vertical="center"/>
    </xf>
    <xf numFmtId="0" fontId="48" fillId="0" borderId="10" xfId="36" applyNumberFormat="1" applyFont="1" applyBorder="1" applyAlignment="1">
      <alignment horizontal="right" vertical="center"/>
    </xf>
    <xf numFmtId="0" fontId="48" fillId="0" borderId="11" xfId="0" applyFont="1" applyBorder="1" applyAlignment="1">
      <alignment horizontal="center" vertical="center"/>
    </xf>
    <xf numFmtId="38" fontId="48" fillId="0" borderId="48" xfId="36" applyFont="1" applyBorder="1" applyAlignment="1">
      <alignment vertical="center"/>
    </xf>
    <xf numFmtId="38" fontId="48" fillId="33" borderId="49" xfId="36" applyFont="1" applyFill="1" applyBorder="1" applyAlignment="1">
      <alignment vertical="center"/>
    </xf>
    <xf numFmtId="38" fontId="48" fillId="0" borderId="48" xfId="36" applyFont="1" applyFill="1" applyBorder="1" applyAlignment="1">
      <alignment vertical="center"/>
    </xf>
    <xf numFmtId="38" fontId="48" fillId="0" borderId="65" xfId="36" applyFont="1" applyFill="1" applyBorder="1" applyAlignment="1">
      <alignment vertical="center"/>
    </xf>
    <xf numFmtId="38" fontId="48" fillId="0" borderId="11" xfId="36" applyFont="1" applyFill="1" applyBorder="1" applyAlignment="1">
      <alignment vertical="center"/>
    </xf>
    <xf numFmtId="0" fontId="48" fillId="0" borderId="0" xfId="0" applyFont="1" applyFill="1" applyAlignment="1">
      <alignment vertical="center"/>
    </xf>
    <xf numFmtId="38" fontId="48" fillId="33" borderId="55" xfId="36" applyFont="1" applyFill="1" applyBorder="1" applyAlignment="1">
      <alignment vertical="center"/>
    </xf>
    <xf numFmtId="38" fontId="48" fillId="33" borderId="56" xfId="36" applyFont="1" applyFill="1" applyBorder="1" applyAlignment="1">
      <alignment vertical="center"/>
    </xf>
    <xf numFmtId="0" fontId="48" fillId="0" borderId="67" xfId="0" applyFont="1" applyBorder="1" applyAlignment="1">
      <alignment horizontal="center" vertical="center"/>
    </xf>
    <xf numFmtId="49" fontId="48" fillId="0" borderId="0" xfId="0" applyNumberFormat="1" applyFont="1" applyAlignment="1">
      <alignment vertical="center"/>
    </xf>
    <xf numFmtId="0" fontId="50" fillId="0" borderId="0" xfId="0" applyFont="1" applyAlignment="1">
      <alignment vertical="center"/>
    </xf>
    <xf numFmtId="0" fontId="50" fillId="0" borderId="11" xfId="0" applyFont="1" applyBorder="1" applyAlignment="1">
      <alignment horizontal="center" vertical="center" shrinkToFit="1"/>
    </xf>
    <xf numFmtId="38" fontId="48" fillId="33" borderId="73" xfId="36" applyFont="1" applyFill="1" applyBorder="1" applyAlignment="1">
      <alignment vertical="center"/>
    </xf>
    <xf numFmtId="38" fontId="48" fillId="33" borderId="54" xfId="36" applyFont="1" applyFill="1" applyBorder="1" applyAlignment="1">
      <alignment vertical="center"/>
    </xf>
    <xf numFmtId="38" fontId="48" fillId="33" borderId="71" xfId="36" applyFont="1" applyFill="1" applyBorder="1" applyAlignment="1">
      <alignment vertical="center"/>
    </xf>
    <xf numFmtId="38" fontId="48" fillId="0" borderId="30" xfId="36" applyFont="1" applyFill="1" applyBorder="1" applyAlignment="1">
      <alignment vertical="center"/>
    </xf>
    <xf numFmtId="49" fontId="48" fillId="33" borderId="79" xfId="36" applyNumberFormat="1" applyFont="1" applyFill="1" applyBorder="1" applyAlignment="1">
      <alignment horizontal="center" vertical="center"/>
    </xf>
    <xf numFmtId="38" fontId="48" fillId="0" borderId="49" xfId="36" applyFont="1" applyFill="1" applyBorder="1" applyAlignment="1">
      <alignment vertical="center"/>
    </xf>
    <xf numFmtId="38" fontId="48" fillId="0" borderId="30" xfId="36" applyFont="1" applyFill="1" applyBorder="1" applyAlignment="1">
      <alignment vertical="center" shrinkToFit="1"/>
    </xf>
    <xf numFmtId="38" fontId="50" fillId="34" borderId="50" xfId="36" applyFont="1" applyFill="1" applyBorder="1" applyAlignment="1">
      <alignment horizontal="center" vertical="center"/>
    </xf>
    <xf numFmtId="38" fontId="49" fillId="0" borderId="0" xfId="36" applyFont="1" applyAlignment="1">
      <alignment vertical="center"/>
    </xf>
    <xf numFmtId="38" fontId="20" fillId="0" borderId="5" xfId="37" applyFont="1" applyBorder="1" applyAlignment="1">
      <alignment horizontal="center" vertical="center" wrapText="1"/>
    </xf>
    <xf numFmtId="0" fontId="11" fillId="0" borderId="0" xfId="49" applyFont="1" applyAlignment="1">
      <alignment horizontal="center" vertical="center"/>
    </xf>
    <xf numFmtId="0" fontId="11" fillId="0" borderId="4" xfId="49" applyFont="1" applyBorder="1" applyAlignment="1">
      <alignment horizontal="center" vertical="center"/>
    </xf>
    <xf numFmtId="0" fontId="11" fillId="0" borderId="3" xfId="49" applyFont="1" applyBorder="1" applyAlignment="1">
      <alignment horizontal="center" vertical="center"/>
    </xf>
    <xf numFmtId="0" fontId="20" fillId="0" borderId="2" xfId="49" applyFont="1" applyBorder="1" applyAlignment="1">
      <alignment horizontal="center" vertical="center" wrapText="1"/>
    </xf>
    <xf numFmtId="0" fontId="20" fillId="0" borderId="4" xfId="49" applyFont="1" applyBorder="1" applyAlignment="1">
      <alignment horizontal="center" vertical="center" wrapText="1"/>
    </xf>
    <xf numFmtId="0" fontId="11" fillId="0" borderId="3" xfId="49" applyFont="1" applyBorder="1" applyAlignment="1">
      <alignment horizontal="center" vertical="center" wrapText="1"/>
    </xf>
    <xf numFmtId="0" fontId="20" fillId="0" borderId="5" xfId="49" applyFont="1" applyBorder="1" applyAlignment="1">
      <alignment horizontal="right" vertical="center" wrapText="1"/>
    </xf>
    <xf numFmtId="0" fontId="11" fillId="0" borderId="6" xfId="49" applyFont="1" applyBorder="1" applyAlignment="1">
      <alignment vertical="center" wrapText="1"/>
    </xf>
    <xf numFmtId="0" fontId="53" fillId="0" borderId="0" xfId="0" quotePrefix="1" applyFont="1" applyFill="1" applyAlignment="1">
      <alignment vertical="center"/>
    </xf>
    <xf numFmtId="0" fontId="53" fillId="0" borderId="0" xfId="0" applyFont="1" applyFill="1" applyAlignment="1">
      <alignment vertical="center"/>
    </xf>
    <xf numFmtId="49" fontId="53" fillId="0" borderId="0" xfId="50" applyNumberFormat="1" applyFont="1" applyFill="1" applyAlignment="1">
      <alignment horizontal="center" vertical="center"/>
    </xf>
    <xf numFmtId="38" fontId="55" fillId="0" borderId="19" xfId="36" applyFont="1" applyBorder="1" applyAlignment="1">
      <alignment vertical="center" shrinkToFit="1"/>
    </xf>
    <xf numFmtId="38" fontId="55" fillId="0" borderId="30" xfId="36" applyFont="1" applyBorder="1" applyAlignment="1">
      <alignment vertical="center" shrinkToFit="1"/>
    </xf>
    <xf numFmtId="38" fontId="55" fillId="0" borderId="33" xfId="36" applyFont="1" applyBorder="1" applyAlignment="1">
      <alignment vertical="center"/>
    </xf>
    <xf numFmtId="38" fontId="55" fillId="0" borderId="12" xfId="36" applyFont="1" applyBorder="1" applyAlignment="1">
      <alignment vertical="center"/>
    </xf>
    <xf numFmtId="38" fontId="55" fillId="0" borderId="19" xfId="36" applyFont="1" applyBorder="1" applyAlignment="1">
      <alignment vertical="center"/>
    </xf>
    <xf numFmtId="38" fontId="55" fillId="0" borderId="11" xfId="36" applyFont="1" applyBorder="1" applyAlignment="1">
      <alignment vertical="center"/>
    </xf>
    <xf numFmtId="38" fontId="55" fillId="0" borderId="65" xfId="36" applyFont="1" applyBorder="1" applyAlignment="1">
      <alignment vertical="center"/>
    </xf>
    <xf numFmtId="38" fontId="55" fillId="0" borderId="30" xfId="36" applyFont="1" applyBorder="1" applyAlignment="1">
      <alignment vertical="center"/>
    </xf>
    <xf numFmtId="38" fontId="55" fillId="0" borderId="52" xfId="36" applyFont="1" applyBorder="1" applyAlignment="1">
      <alignment horizontal="right" vertical="center"/>
    </xf>
    <xf numFmtId="38" fontId="55" fillId="0" borderId="33" xfId="36" applyFont="1" applyBorder="1" applyAlignment="1">
      <alignment horizontal="right" vertical="center"/>
    </xf>
    <xf numFmtId="38" fontId="55" fillId="0" borderId="53" xfId="36" applyFont="1" applyBorder="1" applyAlignment="1">
      <alignment horizontal="right" vertical="center"/>
    </xf>
    <xf numFmtId="38" fontId="55" fillId="0" borderId="11" xfId="36" applyFont="1" applyBorder="1" applyAlignment="1">
      <alignment vertical="center" shrinkToFit="1"/>
    </xf>
    <xf numFmtId="38" fontId="48" fillId="0" borderId="65" xfId="36" applyFont="1" applyFill="1" applyBorder="1" applyAlignment="1">
      <alignment vertical="center" shrinkToFit="1"/>
    </xf>
    <xf numFmtId="38" fontId="48" fillId="0" borderId="11" xfId="36" applyFont="1" applyFill="1" applyBorder="1" applyAlignment="1">
      <alignment vertical="center" shrinkToFit="1"/>
    </xf>
    <xf numFmtId="38" fontId="55" fillId="0" borderId="48" xfId="36" applyFont="1" applyFill="1" applyBorder="1" applyAlignment="1">
      <alignment vertical="center"/>
    </xf>
    <xf numFmtId="38" fontId="55" fillId="0" borderId="11" xfId="36" applyFont="1" applyFill="1" applyBorder="1" applyAlignment="1">
      <alignment vertical="center"/>
    </xf>
    <xf numFmtId="38" fontId="55" fillId="0" borderId="81" xfId="36" applyFont="1" applyBorder="1" applyAlignment="1">
      <alignment vertical="center"/>
    </xf>
    <xf numFmtId="38" fontId="55" fillId="0" borderId="82" xfId="36" applyFont="1" applyBorder="1" applyAlignment="1">
      <alignment vertical="center"/>
    </xf>
    <xf numFmtId="38" fontId="50" fillId="34" borderId="62" xfId="36" applyFont="1" applyFill="1" applyBorder="1" applyAlignment="1">
      <alignment horizontal="center" vertical="center"/>
    </xf>
    <xf numFmtId="38" fontId="50" fillId="34" borderId="35" xfId="36" applyFont="1" applyFill="1" applyBorder="1" applyAlignment="1">
      <alignment horizontal="center" vertical="center"/>
    </xf>
    <xf numFmtId="38" fontId="50" fillId="34" borderId="76" xfId="36" applyFont="1" applyFill="1" applyBorder="1" applyAlignment="1">
      <alignment horizontal="center" vertical="center"/>
    </xf>
    <xf numFmtId="38" fontId="48" fillId="0" borderId="33" xfId="36" applyFont="1" applyFill="1" applyBorder="1" applyAlignment="1">
      <alignment vertical="center"/>
    </xf>
    <xf numFmtId="38" fontId="48" fillId="0" borderId="53" xfId="36" applyFont="1" applyFill="1" applyBorder="1" applyAlignment="1">
      <alignment vertical="center"/>
    </xf>
    <xf numFmtId="38" fontId="55" fillId="0" borderId="83" xfId="36" applyFont="1" applyBorder="1" applyAlignment="1">
      <alignment vertical="center"/>
    </xf>
    <xf numFmtId="38" fontId="55" fillId="0" borderId="84" xfId="36" applyFont="1" applyBorder="1" applyAlignment="1">
      <alignment vertical="center"/>
    </xf>
    <xf numFmtId="38" fontId="55" fillId="0" borderId="85" xfId="36" applyFont="1" applyBorder="1" applyAlignment="1">
      <alignment vertical="center"/>
    </xf>
    <xf numFmtId="38" fontId="55" fillId="0" borderId="86" xfId="36" applyFont="1" applyBorder="1" applyAlignment="1">
      <alignment vertical="center"/>
    </xf>
    <xf numFmtId="38" fontId="55" fillId="0" borderId="87" xfId="36" applyFont="1" applyBorder="1" applyAlignment="1">
      <alignment vertical="center"/>
    </xf>
    <xf numFmtId="38" fontId="55" fillId="0" borderId="88" xfId="36" applyFont="1" applyBorder="1" applyAlignment="1">
      <alignment vertical="center"/>
    </xf>
    <xf numFmtId="38" fontId="55" fillId="0" borderId="89" xfId="36" applyFont="1" applyBorder="1" applyAlignment="1">
      <alignment vertical="center"/>
    </xf>
    <xf numFmtId="38" fontId="55" fillId="0" borderId="90" xfId="36" applyFont="1" applyBorder="1" applyAlignment="1">
      <alignment vertical="center"/>
    </xf>
    <xf numFmtId="38" fontId="52" fillId="34" borderId="65" xfId="36" applyFont="1" applyFill="1" applyBorder="1" applyAlignment="1">
      <alignment horizontal="center" vertical="center" wrapText="1"/>
    </xf>
    <xf numFmtId="38" fontId="48" fillId="0" borderId="52" xfId="36" applyFont="1" applyFill="1" applyBorder="1" applyAlignment="1">
      <alignment vertical="center"/>
    </xf>
    <xf numFmtId="38" fontId="55" fillId="0" borderId="83" xfId="36" applyFont="1" applyBorder="1" applyAlignment="1">
      <alignment horizontal="right" vertical="center"/>
    </xf>
    <xf numFmtId="38" fontId="55" fillId="0" borderId="84" xfId="36" applyFont="1" applyBorder="1" applyAlignment="1">
      <alignment horizontal="right" vertical="center"/>
    </xf>
    <xf numFmtId="38" fontId="55" fillId="0" borderId="85" xfId="36" applyFont="1" applyBorder="1" applyAlignment="1">
      <alignment horizontal="right" vertical="center"/>
    </xf>
    <xf numFmtId="38" fontId="55" fillId="0" borderId="93" xfId="36" applyFont="1" applyBorder="1" applyAlignment="1">
      <alignment horizontal="right" vertical="center"/>
    </xf>
    <xf numFmtId="38" fontId="55" fillId="0" borderId="94" xfId="36" applyFont="1" applyBorder="1" applyAlignment="1">
      <alignment horizontal="right" vertical="center"/>
    </xf>
    <xf numFmtId="38" fontId="55" fillId="0" borderId="95" xfId="36" applyFont="1" applyBorder="1" applyAlignment="1">
      <alignment horizontal="right" vertical="center"/>
    </xf>
    <xf numFmtId="38" fontId="55" fillId="0" borderId="96" xfId="36" applyFont="1" applyBorder="1" applyAlignment="1">
      <alignment horizontal="right" vertical="center"/>
    </xf>
    <xf numFmtId="38" fontId="55" fillId="0" borderId="97" xfId="36" applyFont="1" applyBorder="1" applyAlignment="1">
      <alignment horizontal="right" vertical="center"/>
    </xf>
    <xf numFmtId="38" fontId="48" fillId="0" borderId="12" xfId="36" applyFont="1" applyFill="1" applyBorder="1" applyAlignment="1">
      <alignment vertical="center" shrinkToFit="1"/>
    </xf>
    <xf numFmtId="38" fontId="48" fillId="0" borderId="33" xfId="36" applyFont="1" applyFill="1" applyBorder="1" applyAlignment="1">
      <alignment vertical="center" shrinkToFit="1"/>
    </xf>
    <xf numFmtId="38" fontId="48" fillId="0" borderId="19" xfId="36" applyFont="1" applyFill="1" applyBorder="1" applyAlignment="1">
      <alignment vertical="center" shrinkToFit="1"/>
    </xf>
    <xf numFmtId="38" fontId="55" fillId="0" borderId="83" xfId="36" applyFont="1" applyBorder="1" applyAlignment="1">
      <alignment vertical="center" shrinkToFit="1"/>
    </xf>
    <xf numFmtId="38" fontId="55" fillId="0" borderId="84" xfId="36" applyFont="1" applyBorder="1" applyAlignment="1">
      <alignment vertical="center" shrinkToFit="1"/>
    </xf>
    <xf numFmtId="38" fontId="55" fillId="0" borderId="85" xfId="36" applyFont="1" applyBorder="1" applyAlignment="1">
      <alignment vertical="center" shrinkToFit="1"/>
    </xf>
    <xf numFmtId="38" fontId="55" fillId="0" borderId="86" xfId="36" applyFont="1" applyBorder="1" applyAlignment="1">
      <alignment vertical="center" shrinkToFit="1"/>
    </xf>
    <xf numFmtId="38" fontId="55" fillId="0" borderId="87" xfId="36" applyFont="1" applyBorder="1" applyAlignment="1">
      <alignment vertical="center" shrinkToFit="1"/>
    </xf>
    <xf numFmtId="38" fontId="55" fillId="0" borderId="88" xfId="36" applyFont="1" applyBorder="1" applyAlignment="1">
      <alignment vertical="center" shrinkToFit="1"/>
    </xf>
    <xf numFmtId="38" fontId="55" fillId="0" borderId="89" xfId="36" applyFont="1" applyBorder="1" applyAlignment="1">
      <alignment vertical="center" shrinkToFit="1"/>
    </xf>
    <xf numFmtId="38" fontId="55" fillId="0" borderId="90" xfId="36" applyFont="1" applyBorder="1" applyAlignment="1">
      <alignment vertical="center" shrinkToFit="1"/>
    </xf>
    <xf numFmtId="38" fontId="48" fillId="33" borderId="98" xfId="36" applyFont="1" applyFill="1" applyBorder="1" applyAlignment="1">
      <alignment vertical="center"/>
    </xf>
    <xf numFmtId="38" fontId="48" fillId="33" borderId="99" xfId="36" applyFont="1" applyFill="1" applyBorder="1" applyAlignment="1">
      <alignment vertical="center"/>
    </xf>
    <xf numFmtId="38" fontId="55" fillId="0" borderId="52" xfId="36" applyFont="1" applyFill="1" applyBorder="1" applyAlignment="1">
      <alignment vertical="center"/>
    </xf>
    <xf numFmtId="38" fontId="55" fillId="0" borderId="33" xfId="36" applyFont="1" applyFill="1" applyBorder="1" applyAlignment="1">
      <alignment vertical="center"/>
    </xf>
    <xf numFmtId="38" fontId="50" fillId="34" borderId="11" xfId="36" applyFont="1" applyFill="1" applyBorder="1" applyAlignment="1">
      <alignment horizontal="center" vertical="center" wrapText="1"/>
    </xf>
    <xf numFmtId="38" fontId="50" fillId="34" borderId="49" xfId="36" applyFont="1" applyFill="1" applyBorder="1" applyAlignment="1">
      <alignment horizontal="center" vertical="center" wrapText="1"/>
    </xf>
    <xf numFmtId="38" fontId="50" fillId="34" borderId="61" xfId="36" applyFont="1" applyFill="1" applyBorder="1" applyAlignment="1">
      <alignment horizontal="center" vertical="center"/>
    </xf>
    <xf numFmtId="38" fontId="55" fillId="0" borderId="100" xfId="36" applyFont="1" applyBorder="1" applyAlignment="1">
      <alignment vertical="center"/>
    </xf>
    <xf numFmtId="38" fontId="55" fillId="0" borderId="64" xfId="36" applyFont="1" applyBorder="1" applyAlignment="1">
      <alignment vertical="center"/>
    </xf>
    <xf numFmtId="38" fontId="55" fillId="0" borderId="101" xfId="36" applyFont="1" applyBorder="1" applyAlignment="1">
      <alignment vertical="center"/>
    </xf>
    <xf numFmtId="38" fontId="48" fillId="0" borderId="19" xfId="36" applyFont="1" applyFill="1" applyBorder="1" applyAlignment="1">
      <alignment vertical="center"/>
    </xf>
    <xf numFmtId="38" fontId="48" fillId="0" borderId="64" xfId="36" applyFont="1" applyFill="1" applyBorder="1" applyAlignment="1">
      <alignment vertical="center"/>
    </xf>
    <xf numFmtId="0" fontId="53" fillId="0" borderId="0" xfId="50" quotePrefix="1" applyFont="1" applyBorder="1" applyProtection="1">
      <alignment vertical="center"/>
      <protection locked="0"/>
    </xf>
    <xf numFmtId="0" fontId="54" fillId="0" borderId="0" xfId="50" applyFont="1" applyBorder="1" applyProtection="1">
      <alignment vertical="center"/>
      <protection locked="0"/>
    </xf>
    <xf numFmtId="179" fontId="57" fillId="0" borderId="11" xfId="50" applyNumberFormat="1" applyFont="1" applyBorder="1" applyAlignment="1" applyProtection="1">
      <alignment vertical="center"/>
      <protection locked="0"/>
    </xf>
    <xf numFmtId="0" fontId="58" fillId="35" borderId="10" xfId="54" applyNumberFormat="1" applyFont="1" applyFill="1" applyBorder="1" applyAlignment="1">
      <alignment horizontal="center" vertical="center"/>
    </xf>
    <xf numFmtId="0" fontId="14" fillId="0" borderId="0" xfId="0" applyFont="1" applyFill="1" applyAlignment="1">
      <alignment horizontal="left" vertical="center"/>
    </xf>
    <xf numFmtId="0" fontId="5" fillId="0" borderId="0" xfId="50" applyFont="1" applyFill="1" applyAlignment="1">
      <alignment horizontal="center" vertical="center"/>
    </xf>
    <xf numFmtId="0" fontId="5" fillId="0" borderId="0" xfId="50" applyFont="1" applyFill="1" applyAlignment="1">
      <alignment horizontal="left" vertical="center" wrapText="1"/>
    </xf>
    <xf numFmtId="0" fontId="5" fillId="0" borderId="0" xfId="50" applyFont="1" applyFill="1" applyAlignment="1">
      <alignment horizontal="center" vertical="center" wrapText="1"/>
    </xf>
    <xf numFmtId="0" fontId="6" fillId="0" borderId="0" xfId="0" applyFont="1" applyFill="1" applyAlignment="1">
      <alignment horizontal="center" vertical="center" shrinkToFit="1"/>
    </xf>
    <xf numFmtId="0" fontId="13" fillId="0" borderId="10" xfId="50" applyFont="1" applyFill="1" applyBorder="1" applyAlignment="1">
      <alignment horizontal="left" vertical="center" shrinkToFit="1"/>
    </xf>
    <xf numFmtId="0" fontId="53" fillId="0" borderId="0" xfId="0" applyFont="1" applyFill="1" applyAlignment="1">
      <alignment vertical="center" shrinkToFit="1"/>
    </xf>
    <xf numFmtId="0" fontId="11" fillId="0" borderId="0" xfId="50" applyFont="1" applyFill="1" applyAlignment="1">
      <alignment horizontal="center" vertical="center"/>
    </xf>
    <xf numFmtId="0" fontId="5" fillId="0" borderId="0" xfId="0" applyFont="1" applyFill="1" applyAlignment="1">
      <alignment horizontal="center" vertical="center"/>
    </xf>
    <xf numFmtId="0" fontId="53" fillId="0" borderId="0" xfId="0" applyFont="1" applyFill="1" applyAlignment="1">
      <alignment horizontal="left" vertical="center" shrinkToFit="1"/>
    </xf>
    <xf numFmtId="0" fontId="11" fillId="0" borderId="0" xfId="50" applyFont="1" applyFill="1" applyAlignment="1">
      <alignment horizontal="left" vertical="center" wrapText="1"/>
    </xf>
    <xf numFmtId="0" fontId="53" fillId="0" borderId="0" xfId="50" applyFont="1" applyFill="1" applyAlignment="1">
      <alignment vertical="center" wrapText="1"/>
    </xf>
    <xf numFmtId="38" fontId="53" fillId="0" borderId="0" xfId="36" applyFont="1" applyFill="1" applyAlignment="1">
      <alignment vertical="center"/>
    </xf>
    <xf numFmtId="0" fontId="13" fillId="0" borderId="0" xfId="50" applyFont="1" applyFill="1" applyAlignment="1">
      <alignment horizontal="center" vertical="center"/>
    </xf>
    <xf numFmtId="0" fontId="54" fillId="0" borderId="11" xfId="50" applyFont="1" applyFill="1" applyBorder="1" applyAlignment="1">
      <alignment vertical="center" wrapText="1"/>
    </xf>
    <xf numFmtId="0" fontId="54" fillId="0" borderId="11" xfId="50" applyFont="1" applyFill="1" applyBorder="1" applyAlignment="1">
      <alignment vertical="center"/>
    </xf>
    <xf numFmtId="0" fontId="11" fillId="0" borderId="11" xfId="50" applyFont="1" applyFill="1" applyBorder="1" applyAlignment="1">
      <alignment vertical="center"/>
    </xf>
    <xf numFmtId="0" fontId="11" fillId="0" borderId="21" xfId="50" applyFont="1" applyFill="1" applyBorder="1" applyAlignment="1">
      <alignment horizontal="center" vertical="center"/>
    </xf>
    <xf numFmtId="0" fontId="11" fillId="0" borderId="13" xfId="50" applyFont="1" applyFill="1" applyBorder="1" applyAlignment="1">
      <alignment horizontal="center" vertical="center"/>
    </xf>
    <xf numFmtId="0" fontId="11" fillId="0" borderId="16" xfId="50" applyFont="1" applyFill="1" applyBorder="1" applyAlignment="1">
      <alignment horizontal="center" vertical="center"/>
    </xf>
    <xf numFmtId="0" fontId="11" fillId="0" borderId="0" xfId="50" applyFont="1" applyFill="1" applyBorder="1" applyAlignment="1">
      <alignment horizontal="center" vertical="center"/>
    </xf>
    <xf numFmtId="0" fontId="11" fillId="0" borderId="19" xfId="50" applyFont="1" applyFill="1" applyBorder="1" applyAlignment="1">
      <alignment horizontal="center" vertical="center"/>
    </xf>
    <xf numFmtId="0" fontId="11" fillId="0" borderId="10" xfId="50" applyFont="1" applyFill="1" applyBorder="1" applyAlignment="1">
      <alignment horizontal="center" vertical="center"/>
    </xf>
    <xf numFmtId="0" fontId="5" fillId="0" borderId="0" xfId="50" applyFont="1" applyFill="1" applyBorder="1" applyAlignment="1">
      <alignment vertical="center" wrapText="1"/>
    </xf>
    <xf numFmtId="0" fontId="5" fillId="0" borderId="11" xfId="50" applyFont="1" applyFill="1" applyBorder="1" applyAlignment="1">
      <alignment vertical="center"/>
    </xf>
    <xf numFmtId="0" fontId="11" fillId="0" borderId="21" xfId="50" applyFont="1" applyFill="1" applyBorder="1" applyAlignment="1">
      <alignment horizontal="center" vertical="center" wrapText="1"/>
    </xf>
    <xf numFmtId="0" fontId="11" fillId="0" borderId="15" xfId="50" applyFont="1" applyFill="1" applyBorder="1" applyAlignment="1">
      <alignment horizontal="center" vertical="center" wrapText="1"/>
    </xf>
    <xf numFmtId="0" fontId="11" fillId="0" borderId="16" xfId="50" applyFont="1" applyFill="1" applyBorder="1" applyAlignment="1">
      <alignment horizontal="center" vertical="center" wrapText="1"/>
    </xf>
    <xf numFmtId="0" fontId="11" fillId="0" borderId="18" xfId="50" applyFont="1" applyFill="1" applyBorder="1" applyAlignment="1">
      <alignment horizontal="center" vertical="center" wrapText="1"/>
    </xf>
    <xf numFmtId="0" fontId="11" fillId="0" borderId="19" xfId="50" applyFont="1" applyFill="1" applyBorder="1" applyAlignment="1">
      <alignment horizontal="center" vertical="center" wrapText="1"/>
    </xf>
    <xf numFmtId="0" fontId="11" fillId="0" borderId="12" xfId="50" applyFont="1" applyFill="1" applyBorder="1" applyAlignment="1">
      <alignment horizontal="center" vertical="center" wrapText="1"/>
    </xf>
    <xf numFmtId="0" fontId="11" fillId="0" borderId="15" xfId="50" applyFont="1" applyFill="1" applyBorder="1" applyAlignment="1">
      <alignment horizontal="center" vertical="center"/>
    </xf>
    <xf numFmtId="0" fontId="11" fillId="0" borderId="18" xfId="50" applyFont="1" applyFill="1" applyBorder="1" applyAlignment="1">
      <alignment horizontal="center" vertical="center"/>
    </xf>
    <xf numFmtId="0" fontId="11" fillId="0" borderId="12" xfId="50" applyFont="1" applyFill="1" applyBorder="1" applyAlignment="1">
      <alignment horizontal="center" vertical="center"/>
    </xf>
    <xf numFmtId="38" fontId="48" fillId="33" borderId="54" xfId="36" applyFont="1" applyFill="1" applyBorder="1" applyAlignment="1">
      <alignment horizontal="center" vertical="center"/>
    </xf>
    <xf numFmtId="38" fontId="48" fillId="33" borderId="73" xfId="36" applyFont="1" applyFill="1" applyBorder="1" applyAlignment="1">
      <alignment horizontal="center" vertical="center"/>
    </xf>
    <xf numFmtId="38" fontId="50" fillId="34" borderId="62" xfId="36" applyFont="1" applyFill="1" applyBorder="1" applyAlignment="1">
      <alignment horizontal="center" vertical="center" wrapText="1"/>
    </xf>
    <xf numFmtId="38" fontId="50" fillId="34" borderId="35" xfId="36" applyFont="1" applyFill="1" applyBorder="1" applyAlignment="1">
      <alignment horizontal="center" vertical="center" wrapText="1"/>
    </xf>
    <xf numFmtId="38" fontId="52" fillId="34" borderId="62" xfId="36" applyFont="1" applyFill="1" applyBorder="1" applyAlignment="1">
      <alignment horizontal="center" vertical="center" wrapText="1"/>
    </xf>
    <xf numFmtId="38" fontId="52" fillId="34" borderId="35" xfId="36" applyFont="1" applyFill="1" applyBorder="1" applyAlignment="1">
      <alignment horizontal="center" vertical="center" wrapText="1"/>
    </xf>
    <xf numFmtId="38" fontId="50" fillId="34" borderId="59" xfId="36" applyFont="1" applyFill="1" applyBorder="1" applyAlignment="1">
      <alignment horizontal="center" vertical="center" shrinkToFit="1"/>
    </xf>
    <xf numFmtId="38" fontId="50" fillId="34" borderId="46" xfId="36" applyFont="1" applyFill="1" applyBorder="1" applyAlignment="1">
      <alignment horizontal="center" vertical="center" shrinkToFit="1"/>
    </xf>
    <xf numFmtId="38" fontId="50" fillId="34" borderId="57" xfId="36" applyFont="1" applyFill="1" applyBorder="1" applyAlignment="1">
      <alignment horizontal="center" vertical="center" shrinkToFit="1"/>
    </xf>
    <xf numFmtId="38" fontId="50" fillId="34" borderId="59" xfId="36" applyFont="1" applyFill="1" applyBorder="1" applyAlignment="1">
      <alignment horizontal="center" vertical="center" wrapText="1"/>
    </xf>
    <xf numFmtId="38" fontId="50" fillId="34" borderId="46" xfId="36" applyFont="1" applyFill="1" applyBorder="1" applyAlignment="1">
      <alignment horizontal="center" vertical="center" wrapText="1"/>
    </xf>
    <xf numFmtId="38" fontId="50" fillId="34" borderId="57" xfId="36" applyFont="1" applyFill="1" applyBorder="1" applyAlignment="1">
      <alignment horizontal="center" vertical="center" wrapText="1"/>
    </xf>
    <xf numFmtId="38" fontId="50" fillId="34" borderId="74" xfId="36" applyFont="1" applyFill="1" applyBorder="1" applyAlignment="1">
      <alignment horizontal="center" vertical="center"/>
    </xf>
    <xf numFmtId="38" fontId="50" fillId="34" borderId="57" xfId="36" applyFont="1" applyFill="1" applyBorder="1" applyAlignment="1">
      <alignment horizontal="center" vertical="center"/>
    </xf>
    <xf numFmtId="38" fontId="50" fillId="34" borderId="46" xfId="36" applyFont="1" applyFill="1" applyBorder="1" applyAlignment="1">
      <alignment horizontal="center" vertical="center"/>
    </xf>
    <xf numFmtId="38" fontId="50" fillId="34" borderId="75" xfId="36" applyFont="1" applyFill="1" applyBorder="1" applyAlignment="1">
      <alignment horizontal="center" vertical="center"/>
    </xf>
    <xf numFmtId="38" fontId="51" fillId="34" borderId="65" xfId="36" applyFont="1" applyFill="1" applyBorder="1" applyAlignment="1">
      <alignment horizontal="center" vertical="center" wrapText="1"/>
    </xf>
    <xf numFmtId="38" fontId="51" fillId="34" borderId="70" xfId="36" applyFont="1" applyFill="1" applyBorder="1" applyAlignment="1">
      <alignment horizontal="center" vertical="center" wrapText="1"/>
    </xf>
    <xf numFmtId="38" fontId="52" fillId="34" borderId="60" xfId="36" applyFont="1" applyFill="1" applyBorder="1" applyAlignment="1">
      <alignment horizontal="center" vertical="center" wrapText="1"/>
    </xf>
    <xf numFmtId="38" fontId="50" fillId="34" borderId="61" xfId="36" applyFont="1" applyFill="1" applyBorder="1" applyAlignment="1">
      <alignment horizontal="center" vertical="center" wrapText="1"/>
    </xf>
    <xf numFmtId="38" fontId="50" fillId="34" borderId="72" xfId="36" applyFont="1" applyFill="1" applyBorder="1" applyAlignment="1">
      <alignment horizontal="center" vertical="center" wrapText="1"/>
    </xf>
    <xf numFmtId="38" fontId="51" fillId="34" borderId="48" xfId="36" applyFont="1" applyFill="1" applyBorder="1" applyAlignment="1">
      <alignment horizontal="center" vertical="center" wrapText="1"/>
    </xf>
    <xf numFmtId="38" fontId="51" fillId="34" borderId="91" xfId="36" applyFont="1" applyFill="1" applyBorder="1" applyAlignment="1">
      <alignment horizontal="center" vertical="center" wrapText="1"/>
    </xf>
    <xf numFmtId="38" fontId="50" fillId="34" borderId="45" xfId="36" applyFont="1" applyFill="1" applyBorder="1" applyAlignment="1">
      <alignment horizontal="center" vertical="center"/>
    </xf>
    <xf numFmtId="38" fontId="50" fillId="34" borderId="48" xfId="36" applyFont="1" applyFill="1" applyBorder="1" applyAlignment="1">
      <alignment horizontal="center" vertical="center"/>
    </xf>
    <xf numFmtId="38" fontId="50" fillId="34" borderId="50" xfId="36" applyFont="1" applyFill="1" applyBorder="1" applyAlignment="1">
      <alignment horizontal="center" vertical="center"/>
    </xf>
    <xf numFmtId="38" fontId="50" fillId="34" borderId="30" xfId="36" applyFont="1" applyFill="1" applyBorder="1" applyAlignment="1">
      <alignment horizontal="center" vertical="center"/>
    </xf>
    <xf numFmtId="38" fontId="50" fillId="34" borderId="80" xfId="36" applyFont="1" applyFill="1" applyBorder="1" applyAlignment="1">
      <alignment horizontal="center" vertical="center"/>
    </xf>
    <xf numFmtId="38" fontId="50" fillId="34" borderId="58" xfId="36" applyFont="1" applyFill="1" applyBorder="1" applyAlignment="1">
      <alignment horizontal="center" vertical="center"/>
    </xf>
    <xf numFmtId="38" fontId="50" fillId="34" borderId="60" xfId="36" applyFont="1" applyFill="1" applyBorder="1" applyAlignment="1">
      <alignment horizontal="center" vertical="center" wrapText="1"/>
    </xf>
    <xf numFmtId="38" fontId="50" fillId="34" borderId="48" xfId="36" applyFont="1" applyFill="1" applyBorder="1" applyAlignment="1">
      <alignment horizontal="center" vertical="center" wrapText="1"/>
    </xf>
    <xf numFmtId="38" fontId="50" fillId="34" borderId="11" xfId="36" applyFont="1" applyFill="1" applyBorder="1" applyAlignment="1">
      <alignment horizontal="center" vertical="center" wrapText="1"/>
    </xf>
    <xf numFmtId="38" fontId="50" fillId="34" borderId="76" xfId="36" applyFont="1" applyFill="1" applyBorder="1" applyAlignment="1">
      <alignment horizontal="center" vertical="center" wrapText="1"/>
    </xf>
    <xf numFmtId="38" fontId="50" fillId="34" borderId="92" xfId="36" applyFont="1" applyFill="1" applyBorder="1" applyAlignment="1">
      <alignment horizontal="center" vertical="center" wrapText="1"/>
    </xf>
    <xf numFmtId="38" fontId="50" fillId="34" borderId="49" xfId="36" applyFont="1" applyFill="1" applyBorder="1" applyAlignment="1">
      <alignment horizontal="center" vertical="center"/>
    </xf>
    <xf numFmtId="38" fontId="50" fillId="34" borderId="51" xfId="36" applyFont="1" applyFill="1" applyBorder="1" applyAlignment="1">
      <alignment horizontal="center" vertical="center"/>
    </xf>
    <xf numFmtId="49" fontId="50" fillId="34" borderId="77" xfId="36" applyNumberFormat="1" applyFont="1" applyFill="1" applyBorder="1" applyAlignment="1">
      <alignment horizontal="center" vertical="center"/>
    </xf>
    <xf numFmtId="49" fontId="50" fillId="34" borderId="0" xfId="36" applyNumberFormat="1" applyFont="1" applyFill="1" applyBorder="1" applyAlignment="1">
      <alignment horizontal="center" vertical="center"/>
    </xf>
    <xf numFmtId="49" fontId="50" fillId="34" borderId="78" xfId="36" applyNumberFormat="1" applyFont="1" applyFill="1" applyBorder="1" applyAlignment="1">
      <alignment horizontal="center" vertical="center"/>
    </xf>
    <xf numFmtId="38" fontId="50" fillId="34" borderId="47" xfId="36" applyFont="1" applyFill="1" applyBorder="1" applyAlignment="1">
      <alignment horizontal="center" vertical="center"/>
    </xf>
    <xf numFmtId="38" fontId="51" fillId="34" borderId="63" xfId="36" applyFont="1" applyFill="1" applyBorder="1" applyAlignment="1">
      <alignment horizontal="center" vertical="center" wrapText="1"/>
    </xf>
    <xf numFmtId="38" fontId="50" fillId="34" borderId="64" xfId="36" applyFont="1" applyFill="1" applyBorder="1" applyAlignment="1">
      <alignment horizontal="center" vertical="center" wrapText="1"/>
    </xf>
    <xf numFmtId="38" fontId="50" fillId="34" borderId="65" xfId="36" applyFont="1" applyFill="1" applyBorder="1" applyAlignment="1">
      <alignment horizontal="center" vertical="center" wrapText="1"/>
    </xf>
    <xf numFmtId="0" fontId="50" fillId="0" borderId="11" xfId="0" applyFont="1" applyBorder="1" applyAlignment="1">
      <alignment horizontal="distributed" vertical="center" indent="2"/>
    </xf>
    <xf numFmtId="38" fontId="50" fillId="34" borderId="16" xfId="36" applyFont="1" applyFill="1" applyBorder="1" applyAlignment="1">
      <alignment horizontal="center" vertical="center" wrapText="1"/>
    </xf>
    <xf numFmtId="0" fontId="11" fillId="0" borderId="0" xfId="49" applyFont="1" applyAlignment="1">
      <alignment vertical="center" wrapText="1"/>
    </xf>
    <xf numFmtId="0" fontId="11" fillId="0" borderId="0" xfId="49" applyFont="1" applyAlignment="1">
      <alignment vertical="center"/>
    </xf>
    <xf numFmtId="0" fontId="13" fillId="0" borderId="0" xfId="49" applyFont="1" applyAlignment="1">
      <alignment horizontal="center" vertical="center"/>
    </xf>
    <xf numFmtId="0" fontId="20" fillId="0" borderId="22" xfId="49" applyFont="1" applyBorder="1" applyAlignment="1">
      <alignment vertical="center" wrapText="1"/>
    </xf>
    <xf numFmtId="0" fontId="20" fillId="0" borderId="23" xfId="49" applyFont="1" applyBorder="1" applyAlignment="1">
      <alignment vertical="center" wrapText="1"/>
    </xf>
    <xf numFmtId="0" fontId="20" fillId="0" borderId="24" xfId="49" applyFont="1" applyBorder="1" applyAlignment="1">
      <alignment vertical="center" wrapText="1"/>
    </xf>
    <xf numFmtId="0" fontId="20" fillId="0" borderId="25" xfId="49" applyFont="1" applyBorder="1" applyAlignment="1">
      <alignment horizontal="center" vertical="center" wrapText="1"/>
    </xf>
    <xf numFmtId="0" fontId="20" fillId="0" borderId="0" xfId="49" applyFont="1" applyBorder="1" applyAlignment="1">
      <alignment horizontal="center" vertical="center" wrapText="1"/>
    </xf>
    <xf numFmtId="0" fontId="20" fillId="0" borderId="26" xfId="49" applyFont="1" applyBorder="1" applyAlignment="1">
      <alignment horizontal="center" vertical="center" wrapText="1"/>
    </xf>
    <xf numFmtId="0" fontId="20" fillId="0" borderId="27" xfId="49" applyFont="1" applyBorder="1" applyAlignment="1">
      <alignment horizontal="center" vertical="center" wrapText="1"/>
    </xf>
    <xf numFmtId="0" fontId="20" fillId="0" borderId="28" xfId="49" applyFont="1" applyBorder="1" applyAlignment="1">
      <alignment horizontal="center" vertical="center" wrapText="1"/>
    </xf>
    <xf numFmtId="0" fontId="20" fillId="0" borderId="29" xfId="49" applyFont="1" applyBorder="1" applyAlignment="1">
      <alignment horizontal="center" vertical="center" wrapText="1"/>
    </xf>
    <xf numFmtId="0" fontId="5" fillId="0" borderId="1" xfId="49" applyFont="1" applyBorder="1" applyAlignment="1">
      <alignment horizontal="center" vertical="center" wrapText="1"/>
    </xf>
    <xf numFmtId="0" fontId="5" fillId="0" borderId="3" xfId="49" applyFont="1" applyBorder="1" applyAlignment="1">
      <alignment horizontal="center" vertical="center" wrapText="1"/>
    </xf>
    <xf numFmtId="0" fontId="5" fillId="0" borderId="5" xfId="49" applyFont="1" applyBorder="1" applyAlignment="1">
      <alignment horizontal="center" vertical="center" wrapText="1"/>
    </xf>
    <xf numFmtId="0" fontId="5" fillId="0" borderId="1" xfId="49" applyFont="1" applyBorder="1" applyAlignment="1">
      <alignment vertical="center" wrapText="1"/>
    </xf>
    <xf numFmtId="0" fontId="5" fillId="0" borderId="3" xfId="49" applyFont="1" applyBorder="1" applyAlignment="1">
      <alignment vertical="center" wrapText="1"/>
    </xf>
    <xf numFmtId="0" fontId="5" fillId="0" borderId="5" xfId="49" applyFont="1" applyBorder="1" applyAlignment="1">
      <alignment vertical="center" wrapText="1"/>
    </xf>
    <xf numFmtId="0" fontId="5" fillId="0" borderId="22" xfId="49" applyFont="1" applyBorder="1" applyAlignment="1">
      <alignment horizontal="center" vertical="center" wrapText="1"/>
    </xf>
    <xf numFmtId="0" fontId="5" fillId="0" borderId="23" xfId="49" applyFont="1" applyBorder="1" applyAlignment="1">
      <alignment horizontal="center" vertical="center" wrapText="1"/>
    </xf>
    <xf numFmtId="0" fontId="5" fillId="0" borderId="24" xfId="49" applyFont="1" applyBorder="1" applyAlignment="1">
      <alignment horizontal="center" vertical="center" wrapText="1"/>
    </xf>
    <xf numFmtId="0" fontId="11" fillId="0" borderId="5" xfId="49" applyFont="1" applyBorder="1" applyAlignment="1">
      <alignment horizontal="center" vertical="center"/>
    </xf>
    <xf numFmtId="0" fontId="9" fillId="0" borderId="0" xfId="50" applyFont="1" applyAlignment="1" applyProtection="1">
      <alignment vertical="top" wrapText="1"/>
      <protection locked="0"/>
    </xf>
    <xf numFmtId="178" fontId="18" fillId="0" borderId="11" xfId="36" applyNumberFormat="1" applyFont="1" applyBorder="1" applyAlignment="1" applyProtection="1">
      <alignment horizontal="left" vertical="center" shrinkToFit="1"/>
      <protection locked="0"/>
    </xf>
    <xf numFmtId="178" fontId="56" fillId="0" borderId="11" xfId="36" applyNumberFormat="1" applyFont="1" applyBorder="1" applyAlignment="1" applyProtection="1">
      <alignment horizontal="left" vertical="center" shrinkToFit="1"/>
      <protection locked="0"/>
    </xf>
    <xf numFmtId="177" fontId="54" fillId="0" borderId="32" xfId="36" applyNumberFormat="1" applyFont="1" applyBorder="1" applyAlignment="1" applyProtection="1">
      <alignment horizontal="right" vertical="center" shrinkToFit="1"/>
      <protection locked="0"/>
    </xf>
    <xf numFmtId="177" fontId="54" fillId="0" borderId="33" xfId="36" applyNumberFormat="1" applyFont="1" applyBorder="1" applyAlignment="1" applyProtection="1">
      <alignment horizontal="right" vertical="center" shrinkToFit="1"/>
      <protection locked="0"/>
    </xf>
    <xf numFmtId="0" fontId="11" fillId="0" borderId="21" xfId="50" applyFont="1" applyBorder="1" applyAlignment="1" applyProtection="1">
      <alignment horizontal="center" vertical="center" shrinkToFit="1"/>
      <protection locked="0"/>
    </xf>
    <xf numFmtId="0" fontId="11" fillId="0" borderId="13" xfId="50" applyFont="1" applyBorder="1" applyAlignment="1" applyProtection="1">
      <alignment horizontal="center" vertical="center" shrinkToFit="1"/>
      <protection locked="0"/>
    </xf>
    <xf numFmtId="0" fontId="11" fillId="0" borderId="19" xfId="50" applyFont="1" applyBorder="1" applyAlignment="1" applyProtection="1">
      <alignment horizontal="center" vertical="center" shrinkToFit="1"/>
      <protection locked="0"/>
    </xf>
    <xf numFmtId="0" fontId="11" fillId="0" borderId="10" xfId="50" applyFont="1" applyBorder="1" applyAlignment="1" applyProtection="1">
      <alignment horizontal="center" vertical="center" shrinkToFit="1"/>
      <protection locked="0"/>
    </xf>
    <xf numFmtId="0" fontId="18" fillId="0" borderId="21" xfId="50" applyFont="1" applyFill="1" applyBorder="1" applyAlignment="1" applyProtection="1">
      <alignment horizontal="center" vertical="center"/>
      <protection locked="0"/>
    </xf>
    <xf numFmtId="0" fontId="18" fillId="0" borderId="13" xfId="50" applyFont="1" applyFill="1" applyBorder="1" applyAlignment="1" applyProtection="1">
      <alignment horizontal="center" vertical="center"/>
      <protection locked="0"/>
    </xf>
    <xf numFmtId="0" fontId="18" fillId="0" borderId="19" xfId="50" applyFont="1" applyFill="1" applyBorder="1" applyAlignment="1" applyProtection="1">
      <alignment horizontal="center" vertical="center"/>
      <protection locked="0"/>
    </xf>
    <xf numFmtId="0" fontId="18" fillId="0" borderId="10" xfId="50" applyFont="1" applyFill="1" applyBorder="1" applyAlignment="1" applyProtection="1">
      <alignment horizontal="center" vertical="center"/>
      <protection locked="0"/>
    </xf>
    <xf numFmtId="0" fontId="11" fillId="0" borderId="21" xfId="50" applyFont="1" applyBorder="1" applyAlignment="1" applyProtection="1">
      <alignment horizontal="center" vertical="center" wrapText="1"/>
      <protection locked="0"/>
    </xf>
    <xf numFmtId="0" fontId="11" fillId="0" borderId="13" xfId="50" applyFont="1" applyBorder="1" applyAlignment="1" applyProtection="1">
      <alignment horizontal="center" vertical="center" wrapText="1"/>
      <protection locked="0"/>
    </xf>
    <xf numFmtId="0" fontId="11" fillId="0" borderId="19" xfId="50" applyFont="1" applyBorder="1" applyAlignment="1" applyProtection="1">
      <alignment horizontal="center" vertical="center" wrapText="1"/>
      <protection locked="0"/>
    </xf>
    <xf numFmtId="0" fontId="11" fillId="0" borderId="10" xfId="50" applyFont="1" applyBorder="1" applyAlignment="1" applyProtection="1">
      <alignment horizontal="center" vertical="center" wrapText="1"/>
      <protection locked="0"/>
    </xf>
    <xf numFmtId="0" fontId="13" fillId="0" borderId="0" xfId="50" applyFont="1" applyAlignment="1" applyProtection="1">
      <alignment horizontal="center" vertical="center"/>
      <protection locked="0"/>
    </xf>
    <xf numFmtId="0" fontId="11" fillId="0" borderId="30" xfId="50" applyFont="1" applyBorder="1" applyAlignment="1" applyProtection="1">
      <alignment horizontal="center" vertical="center"/>
      <protection locked="0"/>
    </xf>
    <xf numFmtId="0" fontId="11" fillId="0" borderId="31" xfId="50" applyFont="1" applyBorder="1" applyAlignment="1" applyProtection="1">
      <alignment horizontal="center" vertical="center"/>
      <protection locked="0"/>
    </xf>
    <xf numFmtId="0" fontId="11" fillId="0" borderId="32" xfId="50" applyFont="1" applyBorder="1" applyAlignment="1">
      <alignment horizontal="center" vertical="center" wrapText="1"/>
    </xf>
    <xf numFmtId="0" fontId="11" fillId="0" borderId="33" xfId="50" applyFont="1" applyBorder="1" applyAlignment="1">
      <alignment horizontal="center" vertical="center" wrapText="1"/>
    </xf>
    <xf numFmtId="176" fontId="11" fillId="0" borderId="21" xfId="36" applyNumberFormat="1" applyFont="1" applyBorder="1" applyAlignment="1" applyProtection="1">
      <alignment horizontal="center" vertical="center"/>
      <protection locked="0"/>
    </xf>
    <xf numFmtId="176" fontId="11" fillId="0" borderId="13" xfId="36" applyNumberFormat="1" applyFont="1" applyBorder="1" applyAlignment="1" applyProtection="1">
      <alignment horizontal="center" vertical="center"/>
      <protection locked="0"/>
    </xf>
    <xf numFmtId="176" fontId="11" fillId="0" borderId="19" xfId="36" applyNumberFormat="1" applyFont="1" applyBorder="1" applyAlignment="1" applyProtection="1">
      <alignment horizontal="center" vertical="center"/>
      <protection locked="0"/>
    </xf>
    <xf numFmtId="176" fontId="11" fillId="0" borderId="10" xfId="36" applyNumberFormat="1" applyFont="1" applyBorder="1" applyAlignment="1" applyProtection="1">
      <alignment horizontal="center" vertical="center"/>
      <protection locked="0"/>
    </xf>
    <xf numFmtId="178" fontId="18" fillId="0" borderId="11" xfId="36" applyNumberFormat="1" applyFont="1" applyBorder="1" applyAlignment="1" applyProtection="1">
      <alignment vertical="center" shrinkToFit="1"/>
      <protection locked="0"/>
    </xf>
    <xf numFmtId="0" fontId="11" fillId="0" borderId="11" xfId="50" applyFont="1" applyBorder="1" applyAlignment="1">
      <alignment horizontal="center" vertical="center"/>
    </xf>
    <xf numFmtId="0" fontId="11" fillId="0" borderId="34" xfId="50" applyFont="1" applyBorder="1" applyAlignment="1" applyProtection="1">
      <alignment horizontal="center" vertical="center"/>
      <protection locked="0"/>
    </xf>
    <xf numFmtId="0" fontId="5" fillId="0" borderId="0" xfId="50" applyFont="1" applyAlignment="1" applyProtection="1">
      <alignment horizontal="center" vertical="center"/>
      <protection locked="0"/>
    </xf>
    <xf numFmtId="0" fontId="5" fillId="0" borderId="32" xfId="50" applyFont="1" applyBorder="1" applyAlignment="1" applyProtection="1">
      <alignment horizontal="center" vertical="center"/>
      <protection locked="0"/>
    </xf>
    <xf numFmtId="0" fontId="5" fillId="0" borderId="35" xfId="50" applyFont="1" applyBorder="1" applyAlignment="1" applyProtection="1">
      <alignment horizontal="center" vertical="center"/>
      <protection locked="0"/>
    </xf>
    <xf numFmtId="0" fontId="5" fillId="0" borderId="33" xfId="50" applyFont="1" applyBorder="1" applyAlignment="1" applyProtection="1">
      <alignment horizontal="center" vertical="center"/>
      <protection locked="0"/>
    </xf>
    <xf numFmtId="0" fontId="5" fillId="0" borderId="11" xfId="50" applyFont="1" applyBorder="1" applyAlignment="1" applyProtection="1">
      <alignment horizontal="center" vertical="center"/>
      <protection locked="0"/>
    </xf>
    <xf numFmtId="0" fontId="5" fillId="0" borderId="33" xfId="50" applyFont="1" applyBorder="1" applyAlignment="1" applyProtection="1">
      <alignment horizontal="center" vertical="center" textRotation="255"/>
      <protection locked="0"/>
    </xf>
    <xf numFmtId="0" fontId="5" fillId="0" borderId="11" xfId="50" applyFont="1" applyBorder="1" applyAlignment="1" applyProtection="1">
      <alignment horizontal="center" vertical="center" textRotation="255"/>
      <protection locked="0"/>
    </xf>
    <xf numFmtId="0" fontId="5" fillId="0" borderId="30" xfId="50" applyFont="1" applyBorder="1" applyAlignment="1" applyProtection="1">
      <alignment vertical="center"/>
      <protection locked="0"/>
    </xf>
    <xf numFmtId="0" fontId="5" fillId="0" borderId="31" xfId="50" applyFont="1" applyBorder="1" applyAlignment="1" applyProtection="1">
      <alignment vertical="center"/>
      <protection locked="0"/>
    </xf>
    <xf numFmtId="0" fontId="5" fillId="0" borderId="34" xfId="50" applyFont="1" applyBorder="1" applyAlignment="1" applyProtection="1">
      <alignment vertical="center"/>
      <protection locked="0"/>
    </xf>
    <xf numFmtId="0" fontId="5" fillId="0" borderId="11" xfId="50" applyFont="1" applyBorder="1" applyAlignment="1" applyProtection="1">
      <alignment vertical="center" shrinkToFit="1"/>
      <protection locked="0"/>
    </xf>
    <xf numFmtId="0" fontId="5" fillId="0" borderId="11" xfId="50" applyFont="1" applyBorder="1" applyAlignment="1" applyProtection="1">
      <alignment horizontal="center" vertical="center" wrapText="1"/>
      <protection locked="0"/>
    </xf>
    <xf numFmtId="0" fontId="5" fillId="0" borderId="30" xfId="50" applyFont="1" applyBorder="1" applyAlignment="1" applyProtection="1">
      <alignment horizontal="center" vertical="center"/>
      <protection locked="0"/>
    </xf>
    <xf numFmtId="0" fontId="5" fillId="0" borderId="31" xfId="50" applyFont="1" applyBorder="1" applyAlignment="1" applyProtection="1">
      <alignment horizontal="center" vertical="center"/>
      <protection locked="0"/>
    </xf>
    <xf numFmtId="0" fontId="5" fillId="0" borderId="34" xfId="50" applyFont="1" applyBorder="1" applyAlignment="1" applyProtection="1">
      <alignment horizontal="center" vertical="center"/>
      <protection locked="0"/>
    </xf>
    <xf numFmtId="0" fontId="5" fillId="0" borderId="0" xfId="50" applyFont="1" applyAlignment="1" applyProtection="1">
      <alignment vertical="top" wrapText="1"/>
      <protection locked="0"/>
    </xf>
    <xf numFmtId="0" fontId="5" fillId="0" borderId="0" xfId="50" applyFont="1" applyAlignment="1" applyProtection="1">
      <alignment vertical="top"/>
      <protection locked="0"/>
    </xf>
    <xf numFmtId="0" fontId="43" fillId="0" borderId="0" xfId="54" applyFont="1" applyAlignment="1">
      <alignment horizontal="center" vertical="center"/>
    </xf>
    <xf numFmtId="0" fontId="41" fillId="0" borderId="0" xfId="54" applyFont="1" applyAlignment="1">
      <alignment horizontal="center" vertical="center"/>
    </xf>
    <xf numFmtId="0" fontId="43" fillId="0" borderId="0" xfId="54" applyFont="1" applyAlignment="1">
      <alignment horizontal="left" vertical="center"/>
    </xf>
    <xf numFmtId="0" fontId="43" fillId="0" borderId="10" xfId="54" applyFont="1" applyBorder="1" applyAlignment="1">
      <alignment horizontal="distributed" vertical="center"/>
    </xf>
    <xf numFmtId="49" fontId="58" fillId="35" borderId="10" xfId="54" applyNumberFormat="1" applyFont="1" applyFill="1" applyBorder="1" applyAlignment="1">
      <alignment horizontal="center" vertical="center"/>
    </xf>
    <xf numFmtId="0" fontId="58" fillId="35" borderId="10" xfId="54" applyFont="1" applyFill="1" applyBorder="1" applyAlignment="1">
      <alignment horizontal="left" vertical="center" wrapText="1"/>
    </xf>
    <xf numFmtId="0" fontId="58" fillId="35" borderId="10" xfId="54" applyFont="1" applyFill="1" applyBorder="1" applyAlignment="1">
      <alignment horizontal="left" vertical="center"/>
    </xf>
    <xf numFmtId="0" fontId="43" fillId="0" borderId="11" xfId="54" applyFont="1" applyBorder="1" applyAlignment="1">
      <alignment horizontal="center" vertical="center"/>
    </xf>
    <xf numFmtId="0" fontId="43" fillId="0" borderId="21" xfId="54" applyFont="1" applyBorder="1" applyAlignment="1">
      <alignment horizontal="center" vertical="center"/>
    </xf>
    <xf numFmtId="0" fontId="43" fillId="0" borderId="13" xfId="54" applyFont="1" applyBorder="1" applyAlignment="1">
      <alignment horizontal="center" vertical="center"/>
    </xf>
    <xf numFmtId="0" fontId="43" fillId="0" borderId="15" xfId="54" applyFont="1" applyBorder="1" applyAlignment="1">
      <alignment horizontal="center" vertical="center"/>
    </xf>
    <xf numFmtId="0" fontId="43" fillId="0" borderId="19" xfId="54" applyFont="1" applyBorder="1" applyAlignment="1">
      <alignment horizontal="center" vertical="center"/>
    </xf>
    <xf numFmtId="0" fontId="43" fillId="0" borderId="10" xfId="54" applyFont="1" applyBorder="1" applyAlignment="1">
      <alignment horizontal="center" vertical="center"/>
    </xf>
    <xf numFmtId="0" fontId="43" fillId="0" borderId="12" xfId="54" applyFont="1" applyBorder="1" applyAlignment="1">
      <alignment horizontal="center" vertical="center"/>
    </xf>
    <xf numFmtId="0" fontId="58" fillId="35" borderId="16" xfId="54" applyFont="1" applyFill="1" applyBorder="1" applyAlignment="1">
      <alignment horizontal="center" vertical="center"/>
    </xf>
    <xf numFmtId="0" fontId="58" fillId="35" borderId="0" xfId="54" applyFont="1" applyFill="1" applyBorder="1" applyAlignment="1">
      <alignment horizontal="center" vertical="center"/>
    </xf>
    <xf numFmtId="0" fontId="58" fillId="35" borderId="18" xfId="54" applyFont="1" applyFill="1" applyBorder="1" applyAlignment="1">
      <alignment horizontal="center" vertical="center"/>
    </xf>
    <xf numFmtId="0" fontId="58" fillId="35" borderId="19" xfId="54" applyFont="1" applyFill="1" applyBorder="1" applyAlignment="1">
      <alignment horizontal="center" vertical="center"/>
    </xf>
    <xf numFmtId="0" fontId="58" fillId="35" borderId="10" xfId="54" applyFont="1" applyFill="1" applyBorder="1" applyAlignment="1">
      <alignment horizontal="center" vertical="center"/>
    </xf>
    <xf numFmtId="0" fontId="58" fillId="35" borderId="12" xfId="54" applyFont="1" applyFill="1" applyBorder="1" applyAlignment="1">
      <alignment horizontal="center" vertical="center"/>
    </xf>
    <xf numFmtId="0" fontId="58" fillId="35" borderId="21" xfId="54" applyFont="1" applyFill="1" applyBorder="1" applyAlignment="1">
      <alignment horizontal="center" vertical="center"/>
    </xf>
    <xf numFmtId="0" fontId="58" fillId="35" borderId="13" xfId="54" applyFont="1" applyFill="1" applyBorder="1" applyAlignment="1">
      <alignment horizontal="center" vertical="center"/>
    </xf>
    <xf numFmtId="0" fontId="58" fillId="35" borderId="15" xfId="54" applyFont="1" applyFill="1" applyBorder="1" applyAlignment="1">
      <alignment horizontal="center" vertical="center"/>
    </xf>
    <xf numFmtId="0" fontId="43" fillId="0" borderId="11" xfId="54" applyFont="1" applyBorder="1" applyAlignment="1">
      <alignment horizontal="center" vertical="center" wrapText="1"/>
    </xf>
    <xf numFmtId="0" fontId="43" fillId="0" borderId="21" xfId="54" applyFont="1" applyFill="1" applyBorder="1" applyAlignment="1">
      <alignment horizontal="center" vertical="center"/>
    </xf>
    <xf numFmtId="0" fontId="43" fillId="0" borderId="13" xfId="54" applyFont="1" applyFill="1" applyBorder="1" applyAlignment="1">
      <alignment horizontal="center" vertical="center"/>
    </xf>
    <xf numFmtId="0" fontId="43" fillId="0" borderId="19" xfId="54" applyFont="1" applyFill="1" applyBorder="1" applyAlignment="1">
      <alignment horizontal="center" vertical="center"/>
    </xf>
    <xf numFmtId="0" fontId="43" fillId="0" borderId="10" xfId="54" applyFont="1" applyFill="1" applyBorder="1" applyAlignment="1">
      <alignment horizontal="center" vertical="center"/>
    </xf>
    <xf numFmtId="0" fontId="43" fillId="0" borderId="15" xfId="54" applyFont="1" applyFill="1" applyBorder="1" applyAlignment="1">
      <alignment horizontal="center" vertical="center"/>
    </xf>
    <xf numFmtId="0" fontId="43" fillId="0" borderId="12" xfId="54" applyFont="1" applyFill="1" applyBorder="1" applyAlignment="1">
      <alignment horizontal="center" vertical="center"/>
    </xf>
    <xf numFmtId="49" fontId="58" fillId="35" borderId="61" xfId="54" applyNumberFormat="1" applyFont="1" applyFill="1" applyBorder="1" applyAlignment="1">
      <alignment horizontal="center" vertical="center"/>
    </xf>
    <xf numFmtId="49" fontId="58" fillId="35" borderId="67" xfId="54" applyNumberFormat="1" applyFont="1" applyFill="1" applyBorder="1" applyAlignment="1">
      <alignment horizontal="center" vertical="center"/>
    </xf>
    <xf numFmtId="49" fontId="58" fillId="35" borderId="19" xfId="54" applyNumberFormat="1" applyFont="1" applyFill="1" applyBorder="1" applyAlignment="1">
      <alignment horizontal="center" vertical="center"/>
    </xf>
    <xf numFmtId="49" fontId="58" fillId="35" borderId="68" xfId="54" applyNumberFormat="1" applyFont="1" applyFill="1" applyBorder="1" applyAlignment="1">
      <alignment horizontal="center" vertical="center"/>
    </xf>
    <xf numFmtId="49" fontId="58" fillId="35" borderId="69" xfId="54" applyNumberFormat="1" applyFont="1" applyFill="1" applyBorder="1" applyAlignment="1">
      <alignment horizontal="center" vertical="center"/>
    </xf>
    <xf numFmtId="49" fontId="58" fillId="35" borderId="63" xfId="54" applyNumberFormat="1" applyFont="1" applyFill="1" applyBorder="1" applyAlignment="1">
      <alignment horizontal="center" vertical="center"/>
    </xf>
    <xf numFmtId="49" fontId="58" fillId="35" borderId="12" xfId="54" applyNumberFormat="1" applyFont="1" applyFill="1" applyBorder="1" applyAlignment="1">
      <alignment horizontal="center" vertical="center"/>
    </xf>
    <xf numFmtId="0" fontId="45" fillId="0" borderId="13" xfId="54" applyFont="1" applyBorder="1" applyAlignment="1">
      <alignment horizontal="left" vertical="center"/>
    </xf>
    <xf numFmtId="0" fontId="58" fillId="35" borderId="11" xfId="54" applyFont="1" applyFill="1" applyBorder="1" applyAlignment="1">
      <alignment horizontal="center" vertical="center"/>
    </xf>
    <xf numFmtId="49" fontId="58" fillId="35" borderId="11" xfId="54" applyNumberFormat="1" applyFont="1" applyFill="1" applyBorder="1" applyAlignment="1">
      <alignment horizontal="center" vertical="center"/>
    </xf>
    <xf numFmtId="0" fontId="44" fillId="0" borderId="13" xfId="54" applyFont="1" applyBorder="1" applyAlignment="1">
      <alignment horizontal="left" vertical="center"/>
    </xf>
    <xf numFmtId="0" fontId="43" fillId="0" borderId="21" xfId="54" applyFont="1" applyBorder="1" applyAlignment="1">
      <alignment horizontal="center" vertical="center" wrapText="1"/>
    </xf>
    <xf numFmtId="0" fontId="43" fillId="0" borderId="15" xfId="54" applyFont="1" applyBorder="1" applyAlignment="1">
      <alignment horizontal="center" vertical="center" wrapText="1"/>
    </xf>
    <xf numFmtId="0" fontId="43" fillId="0" borderId="16" xfId="54" applyFont="1" applyBorder="1" applyAlignment="1">
      <alignment horizontal="center" vertical="center" wrapText="1"/>
    </xf>
    <xf numFmtId="0" fontId="43" fillId="0" borderId="18" xfId="54" applyFont="1" applyBorder="1" applyAlignment="1">
      <alignment horizontal="center" vertical="center" wrapText="1"/>
    </xf>
    <xf numFmtId="0" fontId="43" fillId="0" borderId="19" xfId="54" applyFont="1" applyBorder="1" applyAlignment="1">
      <alignment horizontal="center" vertical="center" wrapText="1"/>
    </xf>
    <xf numFmtId="0" fontId="43" fillId="0" borderId="12" xfId="54" applyFont="1" applyBorder="1" applyAlignment="1">
      <alignment horizontal="center" vertical="center" wrapText="1"/>
    </xf>
    <xf numFmtId="0" fontId="43" fillId="0" borderId="15" xfId="54" applyFont="1" applyBorder="1" applyAlignment="1">
      <alignment horizontal="distributed" vertical="center" wrapText="1"/>
    </xf>
    <xf numFmtId="0" fontId="43" fillId="0" borderId="12" xfId="54" applyFont="1" applyBorder="1" applyAlignment="1">
      <alignment horizontal="distributed" vertical="center" wrapText="1"/>
    </xf>
    <xf numFmtId="0" fontId="58" fillId="35" borderId="11" xfId="54" applyFont="1" applyFill="1" applyBorder="1" applyAlignment="1">
      <alignment horizontal="center" vertical="center" wrapText="1"/>
    </xf>
    <xf numFmtId="0" fontId="43" fillId="0" borderId="15" xfId="54" applyFont="1" applyBorder="1" applyAlignment="1">
      <alignment horizontal="distributed" vertical="center"/>
    </xf>
    <xf numFmtId="0" fontId="43" fillId="0" borderId="12" xfId="54" applyFont="1" applyBorder="1" applyAlignment="1">
      <alignment horizontal="distributed" vertical="center"/>
    </xf>
    <xf numFmtId="0" fontId="43" fillId="35" borderId="10" xfId="54" applyFont="1" applyFill="1" applyBorder="1" applyAlignment="1">
      <alignment horizontal="left" vertical="center"/>
    </xf>
    <xf numFmtId="0" fontId="43" fillId="0" borderId="64" xfId="54" applyFont="1" applyBorder="1" applyAlignment="1">
      <alignment horizontal="distributed" vertical="center" wrapText="1" indent="1"/>
    </xf>
    <xf numFmtId="0" fontId="43" fillId="0" borderId="66" xfId="54" applyFont="1" applyBorder="1" applyAlignment="1">
      <alignment horizontal="distributed" vertical="center" wrapText="1" indent="1"/>
    </xf>
    <xf numFmtId="0" fontId="43" fillId="0" borderId="65" xfId="54" applyFont="1" applyBorder="1" applyAlignment="1">
      <alignment horizontal="distributed" vertical="center" wrapText="1" indent="1"/>
    </xf>
    <xf numFmtId="0" fontId="43" fillId="0" borderId="61" xfId="54" applyFont="1" applyBorder="1" applyAlignment="1">
      <alignment horizontal="distributed" vertical="center" wrapText="1" indent="1"/>
    </xf>
    <xf numFmtId="0" fontId="43" fillId="0" borderId="67" xfId="54" applyFont="1" applyBorder="1" applyAlignment="1">
      <alignment horizontal="distributed" vertical="center" wrapText="1" indent="1"/>
    </xf>
    <xf numFmtId="0" fontId="43" fillId="0" borderId="63" xfId="54" applyFont="1" applyBorder="1" applyAlignment="1">
      <alignment horizontal="distributed" vertical="center" wrapText="1" indent="1"/>
    </xf>
    <xf numFmtId="0" fontId="43" fillId="0" borderId="16" xfId="54" applyFont="1" applyBorder="1" applyAlignment="1">
      <alignment horizontal="distributed" vertical="center" wrapText="1" indent="1"/>
    </xf>
    <xf numFmtId="0" fontId="43" fillId="0" borderId="0" xfId="54" applyFont="1" applyBorder="1" applyAlignment="1">
      <alignment horizontal="distributed" vertical="center" wrapText="1" indent="1"/>
    </xf>
    <xf numFmtId="0" fontId="43" fillId="0" borderId="18" xfId="54" applyFont="1" applyBorder="1" applyAlignment="1">
      <alignment horizontal="distributed" vertical="center" wrapText="1" indent="1"/>
    </xf>
    <xf numFmtId="0" fontId="43" fillId="35" borderId="61" xfId="54" applyFont="1" applyFill="1" applyBorder="1" applyAlignment="1">
      <alignment horizontal="left" vertical="top" wrapText="1"/>
    </xf>
    <xf numFmtId="0" fontId="43" fillId="35" borderId="67" xfId="54" applyFont="1" applyFill="1" applyBorder="1" applyAlignment="1">
      <alignment horizontal="left" vertical="top" wrapText="1"/>
    </xf>
    <xf numFmtId="0" fontId="43" fillId="35" borderId="63" xfId="54" applyFont="1" applyFill="1" applyBorder="1" applyAlignment="1">
      <alignment horizontal="left" vertical="top" wrapText="1"/>
    </xf>
    <xf numFmtId="0" fontId="43" fillId="35" borderId="16" xfId="54" applyFont="1" applyFill="1" applyBorder="1" applyAlignment="1">
      <alignment horizontal="left" vertical="top" wrapText="1"/>
    </xf>
    <xf numFmtId="0" fontId="43" fillId="35" borderId="0" xfId="54" applyFont="1" applyFill="1" applyBorder="1" applyAlignment="1">
      <alignment horizontal="left" vertical="top" wrapText="1"/>
    </xf>
    <xf numFmtId="0" fontId="43" fillId="35" borderId="18" xfId="54" applyFont="1" applyFill="1" applyBorder="1" applyAlignment="1">
      <alignment horizontal="left" vertical="top" wrapText="1"/>
    </xf>
    <xf numFmtId="0" fontId="43" fillId="35" borderId="19" xfId="54" applyFont="1" applyFill="1" applyBorder="1" applyAlignment="1">
      <alignment horizontal="left" vertical="top" wrapText="1"/>
    </xf>
    <xf numFmtId="0" fontId="43" fillId="35" borderId="10" xfId="54" applyFont="1" applyFill="1" applyBorder="1" applyAlignment="1">
      <alignment horizontal="left" vertical="top" wrapText="1"/>
    </xf>
    <xf numFmtId="0" fontId="43" fillId="35" borderId="12" xfId="54" applyFont="1" applyFill="1" applyBorder="1" applyAlignment="1">
      <alignment horizontal="left" vertical="top" wrapText="1"/>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3"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xfId="36" builtinId="6"/>
    <cellStyle name="桁区切り 2" xfId="37" xr:uid="{00000000-0005-0000-0000-000024000000}"/>
    <cellStyle name="桁区切り 2 2" xfId="38" xr:uid="{00000000-0005-0000-0000-000025000000}"/>
    <cellStyle name="桁区切り 2 2 2" xfId="39" xr:uid="{00000000-0005-0000-0000-000026000000}"/>
    <cellStyle name="桁区切り 3" xfId="40" xr:uid="{00000000-0005-0000-0000-000027000000}"/>
    <cellStyle name="見出し 1" xfId="41" builtinId="16" customBuiltin="1"/>
    <cellStyle name="見出し 2" xfId="42" builtinId="17" customBuiltin="1"/>
    <cellStyle name="見出し 3" xfId="43" builtinId="18" customBuiltin="1"/>
    <cellStyle name="見出し 4" xfId="44" builtinId="19" customBuiltin="1"/>
    <cellStyle name="集計" xfId="45" builtinId="25" customBuiltin="1"/>
    <cellStyle name="出力" xfId="46" builtinId="21" customBuiltin="1"/>
    <cellStyle name="説明文" xfId="47" builtinId="53" customBuiltin="1"/>
    <cellStyle name="入力" xfId="48" builtinId="20" customBuiltin="1"/>
    <cellStyle name="標準" xfId="0" builtinId="0"/>
    <cellStyle name="標準 2" xfId="49" xr:uid="{00000000-0005-0000-0000-000031000000}"/>
    <cellStyle name="標準 2 2" xfId="50" xr:uid="{00000000-0005-0000-0000-000032000000}"/>
    <cellStyle name="標準 3" xfId="51" xr:uid="{00000000-0005-0000-0000-000033000000}"/>
    <cellStyle name="標準 4" xfId="52" xr:uid="{00000000-0005-0000-0000-000034000000}"/>
    <cellStyle name="標準 5" xfId="54" xr:uid="{00000000-0005-0000-0000-000035000000}"/>
    <cellStyle name="良い" xfId="53"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calcChain" Target="calcChain.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sharedStrings" Target="sharedString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styles" Target="styles.xml" />
  <Relationship Id="rId5" Type="http://schemas.openxmlformats.org/officeDocument/2006/relationships/worksheet" Target="worksheets/sheet5.xml" />
  <Relationship Id="rId10" Type="http://schemas.openxmlformats.org/officeDocument/2006/relationships/theme" Target="theme/theme1.xml" />
  <Relationship Id="rId4" Type="http://schemas.openxmlformats.org/officeDocument/2006/relationships/worksheet" Target="worksheets/sheet4.xml" />
  <Relationship Id="rId9" Type="http://schemas.openxmlformats.org/officeDocument/2006/relationships/worksheet" Target="worksheets/sheet9.xml" />
</Relationships>
</file>

<file path=xl/drawings/_rels/drawing3.xml.rels>&#65279;<?xml version="1.0" encoding="utf-8" standalone="yes"?>
<Relationships xmlns="http://schemas.openxmlformats.org/package/2006/relationships">
  <Relationship Id="rId1" Type="http://schemas.openxmlformats.org/officeDocument/2006/relationships/image" Target="../media/image1.png" />
</Relationships>
</file>

<file path=xl/drawings/drawing1.xml><?xml version="1.0" encoding="utf-8"?>
<xdr:wsDr xmlns:xdr="http://schemas.openxmlformats.org/drawingml/2006/spreadsheetDrawing" xmlns:a="http://schemas.openxmlformats.org/drawingml/2006/main">
  <xdr:twoCellAnchor>
    <xdr:from>
      <xdr:col>14</xdr:col>
      <xdr:colOff>347133</xdr:colOff>
      <xdr:row>0</xdr:row>
      <xdr:rowOff>152400</xdr:rowOff>
    </xdr:from>
    <xdr:to>
      <xdr:col>22</xdr:col>
      <xdr:colOff>33867</xdr:colOff>
      <xdr:row>4</xdr:row>
      <xdr:rowOff>167112</xdr:rowOff>
    </xdr:to>
    <xdr:sp macro="" textlink="" fLocksText="0">
      <xdr:nvSpPr>
        <xdr:cNvPr id="2" name="正方形/長方形 6">
          <a:extLst>
            <a:ext uri="{FF2B5EF4-FFF2-40B4-BE49-F238E27FC236}">
              <a16:creationId xmlns:a16="http://schemas.microsoft.com/office/drawing/2014/main" id="{00000000-0008-0000-0000-000002000000}"/>
            </a:ext>
          </a:extLst>
        </xdr:cNvPr>
        <xdr:cNvSpPr/>
      </xdr:nvSpPr>
      <xdr:spPr>
        <a:xfrm>
          <a:off x="4411133" y="152400"/>
          <a:ext cx="1938867" cy="717445"/>
        </a:xfrm>
        <a:prstGeom prst="rect">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ctr"/>
        <a:lstStyle/>
        <a:p>
          <a:pPr algn="ctr"/>
          <a:r>
            <a:rPr lang="ja-JP" altLang="en-US" sz="3600" b="1">
              <a:solidFill>
                <a:srgbClr val="FF0000"/>
              </a:solidFill>
            </a:rPr>
            <a:t>記 載 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880533</xdr:colOff>
      <xdr:row>0</xdr:row>
      <xdr:rowOff>76200</xdr:rowOff>
    </xdr:from>
    <xdr:to>
      <xdr:col>5</xdr:col>
      <xdr:colOff>164981</xdr:colOff>
      <xdr:row>3</xdr:row>
      <xdr:rowOff>127000</xdr:rowOff>
    </xdr:to>
    <xdr:sp macro="" textlink="" fLocksText="0">
      <xdr:nvSpPr>
        <xdr:cNvPr id="2" name="正方形/長方形 6">
          <a:extLst>
            <a:ext uri="{FF2B5EF4-FFF2-40B4-BE49-F238E27FC236}">
              <a16:creationId xmlns:a16="http://schemas.microsoft.com/office/drawing/2014/main" id="{00000000-0008-0000-0100-000002000000}"/>
            </a:ext>
          </a:extLst>
        </xdr:cNvPr>
        <xdr:cNvSpPr/>
      </xdr:nvSpPr>
      <xdr:spPr>
        <a:xfrm>
          <a:off x="4470400" y="76200"/>
          <a:ext cx="1468848" cy="584200"/>
        </a:xfrm>
        <a:prstGeom prst="rect">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ctr"/>
        <a:lstStyle/>
        <a:p>
          <a:pPr algn="ctr"/>
          <a:r>
            <a:rPr lang="ja-JP" altLang="en-US" sz="2400" b="1">
              <a:solidFill>
                <a:srgbClr val="FF0000"/>
              </a:solidFill>
            </a:rPr>
            <a:t>記 載 例</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304799</xdr:colOff>
      <xdr:row>0</xdr:row>
      <xdr:rowOff>0</xdr:rowOff>
    </xdr:from>
    <xdr:to>
      <xdr:col>18</xdr:col>
      <xdr:colOff>209549</xdr:colOff>
      <xdr:row>1</xdr:row>
      <xdr:rowOff>1771650</xdr:rowOff>
    </xdr:to>
    <xdr:pic>
      <xdr:nvPicPr>
        <xdr:cNvPr id="8" name="図 7">
          <a:extLst>
            <a:ext uri="{FF2B5EF4-FFF2-40B4-BE49-F238E27FC236}">
              <a16:creationId xmlns:a16="http://schemas.microsoft.com/office/drawing/2014/main" id="{5A821FB4-4160-4F78-A61B-006FAD23EB84}"/>
            </a:ext>
          </a:extLst>
        </xdr:cNvPr>
        <xdr:cNvPicPr>
          <a:picLocks noChangeAspect="1"/>
        </xdr:cNvPicPr>
      </xdr:nvPicPr>
      <xdr:blipFill>
        <a:blip xmlns:r="http://schemas.openxmlformats.org/officeDocument/2006/relationships" r:embed="rId1"/>
        <a:stretch>
          <a:fillRect/>
        </a:stretch>
      </xdr:blipFill>
      <xdr:spPr>
        <a:xfrm>
          <a:off x="7839074" y="0"/>
          <a:ext cx="7191375" cy="2019300"/>
        </a:xfrm>
        <a:prstGeom prst="rect">
          <a:avLst/>
        </a:prstGeom>
      </xdr:spPr>
    </xdr:pic>
    <xdr:clientData/>
  </xdr:twoCellAnchor>
  <xdr:twoCellAnchor>
    <xdr:from>
      <xdr:col>0</xdr:col>
      <xdr:colOff>123825</xdr:colOff>
      <xdr:row>9</xdr:row>
      <xdr:rowOff>104775</xdr:rowOff>
    </xdr:from>
    <xdr:to>
      <xdr:col>2</xdr:col>
      <xdr:colOff>120968</xdr:colOff>
      <xdr:row>11</xdr:row>
      <xdr:rowOff>304800</xdr:rowOff>
    </xdr:to>
    <xdr:sp macro="" textlink="">
      <xdr:nvSpPr>
        <xdr:cNvPr id="2" name="線吹き出し 1 (枠付き) 1">
          <a:extLst>
            <a:ext uri="{FF2B5EF4-FFF2-40B4-BE49-F238E27FC236}">
              <a16:creationId xmlns:a16="http://schemas.microsoft.com/office/drawing/2014/main" id="{00000000-0008-0000-0200-000002000000}"/>
            </a:ext>
          </a:extLst>
        </xdr:cNvPr>
        <xdr:cNvSpPr/>
      </xdr:nvSpPr>
      <xdr:spPr>
        <a:xfrm>
          <a:off x="123825" y="3695700"/>
          <a:ext cx="2606993" cy="1209675"/>
        </a:xfrm>
        <a:prstGeom prst="borderCallout1">
          <a:avLst>
            <a:gd name="adj1" fmla="val -7087"/>
            <a:gd name="adj2" fmla="val 90157"/>
            <a:gd name="adj3" fmla="val -182388"/>
            <a:gd name="adj4" fmla="val 85316"/>
          </a:avLst>
        </a:prstGeom>
        <a:solidFill>
          <a:schemeClr val="bg1"/>
        </a:solidFill>
        <a:ln w="28575" cap="flat" cmpd="sng" algn="ctr">
          <a:solidFill>
            <a:srgbClr val="FF0000"/>
          </a:solidFill>
          <a:prstDash val="solid"/>
          <a:miter lim="800000"/>
        </a:ln>
        <a:effectLst/>
      </xdr:spPr>
      <xdr:txBody>
        <a:bodyPr vertOverflow="clip" horzOverflow="clip" lIns="144000" tIns="144000" rIns="144000" bIns="144000"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rPr>
            <a:t>同法人内で、今回交付申請を行う事業所名をそれぞれ記載してください。</a:t>
          </a:r>
          <a:endParaRPr kumimoji="1" lang="en-US" altLang="ja-JP"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rPr>
            <a:t>なお、事業所名は指定通知と同一としてください。</a:t>
          </a:r>
        </a:p>
      </xdr:txBody>
    </xdr:sp>
    <xdr:clientData/>
  </xdr:twoCellAnchor>
  <xdr:twoCellAnchor>
    <xdr:from>
      <xdr:col>2</xdr:col>
      <xdr:colOff>419098</xdr:colOff>
      <xdr:row>10</xdr:row>
      <xdr:rowOff>104775</xdr:rowOff>
    </xdr:from>
    <xdr:to>
      <xdr:col>7</xdr:col>
      <xdr:colOff>28575</xdr:colOff>
      <xdr:row>11</xdr:row>
      <xdr:rowOff>352425</xdr:rowOff>
    </xdr:to>
    <xdr:sp macro="" textlink="">
      <xdr:nvSpPr>
        <xdr:cNvPr id="3" name="線吹き出し 1 (枠付き) 2">
          <a:extLst>
            <a:ext uri="{FF2B5EF4-FFF2-40B4-BE49-F238E27FC236}">
              <a16:creationId xmlns:a16="http://schemas.microsoft.com/office/drawing/2014/main" id="{00000000-0008-0000-0200-000003000000}"/>
            </a:ext>
          </a:extLst>
        </xdr:cNvPr>
        <xdr:cNvSpPr/>
      </xdr:nvSpPr>
      <xdr:spPr>
        <a:xfrm>
          <a:off x="3028948" y="4200525"/>
          <a:ext cx="2476502" cy="752475"/>
        </a:xfrm>
        <a:prstGeom prst="borderCallout1">
          <a:avLst>
            <a:gd name="adj1" fmla="val -12042"/>
            <a:gd name="adj2" fmla="val -706"/>
            <a:gd name="adj3" fmla="val -357057"/>
            <a:gd name="adj4" fmla="val -15109"/>
          </a:avLst>
        </a:prstGeom>
        <a:solidFill>
          <a:schemeClr val="bg1"/>
        </a:solidFill>
        <a:ln w="28575" cap="flat" cmpd="sng" algn="ctr">
          <a:solidFill>
            <a:srgbClr val="FF0000"/>
          </a:solidFill>
          <a:prstDash val="solid"/>
          <a:miter lim="800000"/>
        </a:ln>
        <a:effectLst/>
      </xdr:spPr>
      <xdr:txBody>
        <a:bodyPr vertOverflow="clip" horzOverflow="clip" lIns="144000" tIns="144000" rIns="144000" bIns="144000"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rPr>
            <a:t>導入する介護テクノロジー機器の合計数を記載してください。</a:t>
          </a:r>
          <a:endParaRPr kumimoji="1" lang="en-US" altLang="ja-JP"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endParaRPr>
        </a:p>
      </xdr:txBody>
    </xdr:sp>
    <xdr:clientData/>
  </xdr:twoCellAnchor>
  <xdr:twoCellAnchor>
    <xdr:from>
      <xdr:col>7</xdr:col>
      <xdr:colOff>352423</xdr:colOff>
      <xdr:row>9</xdr:row>
      <xdr:rowOff>438150</xdr:rowOff>
    </xdr:from>
    <xdr:to>
      <xdr:col>12</xdr:col>
      <xdr:colOff>523875</xdr:colOff>
      <xdr:row>12</xdr:row>
      <xdr:rowOff>0</xdr:rowOff>
    </xdr:to>
    <xdr:sp macro="" textlink="">
      <xdr:nvSpPr>
        <xdr:cNvPr id="4" name="線吹き出し 1 (枠付き) 3">
          <a:extLst>
            <a:ext uri="{FF2B5EF4-FFF2-40B4-BE49-F238E27FC236}">
              <a16:creationId xmlns:a16="http://schemas.microsoft.com/office/drawing/2014/main" id="{00000000-0008-0000-0200-000004000000}"/>
            </a:ext>
          </a:extLst>
        </xdr:cNvPr>
        <xdr:cNvSpPr/>
      </xdr:nvSpPr>
      <xdr:spPr>
        <a:xfrm>
          <a:off x="6267448" y="5886450"/>
          <a:ext cx="4219577" cy="1076325"/>
        </a:xfrm>
        <a:prstGeom prst="borderCallout1">
          <a:avLst>
            <a:gd name="adj1" fmla="val -5476"/>
            <a:gd name="adj2" fmla="val 91400"/>
            <a:gd name="adj3" fmla="val -51070"/>
            <a:gd name="adj4" fmla="val 27631"/>
          </a:avLst>
        </a:prstGeom>
        <a:solidFill>
          <a:sysClr val="window" lastClr="FFFFFF"/>
        </a:solidFill>
        <a:ln w="28575" cap="flat" cmpd="sng" algn="ctr">
          <a:solidFill>
            <a:srgbClr val="FF0000"/>
          </a:solidFill>
          <a:prstDash val="solid"/>
          <a:miter lim="800000"/>
        </a:ln>
        <a:effectLst/>
      </xdr:spPr>
      <xdr:txBody>
        <a:bodyPr vertOverflow="clip" horzOverflow="clip" lIns="144000" tIns="144000" rIns="144000" bIns="144000"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rPr>
            <a:t>「補助事業等に要する経費（税込）」欄には、導入計画書の「補助額算定表」に算出された</a:t>
          </a:r>
          <a:r>
            <a:rPr kumimoji="1" lang="ja-JP" altLang="en-US" sz="1100" b="1" i="0" u="sng"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rPr>
            <a:t>総事業費（機器等の導入にかかる経費の全て（消費税等の対象外経費を含む金額））を記載（転記）</a:t>
          </a:r>
          <a:r>
            <a:rPr kumimoji="1" lang="ja-JP" altLang="en-US"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rPr>
            <a:t>してください。</a:t>
          </a:r>
          <a:endParaRPr kumimoji="1" lang="en-US" altLang="ja-JP"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rPr>
            <a:t>※</a:t>
          </a:r>
          <a:r>
            <a:rPr kumimoji="1" lang="ja-JP" altLang="en-US" sz="1100" b="1"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rPr>
            <a:t>通常、見積書の合計値と一致します。</a:t>
          </a:r>
        </a:p>
      </xdr:txBody>
    </xdr:sp>
    <xdr:clientData/>
  </xdr:twoCellAnchor>
  <xdr:twoCellAnchor>
    <xdr:from>
      <xdr:col>14</xdr:col>
      <xdr:colOff>95250</xdr:colOff>
      <xdr:row>10</xdr:row>
      <xdr:rowOff>304800</xdr:rowOff>
    </xdr:from>
    <xdr:to>
      <xdr:col>19</xdr:col>
      <xdr:colOff>95250</xdr:colOff>
      <xdr:row>12</xdr:row>
      <xdr:rowOff>371475</xdr:rowOff>
    </xdr:to>
    <xdr:sp macro="" textlink="">
      <xdr:nvSpPr>
        <xdr:cNvPr id="5" name="線吹き出し 1 (枠付き) 4">
          <a:extLst>
            <a:ext uri="{FF2B5EF4-FFF2-40B4-BE49-F238E27FC236}">
              <a16:creationId xmlns:a16="http://schemas.microsoft.com/office/drawing/2014/main" id="{00000000-0008-0000-0200-000005000000}"/>
            </a:ext>
          </a:extLst>
        </xdr:cNvPr>
        <xdr:cNvSpPr/>
      </xdr:nvSpPr>
      <xdr:spPr>
        <a:xfrm>
          <a:off x="11239500" y="4400550"/>
          <a:ext cx="4048125" cy="1076325"/>
        </a:xfrm>
        <a:prstGeom prst="borderCallout1">
          <a:avLst>
            <a:gd name="adj1" fmla="val -5476"/>
            <a:gd name="adj2" fmla="val 91400"/>
            <a:gd name="adj3" fmla="val -90008"/>
            <a:gd name="adj4" fmla="val 86631"/>
          </a:avLst>
        </a:prstGeom>
        <a:solidFill>
          <a:sysClr val="window" lastClr="FFFFFF"/>
        </a:solidFill>
        <a:ln w="28575" cap="flat" cmpd="sng" algn="ctr">
          <a:solidFill>
            <a:srgbClr val="FF0000"/>
          </a:solidFill>
          <a:prstDash val="solid"/>
          <a:miter lim="800000"/>
        </a:ln>
        <a:effectLst/>
      </xdr:spPr>
      <xdr:txBody>
        <a:bodyPr vertOverflow="clip" horzOverflow="clip" lIns="144000" tIns="144000" rIns="144000" bIns="144000"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rPr>
            <a:t>「補助対象経費」欄には、導入計画書の「補助額算定表」により算出された</a:t>
          </a:r>
          <a:r>
            <a:rPr kumimoji="1" lang="ja-JP" altLang="en-US" sz="1100" b="1" i="0" u="sng"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rPr>
            <a:t>対象経費（機器等の導入にかかる経費のうち、補助対象外となっている経費（消費税等）を除いた額）を記載（転記）</a:t>
          </a:r>
          <a:r>
            <a:rPr kumimoji="1" lang="ja-JP" altLang="en-US"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rPr>
            <a:t>してください。</a:t>
          </a:r>
          <a:endParaRPr kumimoji="1" lang="en-US" altLang="ja-JP"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endParaRPr>
        </a:p>
      </xdr:txBody>
    </xdr:sp>
    <xdr:clientData/>
  </xdr:twoCellAnchor>
  <xdr:twoCellAnchor>
    <xdr:from>
      <xdr:col>20</xdr:col>
      <xdr:colOff>19050</xdr:colOff>
      <xdr:row>10</xdr:row>
      <xdr:rowOff>352425</xdr:rowOff>
    </xdr:from>
    <xdr:to>
      <xdr:col>25</xdr:col>
      <xdr:colOff>19050</xdr:colOff>
      <xdr:row>12</xdr:row>
      <xdr:rowOff>419100</xdr:rowOff>
    </xdr:to>
    <xdr:sp macro="" textlink="">
      <xdr:nvSpPr>
        <xdr:cNvPr id="6" name="線吹き出し 1 (枠付き) 5">
          <a:extLst>
            <a:ext uri="{FF2B5EF4-FFF2-40B4-BE49-F238E27FC236}">
              <a16:creationId xmlns:a16="http://schemas.microsoft.com/office/drawing/2014/main" id="{00000000-0008-0000-0200-000006000000}"/>
            </a:ext>
          </a:extLst>
        </xdr:cNvPr>
        <xdr:cNvSpPr/>
      </xdr:nvSpPr>
      <xdr:spPr>
        <a:xfrm>
          <a:off x="15963900" y="4448175"/>
          <a:ext cx="4048125" cy="1076325"/>
        </a:xfrm>
        <a:prstGeom prst="borderCallout1">
          <a:avLst>
            <a:gd name="adj1" fmla="val -5476"/>
            <a:gd name="adj2" fmla="val 91400"/>
            <a:gd name="adj3" fmla="val -90008"/>
            <a:gd name="adj4" fmla="val 86631"/>
          </a:avLst>
        </a:prstGeom>
        <a:solidFill>
          <a:sysClr val="window" lastClr="FFFFFF"/>
        </a:solidFill>
        <a:ln w="28575" cap="flat" cmpd="sng" algn="ctr">
          <a:solidFill>
            <a:srgbClr val="FF0000"/>
          </a:solidFill>
          <a:prstDash val="solid"/>
          <a:miter lim="800000"/>
        </a:ln>
        <a:effectLst/>
      </xdr:spPr>
      <xdr:txBody>
        <a:bodyPr vertOverflow="clip" horzOverflow="clip" lIns="144000" tIns="144000" rIns="144000" bIns="144000"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rPr>
            <a:t>導入計画書の「補助額算定表」により算出された</a:t>
          </a:r>
          <a:r>
            <a:rPr kumimoji="1" lang="ja-JP" altLang="en-US" sz="1100" b="1" i="0" u="sng"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rPr>
            <a:t>補助額の合計を記載（転記）</a:t>
          </a:r>
          <a:r>
            <a:rPr kumimoji="1" lang="ja-JP" altLang="en-US"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rPr>
            <a:t>してください。</a:t>
          </a:r>
          <a:endParaRPr kumimoji="1" lang="en-US" altLang="ja-JP"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endParaRPr>
        </a:p>
      </xdr:txBody>
    </xdr:sp>
    <xdr:clientData/>
  </xdr:twoCellAnchor>
  <xdr:twoCellAnchor>
    <xdr:from>
      <xdr:col>25</xdr:col>
      <xdr:colOff>266700</xdr:colOff>
      <xdr:row>9</xdr:row>
      <xdr:rowOff>171449</xdr:rowOff>
    </xdr:from>
    <xdr:to>
      <xdr:col>30</xdr:col>
      <xdr:colOff>266700</xdr:colOff>
      <xdr:row>32</xdr:row>
      <xdr:rowOff>152400</xdr:rowOff>
    </xdr:to>
    <xdr:sp macro="" textlink="">
      <xdr:nvSpPr>
        <xdr:cNvPr id="7" name="線吹き出し 1 (枠付き) 6">
          <a:extLst>
            <a:ext uri="{FF2B5EF4-FFF2-40B4-BE49-F238E27FC236}">
              <a16:creationId xmlns:a16="http://schemas.microsoft.com/office/drawing/2014/main" id="{00000000-0008-0000-0200-000007000000}"/>
            </a:ext>
          </a:extLst>
        </xdr:cNvPr>
        <xdr:cNvSpPr/>
      </xdr:nvSpPr>
      <xdr:spPr>
        <a:xfrm>
          <a:off x="20697825" y="4705349"/>
          <a:ext cx="4048125" cy="5924551"/>
        </a:xfrm>
        <a:prstGeom prst="borderCallout1">
          <a:avLst>
            <a:gd name="adj1" fmla="val -1257"/>
            <a:gd name="adj2" fmla="val 92576"/>
            <a:gd name="adj3" fmla="val -7500"/>
            <a:gd name="adj4" fmla="val 82396"/>
          </a:avLst>
        </a:prstGeom>
        <a:solidFill>
          <a:sysClr val="window" lastClr="FFFFFF"/>
        </a:solidFill>
        <a:ln w="28575" cap="flat" cmpd="sng" algn="ctr">
          <a:solidFill>
            <a:srgbClr val="FF0000"/>
          </a:solidFill>
          <a:prstDash val="solid"/>
          <a:miter lim="800000"/>
        </a:ln>
        <a:effectLst/>
      </xdr:spPr>
      <xdr:txBody>
        <a:bodyPr vertOverflow="clip" horzOverflow="clip" lIns="144000" tIns="144000" rIns="144000" bIns="144000"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rPr>
            <a:t>導入区分に応じて、以下のとおり算出した額を記載してください。</a:t>
          </a:r>
          <a:endParaRPr kumimoji="1" lang="en-US" altLang="ja-JP"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rPr>
            <a:t>［介護テクノロジー］</a:t>
          </a:r>
          <a:endParaRPr kumimoji="1" lang="en-US" altLang="ja-JP"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rPr>
            <a:t>　１００万円又は３０万円 </a:t>
          </a:r>
          <a:r>
            <a:rPr kumimoji="1" lang="en-US" altLang="ja-JP"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rPr>
            <a:t>× </a:t>
          </a:r>
          <a:r>
            <a:rPr kumimoji="1" lang="ja-JP" altLang="en-US"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rPr>
            <a:t>導入台数で算出。</a:t>
          </a:r>
          <a:endParaRPr kumimoji="1" lang="en-US" altLang="ja-JP"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rPr>
            <a:t>　</a:t>
          </a:r>
          <a:endParaRPr kumimoji="1" lang="en-US" altLang="ja-JP"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rPr>
            <a:t>　</a:t>
          </a:r>
          <a:r>
            <a:rPr kumimoji="1" lang="en-US" altLang="ja-JP"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rPr>
            <a:t>※</a:t>
          </a:r>
          <a:r>
            <a:rPr kumimoji="1" lang="ja-JP" altLang="en-US"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rPr>
            <a:t>移乗支援・入浴支援・・・１００万円</a:t>
          </a:r>
          <a:endParaRPr kumimoji="1" lang="en-US" altLang="ja-JP"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rPr>
            <a:t>　</a:t>
          </a:r>
          <a:r>
            <a:rPr kumimoji="1" lang="en-US" altLang="ja-JP"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rPr>
            <a:t>※</a:t>
          </a:r>
          <a:r>
            <a:rPr kumimoji="1" lang="ja-JP" altLang="en-US"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rPr>
            <a:t>それ以外　　　　　・・・　３０万円</a:t>
          </a:r>
          <a:endParaRPr kumimoji="1" lang="en-US" altLang="ja-JP"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rPr>
            <a:t>［介護業務支援（介護ソフト）］</a:t>
          </a:r>
          <a:endParaRPr kumimoji="1" lang="en-US" altLang="ja-JP"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rPr>
            <a:t>　ライセンス数に関係なく価格が一定</a:t>
          </a:r>
          <a:endParaRPr kumimoji="1" lang="en-US" altLang="ja-JP"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rPr>
            <a:t>　　　　　　　　　　　　・・・２５０万円</a:t>
          </a:r>
          <a:endParaRPr kumimoji="1" lang="en-US" altLang="ja-JP"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rPr>
            <a:t>　ライセンス数により価格が変動する場合</a:t>
          </a:r>
          <a:endParaRPr kumimoji="1" lang="en-US" altLang="ja-JP"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rPr>
            <a:t>　　職員数　１名～１０名・・・１００万円</a:t>
          </a:r>
          <a:endParaRPr kumimoji="1" lang="en-US" altLang="ja-JP"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rPr>
            <a:t>　　職員数１１名～２０名・・・１５０万円</a:t>
          </a:r>
          <a:endParaRPr kumimoji="1" lang="en-US" altLang="ja-JP"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rPr>
            <a:t>　　職員数２１名～３０名・・・２００万円</a:t>
          </a:r>
          <a:endParaRPr kumimoji="1" lang="en-US" altLang="ja-JP"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rPr>
            <a:t>　　職員数３１名～　　　・・・２５０万円</a:t>
          </a:r>
          <a:endParaRPr kumimoji="1" lang="en-US" altLang="ja-JP"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rPr>
            <a:t>［パッケージ型］</a:t>
          </a:r>
          <a:endParaRPr kumimoji="1" lang="en-US" altLang="ja-JP"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rPr>
            <a:t>　１，０００万円</a:t>
          </a:r>
          <a:endParaRPr kumimoji="1" lang="en-US" altLang="ja-JP"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rPr>
            <a:t>［道が認める機器］</a:t>
          </a:r>
          <a:endParaRPr kumimoji="1" lang="en-US" altLang="ja-JP"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rPr>
            <a:t>　１００万円 </a:t>
          </a:r>
          <a:r>
            <a:rPr kumimoji="1" lang="en-US" altLang="ja-JP"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rPr>
            <a:t>× </a:t>
          </a:r>
          <a:r>
            <a:rPr kumimoji="1" lang="ja-JP" altLang="en-US"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rPr>
            <a:t>台数　＝　１台あたりの上限</a:t>
          </a:r>
          <a:endParaRPr kumimoji="1" lang="en-US" altLang="ja-JP"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rPr>
            <a:t>　１事業所あたりの上限を職員数に応じて算定</a:t>
          </a:r>
          <a:endParaRPr kumimoji="1" lang="en-US" altLang="ja-JP"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rPr>
            <a:t>　　職員数　１名～１０名・・・１００万円</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rPr>
            <a:t>　　職員数１１名～２０名・・・１５０万円</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rPr>
            <a:t>　　職員数２１名～３０名・・・２００万円</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rPr>
            <a:t>　　職員数３１名～　　　・・・２５０万円</a:t>
          </a: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rPr>
            <a:t>［業務改善支援］</a:t>
          </a:r>
          <a:endParaRPr kumimoji="1" lang="en-US" altLang="ja-JP"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rPr>
            <a:t>　４８０万円</a:t>
          </a:r>
          <a:endParaRPr kumimoji="1" lang="en-US" altLang="ja-JP"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endParaRPr>
        </a:p>
      </xdr:txBody>
    </xdr:sp>
    <xdr:clientData/>
  </xdr:twoCellAnchor>
  <xdr:twoCellAnchor>
    <xdr:from>
      <xdr:col>30</xdr:col>
      <xdr:colOff>781050</xdr:colOff>
      <xdr:row>10</xdr:row>
      <xdr:rowOff>123825</xdr:rowOff>
    </xdr:from>
    <xdr:to>
      <xdr:col>35</xdr:col>
      <xdr:colOff>781050</xdr:colOff>
      <xdr:row>12</xdr:row>
      <xdr:rowOff>190500</xdr:rowOff>
    </xdr:to>
    <xdr:sp macro="" textlink="">
      <xdr:nvSpPr>
        <xdr:cNvPr id="9" name="線吹き出し 1 (枠付き) 8">
          <a:extLst>
            <a:ext uri="{FF2B5EF4-FFF2-40B4-BE49-F238E27FC236}">
              <a16:creationId xmlns:a16="http://schemas.microsoft.com/office/drawing/2014/main" id="{00000000-0008-0000-0200-000009000000}"/>
            </a:ext>
          </a:extLst>
        </xdr:cNvPr>
        <xdr:cNvSpPr/>
      </xdr:nvSpPr>
      <xdr:spPr>
        <a:xfrm>
          <a:off x="24822150" y="4219575"/>
          <a:ext cx="4048125" cy="1076325"/>
        </a:xfrm>
        <a:prstGeom prst="borderCallout1">
          <a:avLst>
            <a:gd name="adj1" fmla="val -5476"/>
            <a:gd name="adj2" fmla="val 91400"/>
            <a:gd name="adj3" fmla="val -67885"/>
            <a:gd name="adj4" fmla="val 71807"/>
          </a:avLst>
        </a:prstGeom>
        <a:solidFill>
          <a:sysClr val="window" lastClr="FFFFFF"/>
        </a:solidFill>
        <a:ln w="28575" cap="flat" cmpd="sng" algn="ctr">
          <a:solidFill>
            <a:srgbClr val="FF0000"/>
          </a:solidFill>
          <a:prstDash val="solid"/>
          <a:miter lim="800000"/>
        </a:ln>
        <a:effectLst/>
      </xdr:spPr>
      <xdr:txBody>
        <a:bodyPr vertOverflow="clip" horzOverflow="clip" lIns="144000" tIns="144000" rIns="144000" bIns="144000"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rPr>
            <a:t>「補助対象経費 </a:t>
          </a:r>
          <a:r>
            <a:rPr kumimoji="1" lang="en-US" altLang="ja-JP" sz="1100" b="1"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rPr>
            <a:t>× </a:t>
          </a:r>
          <a:r>
            <a:rPr kumimoji="1" lang="ja-JP" altLang="en-US" sz="1100" b="1"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rPr>
            <a:t>補助率で算出された額」又は「補助上限額」のいずれか低い額により自動計算されます。</a:t>
          </a:r>
          <a:endParaRPr kumimoji="1" lang="en-US" altLang="ja-JP" sz="1100" b="1"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rPr>
            <a:t>誤りがないか確認してください。</a:t>
          </a:r>
          <a:endParaRPr kumimoji="1" lang="en-US" altLang="ja-JP" sz="1100" b="0" i="0" u="none" strike="noStrike" kern="0" cap="none" spc="100" normalizeH="0" baseline="0" noProof="0">
            <a:ln>
              <a:noFill/>
            </a:ln>
            <a:solidFill>
              <a:srgbClr val="FF0000"/>
            </a:solidFill>
            <a:effectLst/>
            <a:uLnTx/>
            <a:uFillTx/>
            <a:latin typeface="BIZ UDゴシック" panose="020B0400000000000000" pitchFamily="49" charset="-128"/>
            <a:ea typeface="BIZ UDゴシック" panose="020B0400000000000000" pitchFamily="49" charset="-128"/>
            <a:cs typeface="+mn-cs"/>
          </a:endParaRPr>
        </a:p>
      </xdr:txBody>
    </xdr:sp>
    <xdr:clientData/>
  </xdr:twoCellAnchor>
  <xdr:twoCellAnchor>
    <xdr:from>
      <xdr:col>0</xdr:col>
      <xdr:colOff>85725</xdr:colOff>
      <xdr:row>1</xdr:row>
      <xdr:rowOff>142876</xdr:rowOff>
    </xdr:from>
    <xdr:to>
      <xdr:col>1</xdr:col>
      <xdr:colOff>1892067</xdr:colOff>
      <xdr:row>1</xdr:row>
      <xdr:rowOff>923926</xdr:rowOff>
    </xdr:to>
    <xdr:sp macro="" textlink="" fLocksText="0">
      <xdr:nvSpPr>
        <xdr:cNvPr id="10" name="正方形/長方形 2">
          <a:extLst>
            <a:ext uri="{FF2B5EF4-FFF2-40B4-BE49-F238E27FC236}">
              <a16:creationId xmlns:a16="http://schemas.microsoft.com/office/drawing/2014/main" id="{00000000-0008-0000-0200-00000A000000}"/>
            </a:ext>
          </a:extLst>
        </xdr:cNvPr>
        <xdr:cNvSpPr/>
      </xdr:nvSpPr>
      <xdr:spPr>
        <a:xfrm>
          <a:off x="85725" y="390526"/>
          <a:ext cx="2034942" cy="781050"/>
        </a:xfrm>
        <a:prstGeom prst="rect">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ctr"/>
        <a:lstStyle/>
        <a:p>
          <a:pPr algn="ctr"/>
          <a:r>
            <a:rPr lang="ja-JP" altLang="en-US" sz="2400" b="1">
              <a:solidFill>
                <a:srgbClr val="FF0000"/>
              </a:solidFill>
            </a:rPr>
            <a:t>記 載 例</a:t>
          </a:r>
        </a:p>
      </xdr:txBody>
    </xdr:sp>
    <xdr:clientData/>
  </xdr:twoCellAnchor>
  <xdr:twoCellAnchor>
    <xdr:from>
      <xdr:col>2</xdr:col>
      <xdr:colOff>19050</xdr:colOff>
      <xdr:row>1</xdr:row>
      <xdr:rowOff>142875</xdr:rowOff>
    </xdr:from>
    <xdr:to>
      <xdr:col>12</xdr:col>
      <xdr:colOff>609600</xdr:colOff>
      <xdr:row>1</xdr:row>
      <xdr:rowOff>904875</xdr:rowOff>
    </xdr:to>
    <xdr:sp macro="" textlink="" fLocksText="0">
      <xdr:nvSpPr>
        <xdr:cNvPr id="11" name="正方形/長方形 2">
          <a:extLst>
            <a:ext uri="{FF2B5EF4-FFF2-40B4-BE49-F238E27FC236}">
              <a16:creationId xmlns:a16="http://schemas.microsoft.com/office/drawing/2014/main" id="{00000000-0008-0000-0200-00000B000000}"/>
            </a:ext>
          </a:extLst>
        </xdr:cNvPr>
        <xdr:cNvSpPr/>
      </xdr:nvSpPr>
      <xdr:spPr>
        <a:xfrm>
          <a:off x="2628900" y="390525"/>
          <a:ext cx="7505700" cy="762000"/>
        </a:xfrm>
        <a:prstGeom prst="roundRect">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ctr"/>
        <a:lstStyle/>
        <a:p>
          <a:pPr algn="l"/>
          <a:r>
            <a:rPr lang="ja-JP" altLang="en-US" sz="1600" b="1">
              <a:solidFill>
                <a:srgbClr val="FF0000"/>
              </a:solidFill>
            </a:rPr>
            <a:t>　各事業所ごとの経費や補助額については、事業所ごとに作成する「導入計画書」で算定された金額と一致するようにしてください。</a:t>
          </a:r>
        </a:p>
      </xdr:txBody>
    </xdr:sp>
    <xdr:clientData/>
  </xdr:twoCellAnchor>
  <xdr:twoCellAnchor>
    <xdr:from>
      <xdr:col>13</xdr:col>
      <xdr:colOff>190501</xdr:colOff>
      <xdr:row>1</xdr:row>
      <xdr:rowOff>1457324</xdr:rowOff>
    </xdr:from>
    <xdr:to>
      <xdr:col>14</xdr:col>
      <xdr:colOff>438150</xdr:colOff>
      <xdr:row>1</xdr:row>
      <xdr:rowOff>1743075</xdr:rowOff>
    </xdr:to>
    <xdr:sp macro="" textlink="">
      <xdr:nvSpPr>
        <xdr:cNvPr id="12" name="四角形: 角を丸くする 11">
          <a:extLst>
            <a:ext uri="{FF2B5EF4-FFF2-40B4-BE49-F238E27FC236}">
              <a16:creationId xmlns:a16="http://schemas.microsoft.com/office/drawing/2014/main" id="{D2F9C03C-C9F4-47B5-80F4-7781EF25CF98}"/>
            </a:ext>
          </a:extLst>
        </xdr:cNvPr>
        <xdr:cNvSpPr/>
      </xdr:nvSpPr>
      <xdr:spPr>
        <a:xfrm>
          <a:off x="10963276" y="1704974"/>
          <a:ext cx="1057274" cy="285751"/>
        </a:xfrm>
        <a:prstGeom prst="roundRect">
          <a:avLst/>
        </a:prstGeom>
        <a:noFill/>
        <a:ln w="28575">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228599</xdr:colOff>
      <xdr:row>1</xdr:row>
      <xdr:rowOff>66675</xdr:rowOff>
    </xdr:from>
    <xdr:to>
      <xdr:col>14</xdr:col>
      <xdr:colOff>371475</xdr:colOff>
      <xdr:row>1</xdr:row>
      <xdr:rowOff>342900</xdr:rowOff>
    </xdr:to>
    <xdr:sp macro="" textlink="">
      <xdr:nvSpPr>
        <xdr:cNvPr id="13" name="四角形: 角を丸くする 12">
          <a:extLst>
            <a:ext uri="{FF2B5EF4-FFF2-40B4-BE49-F238E27FC236}">
              <a16:creationId xmlns:a16="http://schemas.microsoft.com/office/drawing/2014/main" id="{0A7379F7-E3BE-4292-B53D-5C736BB4507F}"/>
            </a:ext>
          </a:extLst>
        </xdr:cNvPr>
        <xdr:cNvSpPr/>
      </xdr:nvSpPr>
      <xdr:spPr>
        <a:xfrm>
          <a:off x="11001374" y="314325"/>
          <a:ext cx="952501" cy="276225"/>
        </a:xfrm>
        <a:prstGeom prst="roundRect">
          <a:avLst/>
        </a:prstGeom>
        <a:noFill/>
        <a:ln w="28575">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704850</xdr:colOff>
      <xdr:row>1</xdr:row>
      <xdr:rowOff>342900</xdr:rowOff>
    </xdr:from>
    <xdr:to>
      <xdr:col>13</xdr:col>
      <xdr:colOff>719138</xdr:colOff>
      <xdr:row>1</xdr:row>
      <xdr:rowOff>1457324</xdr:rowOff>
    </xdr:to>
    <xdr:cxnSp macro="">
      <xdr:nvCxnSpPr>
        <xdr:cNvPr id="15" name="直線矢印コネクタ 14">
          <a:extLst>
            <a:ext uri="{FF2B5EF4-FFF2-40B4-BE49-F238E27FC236}">
              <a16:creationId xmlns:a16="http://schemas.microsoft.com/office/drawing/2014/main" id="{3B770E3B-7648-438C-903A-3884E968F6B9}"/>
            </a:ext>
          </a:extLst>
        </xdr:cNvPr>
        <xdr:cNvCxnSpPr>
          <a:stCxn id="13" idx="2"/>
          <a:endCxn id="12" idx="0"/>
        </xdr:cNvCxnSpPr>
      </xdr:nvCxnSpPr>
      <xdr:spPr>
        <a:xfrm>
          <a:off x="11477625" y="590550"/>
          <a:ext cx="14288" cy="1114424"/>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447675</xdr:colOff>
      <xdr:row>1</xdr:row>
      <xdr:rowOff>1743075</xdr:rowOff>
    </xdr:from>
    <xdr:to>
      <xdr:col>13</xdr:col>
      <xdr:colOff>719138</xdr:colOff>
      <xdr:row>2</xdr:row>
      <xdr:rowOff>247650</xdr:rowOff>
    </xdr:to>
    <xdr:cxnSp macro="">
      <xdr:nvCxnSpPr>
        <xdr:cNvPr id="19" name="直線矢印コネクタ 18">
          <a:extLst>
            <a:ext uri="{FF2B5EF4-FFF2-40B4-BE49-F238E27FC236}">
              <a16:creationId xmlns:a16="http://schemas.microsoft.com/office/drawing/2014/main" id="{80E5D93A-FAEB-41CC-807A-363FB8D2CE09}"/>
            </a:ext>
          </a:extLst>
        </xdr:cNvPr>
        <xdr:cNvCxnSpPr>
          <a:stCxn id="12" idx="2"/>
        </xdr:cNvCxnSpPr>
      </xdr:nvCxnSpPr>
      <xdr:spPr>
        <a:xfrm flipH="1">
          <a:off x="6362700" y="1990725"/>
          <a:ext cx="5129213" cy="695325"/>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1</xdr:row>
      <xdr:rowOff>0</xdr:rowOff>
    </xdr:from>
    <xdr:to>
      <xdr:col>24</xdr:col>
      <xdr:colOff>142876</xdr:colOff>
      <xdr:row>1</xdr:row>
      <xdr:rowOff>276225</xdr:rowOff>
    </xdr:to>
    <xdr:sp macro="" textlink="">
      <xdr:nvSpPr>
        <xdr:cNvPr id="24" name="四角形: 角を丸くする 23">
          <a:extLst>
            <a:ext uri="{FF2B5EF4-FFF2-40B4-BE49-F238E27FC236}">
              <a16:creationId xmlns:a16="http://schemas.microsoft.com/office/drawing/2014/main" id="{EE2DDC10-CB2D-43D0-B0B7-3D81126CEF7E}"/>
            </a:ext>
          </a:extLst>
        </xdr:cNvPr>
        <xdr:cNvSpPr/>
      </xdr:nvSpPr>
      <xdr:spPr>
        <a:xfrm>
          <a:off x="18811875" y="247650"/>
          <a:ext cx="952501" cy="276225"/>
        </a:xfrm>
        <a:prstGeom prst="roundRect">
          <a:avLst/>
        </a:prstGeom>
        <a:noFill/>
        <a:ln w="28575">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400050</xdr:colOff>
      <xdr:row>1</xdr:row>
      <xdr:rowOff>1466850</xdr:rowOff>
    </xdr:from>
    <xdr:to>
      <xdr:col>15</xdr:col>
      <xdr:colOff>647699</xdr:colOff>
      <xdr:row>1</xdr:row>
      <xdr:rowOff>1752601</xdr:rowOff>
    </xdr:to>
    <xdr:sp macro="" textlink="">
      <xdr:nvSpPr>
        <xdr:cNvPr id="32" name="四角形: 角を丸くする 31">
          <a:extLst>
            <a:ext uri="{FF2B5EF4-FFF2-40B4-BE49-F238E27FC236}">
              <a16:creationId xmlns:a16="http://schemas.microsoft.com/office/drawing/2014/main" id="{38B7C628-FA53-41B5-8F80-86E33EDDDAFB}"/>
            </a:ext>
          </a:extLst>
        </xdr:cNvPr>
        <xdr:cNvSpPr/>
      </xdr:nvSpPr>
      <xdr:spPr>
        <a:xfrm>
          <a:off x="11982450" y="1714500"/>
          <a:ext cx="1057274" cy="285751"/>
        </a:xfrm>
        <a:prstGeom prst="roundRect">
          <a:avLst/>
        </a:prstGeom>
        <a:noFill/>
        <a:ln w="28575">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390525</xdr:colOff>
      <xdr:row>1</xdr:row>
      <xdr:rowOff>57150</xdr:rowOff>
    </xdr:from>
    <xdr:to>
      <xdr:col>15</xdr:col>
      <xdr:colOff>638174</xdr:colOff>
      <xdr:row>1</xdr:row>
      <xdr:rowOff>342901</xdr:rowOff>
    </xdr:to>
    <xdr:sp macro="" textlink="">
      <xdr:nvSpPr>
        <xdr:cNvPr id="33" name="四角形: 角を丸くする 32">
          <a:extLst>
            <a:ext uri="{FF2B5EF4-FFF2-40B4-BE49-F238E27FC236}">
              <a16:creationId xmlns:a16="http://schemas.microsoft.com/office/drawing/2014/main" id="{FF3BD381-7952-46D3-A709-815C585F6CFD}"/>
            </a:ext>
          </a:extLst>
        </xdr:cNvPr>
        <xdr:cNvSpPr/>
      </xdr:nvSpPr>
      <xdr:spPr>
        <a:xfrm>
          <a:off x="11972925" y="304800"/>
          <a:ext cx="1057274" cy="285751"/>
        </a:xfrm>
        <a:prstGeom prst="roundRect">
          <a:avLst/>
        </a:prstGeom>
        <a:noFill/>
        <a:ln w="28575">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109537</xdr:colOff>
      <xdr:row>1</xdr:row>
      <xdr:rowOff>342901</xdr:rowOff>
    </xdr:from>
    <xdr:to>
      <xdr:col>15</xdr:col>
      <xdr:colOff>119062</xdr:colOff>
      <xdr:row>1</xdr:row>
      <xdr:rowOff>1466850</xdr:rowOff>
    </xdr:to>
    <xdr:cxnSp macro="">
      <xdr:nvCxnSpPr>
        <xdr:cNvPr id="34" name="直線矢印コネクタ 33">
          <a:extLst>
            <a:ext uri="{FF2B5EF4-FFF2-40B4-BE49-F238E27FC236}">
              <a16:creationId xmlns:a16="http://schemas.microsoft.com/office/drawing/2014/main" id="{AB244520-2536-4C68-BCB4-1279A23861FF}"/>
            </a:ext>
          </a:extLst>
        </xdr:cNvPr>
        <xdr:cNvCxnSpPr>
          <a:stCxn id="33" idx="2"/>
          <a:endCxn id="32" idx="0"/>
        </xdr:cNvCxnSpPr>
      </xdr:nvCxnSpPr>
      <xdr:spPr>
        <a:xfrm>
          <a:off x="12501562" y="590551"/>
          <a:ext cx="9525" cy="1123949"/>
        </a:xfrm>
        <a:prstGeom prst="straightConnector1">
          <a:avLst/>
        </a:prstGeom>
        <a:ln w="38100">
          <a:solidFill>
            <a:srgbClr val="00B05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119062</xdr:colOff>
      <xdr:row>1</xdr:row>
      <xdr:rowOff>1752601</xdr:rowOff>
    </xdr:from>
    <xdr:to>
      <xdr:col>15</xdr:col>
      <xdr:colOff>533400</xdr:colOff>
      <xdr:row>2</xdr:row>
      <xdr:rowOff>257175</xdr:rowOff>
    </xdr:to>
    <xdr:cxnSp macro="">
      <xdr:nvCxnSpPr>
        <xdr:cNvPr id="37" name="直線矢印コネクタ 36">
          <a:extLst>
            <a:ext uri="{FF2B5EF4-FFF2-40B4-BE49-F238E27FC236}">
              <a16:creationId xmlns:a16="http://schemas.microsoft.com/office/drawing/2014/main" id="{FBC63A26-DD4A-4AEE-8836-B8DD210C9AF2}"/>
            </a:ext>
          </a:extLst>
        </xdr:cNvPr>
        <xdr:cNvCxnSpPr>
          <a:stCxn id="32" idx="2"/>
        </xdr:cNvCxnSpPr>
      </xdr:nvCxnSpPr>
      <xdr:spPr>
        <a:xfrm>
          <a:off x="12511087" y="2000251"/>
          <a:ext cx="414338" cy="695324"/>
        </a:xfrm>
        <a:prstGeom prst="straightConnector1">
          <a:avLst/>
        </a:prstGeom>
        <a:ln w="38100">
          <a:solidFill>
            <a:srgbClr val="00B05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714375</xdr:colOff>
      <xdr:row>1</xdr:row>
      <xdr:rowOff>66675</xdr:rowOff>
    </xdr:from>
    <xdr:to>
      <xdr:col>18</xdr:col>
      <xdr:colOff>152399</xdr:colOff>
      <xdr:row>1</xdr:row>
      <xdr:rowOff>352426</xdr:rowOff>
    </xdr:to>
    <xdr:sp macro="" textlink="">
      <xdr:nvSpPr>
        <xdr:cNvPr id="40" name="四角形: 角を丸くする 39">
          <a:extLst>
            <a:ext uri="{FF2B5EF4-FFF2-40B4-BE49-F238E27FC236}">
              <a16:creationId xmlns:a16="http://schemas.microsoft.com/office/drawing/2014/main" id="{C3E8CEC2-DF9E-4245-94FE-F85AB5631345}"/>
            </a:ext>
          </a:extLst>
        </xdr:cNvPr>
        <xdr:cNvSpPr/>
      </xdr:nvSpPr>
      <xdr:spPr>
        <a:xfrm>
          <a:off x="13916025" y="314325"/>
          <a:ext cx="1057274" cy="285751"/>
        </a:xfrm>
        <a:prstGeom prst="roundRect">
          <a:avLst/>
        </a:prstGeom>
        <a:noFill/>
        <a:ln w="28575">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695325</xdr:colOff>
      <xdr:row>1</xdr:row>
      <xdr:rowOff>1457325</xdr:rowOff>
    </xdr:from>
    <xdr:to>
      <xdr:col>18</xdr:col>
      <xdr:colOff>133349</xdr:colOff>
      <xdr:row>1</xdr:row>
      <xdr:rowOff>1743076</xdr:rowOff>
    </xdr:to>
    <xdr:sp macro="" textlink="">
      <xdr:nvSpPr>
        <xdr:cNvPr id="41" name="四角形: 角を丸くする 40">
          <a:extLst>
            <a:ext uri="{FF2B5EF4-FFF2-40B4-BE49-F238E27FC236}">
              <a16:creationId xmlns:a16="http://schemas.microsoft.com/office/drawing/2014/main" id="{BD3AB590-8597-40D5-9CC8-B2CCD8615B81}"/>
            </a:ext>
          </a:extLst>
        </xdr:cNvPr>
        <xdr:cNvSpPr/>
      </xdr:nvSpPr>
      <xdr:spPr>
        <a:xfrm>
          <a:off x="13896975" y="1704975"/>
          <a:ext cx="1057274" cy="285751"/>
        </a:xfrm>
        <a:prstGeom prst="roundRect">
          <a:avLst/>
        </a:prstGeom>
        <a:noFill/>
        <a:ln w="28575">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414337</xdr:colOff>
      <xdr:row>1</xdr:row>
      <xdr:rowOff>352426</xdr:rowOff>
    </xdr:from>
    <xdr:to>
      <xdr:col>17</xdr:col>
      <xdr:colOff>433387</xdr:colOff>
      <xdr:row>1</xdr:row>
      <xdr:rowOff>1457325</xdr:rowOff>
    </xdr:to>
    <xdr:cxnSp macro="">
      <xdr:nvCxnSpPr>
        <xdr:cNvPr id="42" name="直線矢印コネクタ 41">
          <a:extLst>
            <a:ext uri="{FF2B5EF4-FFF2-40B4-BE49-F238E27FC236}">
              <a16:creationId xmlns:a16="http://schemas.microsoft.com/office/drawing/2014/main" id="{96A20A84-B4BD-4D0B-BF35-BF52E14D4AA7}"/>
            </a:ext>
          </a:extLst>
        </xdr:cNvPr>
        <xdr:cNvCxnSpPr>
          <a:stCxn id="40" idx="2"/>
          <a:endCxn id="41" idx="0"/>
        </xdr:cNvCxnSpPr>
      </xdr:nvCxnSpPr>
      <xdr:spPr>
        <a:xfrm flipH="1">
          <a:off x="14425612" y="600076"/>
          <a:ext cx="19050" cy="1104899"/>
        </a:xfrm>
        <a:prstGeom prst="straightConnector1">
          <a:avLst/>
        </a:prstGeom>
        <a:ln w="38100">
          <a:solidFill>
            <a:srgbClr val="C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414337</xdr:colOff>
      <xdr:row>1</xdr:row>
      <xdr:rowOff>1743076</xdr:rowOff>
    </xdr:from>
    <xdr:to>
      <xdr:col>21</xdr:col>
      <xdr:colOff>400050</xdr:colOff>
      <xdr:row>2</xdr:row>
      <xdr:rowOff>180975</xdr:rowOff>
    </xdr:to>
    <xdr:cxnSp macro="">
      <xdr:nvCxnSpPr>
        <xdr:cNvPr id="45" name="直線矢印コネクタ 44">
          <a:extLst>
            <a:ext uri="{FF2B5EF4-FFF2-40B4-BE49-F238E27FC236}">
              <a16:creationId xmlns:a16="http://schemas.microsoft.com/office/drawing/2014/main" id="{5427FD30-D552-4048-8078-B41AA567A44D}"/>
            </a:ext>
          </a:extLst>
        </xdr:cNvPr>
        <xdr:cNvCxnSpPr>
          <a:stCxn id="41" idx="2"/>
        </xdr:cNvCxnSpPr>
      </xdr:nvCxnSpPr>
      <xdr:spPr>
        <a:xfrm>
          <a:off x="14425612" y="1990726"/>
          <a:ext cx="3167063" cy="476249"/>
        </a:xfrm>
        <a:prstGeom prst="straightConnector1">
          <a:avLst/>
        </a:prstGeom>
        <a:ln w="38100">
          <a:solidFill>
            <a:srgbClr val="C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304800</xdr:colOff>
      <xdr:row>1</xdr:row>
      <xdr:rowOff>234950</xdr:rowOff>
    </xdr:from>
    <xdr:to>
      <xdr:col>19</xdr:col>
      <xdr:colOff>498934</xdr:colOff>
      <xdr:row>10</xdr:row>
      <xdr:rowOff>273050</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1093450" y="400050"/>
          <a:ext cx="4594684" cy="17526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chemeClr val="tx1"/>
              </a:solidFill>
            </a:rPr>
            <a:t>記入不要</a:t>
          </a:r>
          <a:endParaRPr kumimoji="1" lang="en-US" altLang="ja-JP" sz="2000">
            <a:solidFill>
              <a:schemeClr val="tx1"/>
            </a:solidFill>
          </a:endParaRPr>
        </a:p>
        <a:p>
          <a:pPr algn="l"/>
          <a:endParaRPr kumimoji="1" lang="en-US" altLang="ja-JP" sz="2000">
            <a:solidFill>
              <a:schemeClr val="tx1"/>
            </a:solidFill>
          </a:endParaRPr>
        </a:p>
        <a:p>
          <a:pPr algn="l">
            <a:lnSpc>
              <a:spcPts val="2500"/>
            </a:lnSpc>
          </a:pPr>
          <a:r>
            <a:rPr kumimoji="1" lang="ja-JP" altLang="en-US" sz="2000">
              <a:solidFill>
                <a:schemeClr val="tx1"/>
              </a:solidFill>
            </a:rPr>
            <a:t>算出調書別紙から自動的に引用されるので本様式は記入不要です。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202292</xdr:colOff>
      <xdr:row>5</xdr:row>
      <xdr:rowOff>152400</xdr:rowOff>
    </xdr:from>
    <xdr:to>
      <xdr:col>14</xdr:col>
      <xdr:colOff>415476</xdr:colOff>
      <xdr:row>12</xdr:row>
      <xdr:rowOff>261257</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6585856" y="1338943"/>
          <a:ext cx="4550229" cy="2394857"/>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chemeClr val="tx1"/>
              </a:solidFill>
            </a:rPr>
            <a:t>記入不要</a:t>
          </a:r>
          <a:endParaRPr kumimoji="1" lang="en-US" altLang="ja-JP" sz="2000">
            <a:solidFill>
              <a:schemeClr val="tx1"/>
            </a:solidFill>
          </a:endParaRPr>
        </a:p>
        <a:p>
          <a:pPr algn="l"/>
          <a:endParaRPr kumimoji="1" lang="en-US" altLang="ja-JP" sz="2000">
            <a:solidFill>
              <a:schemeClr val="tx1"/>
            </a:solidFill>
          </a:endParaRPr>
        </a:p>
        <a:p>
          <a:pPr algn="l">
            <a:lnSpc>
              <a:spcPts val="2500"/>
            </a:lnSpc>
          </a:pPr>
          <a:r>
            <a:rPr kumimoji="1" lang="ja-JP" altLang="en-US" sz="2000">
              <a:solidFill>
                <a:schemeClr val="tx1"/>
              </a:solidFill>
            </a:rPr>
            <a:t>算出調書（</a:t>
          </a:r>
          <a:r>
            <a:rPr kumimoji="1" lang="en-US" altLang="ja-JP" sz="2000">
              <a:solidFill>
                <a:schemeClr val="tx1"/>
              </a:solidFill>
            </a:rPr>
            <a:t>1-16</a:t>
          </a:r>
          <a:r>
            <a:rPr kumimoji="1" lang="ja-JP" altLang="en-US" sz="2000">
              <a:solidFill>
                <a:schemeClr val="tx1"/>
              </a:solidFill>
            </a:rPr>
            <a:t>）から自動的に引用されるので本様式は記入不要です。</a:t>
          </a:r>
        </a:p>
      </xdr:txBody>
    </xdr:sp>
    <xdr:clientData/>
  </xdr:twoCellAnchor>
</xdr:wsDr>
</file>

<file path=xl/drawings/drawing6.xml><?xml version="1.0" encoding="utf-8"?>
<xdr:wsDr xmlns:xdr="http://schemas.openxmlformats.org/drawingml/2006/spreadsheetDrawing" xmlns:a="http://schemas.openxmlformats.org/drawingml/2006/main">
  <xdr:oneCellAnchor>
    <xdr:from>
      <xdr:col>8</xdr:col>
      <xdr:colOff>175204</xdr:colOff>
      <xdr:row>0</xdr:row>
      <xdr:rowOff>73448</xdr:rowOff>
    </xdr:from>
    <xdr:ext cx="2526434" cy="1346623"/>
    <xdr:sp macro="" textlink="" fLocksText="0">
      <xdr:nvSpPr>
        <xdr:cNvPr id="2" name="正方形/長方形 2">
          <a:extLst>
            <a:ext uri="{FF2B5EF4-FFF2-40B4-BE49-F238E27FC236}">
              <a16:creationId xmlns:a16="http://schemas.microsoft.com/office/drawing/2014/main" id="{00000000-0008-0000-0500-000002000000}"/>
            </a:ext>
          </a:extLst>
        </xdr:cNvPr>
        <xdr:cNvSpPr/>
      </xdr:nvSpPr>
      <xdr:spPr>
        <a:xfrm>
          <a:off x="6347404" y="73448"/>
          <a:ext cx="2526434" cy="1346623"/>
        </a:xfrm>
        <a:prstGeom prst="rect">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wrap="none" lIns="108000" tIns="108000" rIns="108000" bIns="108000" anchor="ctr">
          <a:spAutoFit/>
        </a:bodyPr>
        <a:lstStyle/>
        <a:p>
          <a:pPr algn="ctr">
            <a:lnSpc>
              <a:spcPts val="3900"/>
            </a:lnSpc>
          </a:pPr>
          <a:r>
            <a:rPr lang="ja-JP" altLang="en-US" sz="2800" b="1" spc="100" baseline="0">
              <a:solidFill>
                <a:srgbClr val="FF0000"/>
              </a:solidFill>
            </a:rPr>
            <a:t>記 載 例</a:t>
          </a:r>
          <a:endParaRPr lang="en-US" altLang="ja-JP" sz="2800" b="1" spc="100" baseline="0">
            <a:solidFill>
              <a:srgbClr val="FF0000"/>
            </a:solidFill>
          </a:endParaRPr>
        </a:p>
        <a:p>
          <a:pPr algn="ctr">
            <a:lnSpc>
              <a:spcPts val="3900"/>
            </a:lnSpc>
          </a:pPr>
          <a:r>
            <a:rPr lang="en-US" altLang="ja-JP" sz="1100" b="0" spc="100" baseline="0">
              <a:solidFill>
                <a:srgbClr val="FF0000"/>
              </a:solidFill>
              <a:latin typeface="BIZ UDゴシック" panose="020B0400000000000000" pitchFamily="49" charset="-128"/>
              <a:ea typeface="BIZ UDゴシック" panose="020B0400000000000000" pitchFamily="49" charset="-128"/>
            </a:rPr>
            <a:t>※</a:t>
          </a:r>
          <a:r>
            <a:rPr lang="ja-JP" altLang="en-US" sz="1100" b="0" spc="100" baseline="0">
              <a:solidFill>
                <a:srgbClr val="FF0000"/>
              </a:solidFill>
              <a:latin typeface="BIZ UDゴシック" panose="020B0400000000000000" pitchFamily="49" charset="-128"/>
              <a:ea typeface="BIZ UDゴシック" panose="020B0400000000000000" pitchFamily="49" charset="-128"/>
            </a:rPr>
            <a:t>補助業者等が市町村の場合は、</a:t>
          </a:r>
          <a:endParaRPr lang="en-US" altLang="ja-JP" sz="1100" b="0" spc="100" baseline="0">
            <a:solidFill>
              <a:srgbClr val="FF0000"/>
            </a:solidFill>
            <a:latin typeface="BIZ UDゴシック" panose="020B0400000000000000" pitchFamily="49" charset="-128"/>
            <a:ea typeface="BIZ UDゴシック" panose="020B0400000000000000" pitchFamily="49" charset="-128"/>
          </a:endParaRPr>
        </a:p>
        <a:p>
          <a:pPr algn="ctr">
            <a:lnSpc>
              <a:spcPts val="1000"/>
            </a:lnSpc>
          </a:pPr>
          <a:r>
            <a:rPr lang="ja-JP" altLang="en-US" sz="1100" b="0" spc="100" baseline="0">
              <a:solidFill>
                <a:srgbClr val="FF0000"/>
              </a:solidFill>
              <a:latin typeface="BIZ UDゴシック" panose="020B0400000000000000" pitchFamily="49" charset="-128"/>
              <a:ea typeface="BIZ UDゴシック" panose="020B0400000000000000" pitchFamily="49" charset="-128"/>
            </a:rPr>
            <a:t>特に注３及び注４の記載に留意</a:t>
          </a:r>
        </a:p>
      </xdr:txBody>
    </xdr:sp>
    <xdr:clientData/>
  </xdr:oneCellAnchor>
  <xdr:twoCellAnchor>
    <xdr:from>
      <xdr:col>7</xdr:col>
      <xdr:colOff>60960</xdr:colOff>
      <xdr:row>10</xdr:row>
      <xdr:rowOff>30480</xdr:rowOff>
    </xdr:from>
    <xdr:to>
      <xdr:col>8</xdr:col>
      <xdr:colOff>2697480</xdr:colOff>
      <xdr:row>15</xdr:row>
      <xdr:rowOff>137160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4884420" y="1844040"/>
          <a:ext cx="3985260" cy="944880"/>
        </a:xfrm>
        <a:prstGeom prst="rect">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rgbClr val="FF0000"/>
              </a:solidFill>
              <a:latin typeface="BIZ UDゴシック" panose="020B0400000000000000" pitchFamily="49" charset="-128"/>
              <a:ea typeface="BIZ UDゴシック" panose="020B0400000000000000" pitchFamily="49" charset="-128"/>
            </a:rPr>
            <a:t>収入の部の金額は、算出調書から</a:t>
          </a:r>
          <a:endParaRPr kumimoji="1" lang="en-US" altLang="ja-JP" sz="1600">
            <a:solidFill>
              <a:srgbClr val="FF0000"/>
            </a:solidFill>
            <a:latin typeface="BIZ UDゴシック" panose="020B0400000000000000" pitchFamily="49" charset="-128"/>
            <a:ea typeface="BIZ UDゴシック" panose="020B0400000000000000" pitchFamily="49" charset="-128"/>
          </a:endParaRPr>
        </a:p>
        <a:p>
          <a:pPr algn="ctr"/>
          <a:r>
            <a:rPr kumimoji="1" lang="ja-JP" altLang="en-US" sz="1600">
              <a:solidFill>
                <a:srgbClr val="FF0000"/>
              </a:solidFill>
              <a:latin typeface="BIZ UDゴシック" panose="020B0400000000000000" pitchFamily="49" charset="-128"/>
              <a:ea typeface="BIZ UDゴシック" panose="020B0400000000000000" pitchFamily="49" charset="-128"/>
            </a:rPr>
            <a:t>自動転記されるので記入不要。</a:t>
          </a:r>
        </a:p>
      </xdr:txBody>
    </xdr:sp>
    <xdr:clientData/>
  </xdr:twoCellAnchor>
  <xdr:twoCellAnchor>
    <xdr:from>
      <xdr:col>7</xdr:col>
      <xdr:colOff>1104900</xdr:colOff>
      <xdr:row>27</xdr:row>
      <xdr:rowOff>106680</xdr:rowOff>
    </xdr:from>
    <xdr:to>
      <xdr:col>9</xdr:col>
      <xdr:colOff>419100</xdr:colOff>
      <xdr:row>33</xdr:row>
      <xdr:rowOff>114300</xdr:rowOff>
    </xdr:to>
    <xdr:sp macro="" textlink="">
      <xdr:nvSpPr>
        <xdr:cNvPr id="5" name="正方形/長方形 4">
          <a:extLst>
            <a:ext uri="{FF2B5EF4-FFF2-40B4-BE49-F238E27FC236}">
              <a16:creationId xmlns:a16="http://schemas.microsoft.com/office/drawing/2014/main" id="{00000000-0008-0000-0500-000005000000}"/>
            </a:ext>
          </a:extLst>
        </xdr:cNvPr>
        <xdr:cNvSpPr/>
      </xdr:nvSpPr>
      <xdr:spPr>
        <a:xfrm>
          <a:off x="5928360" y="4861560"/>
          <a:ext cx="3467100" cy="1074420"/>
        </a:xfrm>
        <a:prstGeom prst="rect">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rgbClr val="FF0000"/>
              </a:solidFill>
              <a:latin typeface="BIZ UDゴシック" panose="020B0400000000000000" pitchFamily="49" charset="-128"/>
              <a:ea typeface="BIZ UDゴシック" panose="020B0400000000000000" pitchFamily="49" charset="-128"/>
            </a:rPr>
            <a:t>金額は消費税込みで記入すること。</a:t>
          </a:r>
          <a:endParaRPr kumimoji="1" lang="en-US" altLang="ja-JP" sz="1600">
            <a:solidFill>
              <a:srgbClr val="FF0000"/>
            </a:solidFill>
            <a:latin typeface="BIZ UDゴシック" panose="020B0400000000000000" pitchFamily="49" charset="-128"/>
            <a:ea typeface="BIZ UDゴシック" panose="020B0400000000000000" pitchFamily="49" charset="-128"/>
          </a:endParaRPr>
        </a:p>
        <a:p>
          <a:pPr algn="ctr"/>
          <a:r>
            <a:rPr kumimoji="1" lang="ja-JP" altLang="en-US" sz="1600">
              <a:solidFill>
                <a:srgbClr val="FF0000"/>
              </a:solidFill>
              <a:latin typeface="BIZ UDゴシック" panose="020B0400000000000000" pitchFamily="49" charset="-128"/>
              <a:ea typeface="BIZ UDゴシック" panose="020B0400000000000000" pitchFamily="49" charset="-128"/>
            </a:rPr>
            <a:t>支出の部の合計と収入の部の合計は</a:t>
          </a:r>
          <a:endParaRPr kumimoji="1" lang="en-US" altLang="ja-JP" sz="1600">
            <a:solidFill>
              <a:srgbClr val="FF0000"/>
            </a:solidFill>
            <a:latin typeface="BIZ UDゴシック" panose="020B0400000000000000" pitchFamily="49" charset="-128"/>
            <a:ea typeface="BIZ UDゴシック" panose="020B0400000000000000" pitchFamily="49" charset="-128"/>
          </a:endParaRPr>
        </a:p>
        <a:p>
          <a:pPr algn="ctr"/>
          <a:r>
            <a:rPr kumimoji="1" lang="ja-JP" altLang="en-US" sz="1600">
              <a:solidFill>
                <a:srgbClr val="FF0000"/>
              </a:solidFill>
              <a:latin typeface="BIZ UDゴシック" panose="020B0400000000000000" pitchFamily="49" charset="-128"/>
              <a:ea typeface="BIZ UDゴシック" panose="020B0400000000000000" pitchFamily="49" charset="-128"/>
            </a:rPr>
            <a:t>一致していること。</a:t>
          </a:r>
          <a:endParaRPr kumimoji="1" lang="en-US" altLang="ja-JP" sz="1600">
            <a:solidFill>
              <a:srgbClr val="FF0000"/>
            </a:solidFill>
            <a:latin typeface="BIZ UDゴシック" panose="020B0400000000000000" pitchFamily="49" charset="-128"/>
            <a:ea typeface="BIZ UDゴシック" panose="020B0400000000000000" pitchFamily="49" charset="-128"/>
          </a:endParaRPr>
        </a:p>
      </xdr:txBody>
    </xdr:sp>
    <xdr:clientData/>
  </xdr:twoCellAnchor>
  <xdr:twoCellAnchor>
    <xdr:from>
      <xdr:col>2</xdr:col>
      <xdr:colOff>632460</xdr:colOff>
      <xdr:row>34</xdr:row>
      <xdr:rowOff>83820</xdr:rowOff>
    </xdr:from>
    <xdr:to>
      <xdr:col>5</xdr:col>
      <xdr:colOff>762000</xdr:colOff>
      <xdr:row>40</xdr:row>
      <xdr:rowOff>83820</xdr:rowOff>
    </xdr:to>
    <xdr:sp macro="" textlink="">
      <xdr:nvSpPr>
        <xdr:cNvPr id="6" name="正方形/長方形 5">
          <a:extLst>
            <a:ext uri="{FF2B5EF4-FFF2-40B4-BE49-F238E27FC236}">
              <a16:creationId xmlns:a16="http://schemas.microsoft.com/office/drawing/2014/main" id="{00000000-0008-0000-0500-000006000000}"/>
            </a:ext>
          </a:extLst>
        </xdr:cNvPr>
        <xdr:cNvSpPr/>
      </xdr:nvSpPr>
      <xdr:spPr>
        <a:xfrm>
          <a:off x="1036320" y="6149340"/>
          <a:ext cx="2575560" cy="1074420"/>
        </a:xfrm>
        <a:prstGeom prst="rect">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rgbClr val="FF0000"/>
              </a:solidFill>
              <a:latin typeface="BIZ UDゴシック" panose="020B0400000000000000" pitchFamily="49" charset="-128"/>
              <a:ea typeface="BIZ UDゴシック" panose="020B0400000000000000" pitchFamily="49" charset="-128"/>
            </a:rPr>
            <a:t>日付、法人名及び代表者名は</a:t>
          </a:r>
          <a:endParaRPr kumimoji="1" lang="en-US" altLang="ja-JP" sz="1400">
            <a:solidFill>
              <a:srgbClr val="FF0000"/>
            </a:solidFill>
            <a:latin typeface="BIZ UDゴシック" panose="020B0400000000000000" pitchFamily="49" charset="-128"/>
            <a:ea typeface="BIZ UDゴシック" panose="020B0400000000000000" pitchFamily="49" charset="-128"/>
          </a:endParaRPr>
        </a:p>
        <a:p>
          <a:pPr algn="ctr"/>
          <a:r>
            <a:rPr kumimoji="1" lang="ja-JP" altLang="en-US" sz="1400">
              <a:solidFill>
                <a:srgbClr val="FF0000"/>
              </a:solidFill>
              <a:latin typeface="BIZ UDゴシック" panose="020B0400000000000000" pitchFamily="49" charset="-128"/>
              <a:ea typeface="BIZ UDゴシック" panose="020B0400000000000000" pitchFamily="49" charset="-128"/>
            </a:rPr>
            <a:t>交付申請書から自動転記。</a:t>
          </a:r>
          <a:endParaRPr kumimoji="1" lang="en-US" altLang="ja-JP" sz="1400">
            <a:solidFill>
              <a:srgbClr val="FF0000"/>
            </a:solidFill>
            <a:latin typeface="BIZ UDゴシック" panose="020B0400000000000000" pitchFamily="49" charset="-128"/>
            <a:ea typeface="BIZ UDゴシック" panose="020B0400000000000000" pitchFamily="49" charset="-128"/>
          </a:endParaRPr>
        </a:p>
        <a:p>
          <a:pPr algn="ctr"/>
          <a:r>
            <a:rPr kumimoji="1" lang="ja-JP" altLang="en-US" sz="1400">
              <a:solidFill>
                <a:srgbClr val="FF0000"/>
              </a:solidFill>
              <a:latin typeface="BIZ UDゴシック" panose="020B0400000000000000" pitchFamily="49" charset="-128"/>
              <a:ea typeface="BIZ UDゴシック" panose="020B0400000000000000" pitchFamily="49" charset="-128"/>
            </a:rPr>
            <a:t>必ず押印し、提出すること。</a:t>
          </a:r>
          <a:endParaRPr kumimoji="1" lang="en-US" altLang="ja-JP" sz="1400">
            <a:solidFill>
              <a:srgbClr val="FF0000"/>
            </a:solidFill>
            <a:latin typeface="BIZ UDゴシック" panose="020B0400000000000000" pitchFamily="49" charset="-128"/>
            <a:ea typeface="BIZ UDゴシック" panose="020B0400000000000000" pitchFamily="49"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9488</xdr:colOff>
      <xdr:row>5</xdr:row>
      <xdr:rowOff>9711</xdr:rowOff>
    </xdr:from>
    <xdr:to>
      <xdr:col>5</xdr:col>
      <xdr:colOff>0</xdr:colOff>
      <xdr:row>6</xdr:row>
      <xdr:rowOff>0</xdr:rowOff>
    </xdr:to>
    <xdr:cxnSp macro="">
      <xdr:nvCxnSpPr>
        <xdr:cNvPr id="2" name="直線コネクタ 2">
          <a:extLst>
            <a:ext uri="{FF2B5EF4-FFF2-40B4-BE49-F238E27FC236}">
              <a16:creationId xmlns:a16="http://schemas.microsoft.com/office/drawing/2014/main" id="{00000000-0008-0000-0600-000002000000}"/>
            </a:ext>
          </a:extLst>
        </xdr:cNvPr>
        <xdr:cNvCxnSpPr/>
      </xdr:nvCxnSpPr>
      <xdr:spPr>
        <a:xfrm>
          <a:off x="146648" y="1007931"/>
          <a:ext cx="935392" cy="264609"/>
        </a:xfrm>
        <a:prstGeom prst="line">
          <a:avLst/>
        </a:prstGeom>
        <a:noFill/>
        <a:ln w="31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160020</xdr:colOff>
      <xdr:row>8</xdr:row>
      <xdr:rowOff>53340</xdr:rowOff>
    </xdr:from>
    <xdr:to>
      <xdr:col>16</xdr:col>
      <xdr:colOff>202140</xdr:colOff>
      <xdr:row>17</xdr:row>
      <xdr:rowOff>159087</xdr:rowOff>
    </xdr:to>
    <xdr:sp macro="" textlink="" fLocksText="0">
      <xdr:nvSpPr>
        <xdr:cNvPr id="3" name="正方形/長方形 5">
          <a:extLst>
            <a:ext uri="{FF2B5EF4-FFF2-40B4-BE49-F238E27FC236}">
              <a16:creationId xmlns:a16="http://schemas.microsoft.com/office/drawing/2014/main" id="{00000000-0008-0000-0600-000003000000}"/>
            </a:ext>
          </a:extLst>
        </xdr:cNvPr>
        <xdr:cNvSpPr/>
      </xdr:nvSpPr>
      <xdr:spPr>
        <a:xfrm>
          <a:off x="3573780" y="1874520"/>
          <a:ext cx="2404320" cy="2574627"/>
        </a:xfrm>
        <a:prstGeom prst="rect">
          <a:avLst/>
        </a:prstGeom>
        <a:solidFill>
          <a:schemeClr val="bg1"/>
        </a:solidFill>
        <a:ln w="12700">
          <a:solidFill>
            <a:srgbClr val="FF0000"/>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ctr"/>
        <a:lstStyle/>
        <a:p>
          <a:pPr algn="l">
            <a:lnSpc>
              <a:spcPts val="1100"/>
            </a:lnSpc>
          </a:pPr>
          <a:r>
            <a:rPr lang="ja-JP" altLang="en-US" sz="1050" b="0">
              <a:solidFill>
                <a:srgbClr val="FF0000"/>
              </a:solidFill>
              <a:latin typeface="BIZ UDゴシック" panose="020B0400000000000000" pitchFamily="49" charset="-128"/>
              <a:ea typeface="BIZ UDゴシック" panose="020B0400000000000000" pitchFamily="49" charset="-128"/>
            </a:rPr>
            <a:t>・道補助金の交付は、実績報告書の提出から１ヶ月程度要する場合がありますので、それを踏まえた上で収支計画書を記載願います。</a:t>
          </a:r>
          <a:endParaRPr lang="en-US" altLang="ja-JP" sz="1050" b="0">
            <a:solidFill>
              <a:srgbClr val="FF0000"/>
            </a:solidFill>
            <a:latin typeface="BIZ UDゴシック" panose="020B0400000000000000" pitchFamily="49" charset="-128"/>
            <a:ea typeface="BIZ UDゴシック" panose="020B0400000000000000" pitchFamily="49" charset="-128"/>
          </a:endParaRPr>
        </a:p>
        <a:p>
          <a:pPr algn="l">
            <a:lnSpc>
              <a:spcPts val="1000"/>
            </a:lnSpc>
          </a:pPr>
          <a:endParaRPr lang="en-US" altLang="ja-JP" sz="1050" b="0">
            <a:solidFill>
              <a:srgbClr val="FF0000"/>
            </a:solidFill>
            <a:latin typeface="BIZ UDゴシック" panose="020B0400000000000000" pitchFamily="49" charset="-128"/>
            <a:ea typeface="BIZ UDゴシック" panose="020B0400000000000000" pitchFamily="49" charset="-128"/>
          </a:endParaRPr>
        </a:p>
        <a:p>
          <a:pPr algn="l">
            <a:lnSpc>
              <a:spcPts val="1100"/>
            </a:lnSpc>
          </a:pPr>
          <a:r>
            <a:rPr lang="ja-JP" altLang="en-US" sz="1050" b="0">
              <a:solidFill>
                <a:srgbClr val="FF0000"/>
              </a:solidFill>
              <a:latin typeface="BIZ UDゴシック" panose="020B0400000000000000" pitchFamily="49" charset="-128"/>
              <a:ea typeface="BIZ UDゴシック" panose="020B0400000000000000" pitchFamily="49" charset="-128"/>
            </a:rPr>
            <a:t>・保福第１の２０号様式の金額とＵ列の計（単位：千円）が一致するように記載願います。</a:t>
          </a:r>
          <a:endParaRPr lang="en-US" altLang="ja-JP" sz="1050" b="0">
            <a:solidFill>
              <a:srgbClr val="FF0000"/>
            </a:solidFill>
            <a:latin typeface="BIZ UDゴシック" panose="020B0400000000000000" pitchFamily="49" charset="-128"/>
            <a:ea typeface="BIZ UDゴシック" panose="020B0400000000000000" pitchFamily="49" charset="-128"/>
          </a:endParaRPr>
        </a:p>
        <a:p>
          <a:pPr algn="l">
            <a:lnSpc>
              <a:spcPts val="1000"/>
            </a:lnSpc>
          </a:pPr>
          <a:endParaRPr lang="en-US" altLang="ja-JP" sz="1050" b="0">
            <a:solidFill>
              <a:srgbClr val="FF0000"/>
            </a:solidFill>
            <a:latin typeface="BIZ UDゴシック" panose="020B0400000000000000" pitchFamily="49" charset="-128"/>
            <a:ea typeface="BIZ UDゴシック" panose="020B0400000000000000" pitchFamily="49" charset="-128"/>
          </a:endParaRPr>
        </a:p>
        <a:p>
          <a:pPr algn="l">
            <a:lnSpc>
              <a:spcPts val="1100"/>
            </a:lnSpc>
          </a:pPr>
          <a:r>
            <a:rPr lang="ja-JP" altLang="en-US" sz="1050" b="0">
              <a:solidFill>
                <a:srgbClr val="FF0000"/>
              </a:solidFill>
              <a:latin typeface="BIZ UDゴシック" panose="020B0400000000000000" pitchFamily="49" charset="-128"/>
              <a:ea typeface="BIZ UDゴシック" panose="020B0400000000000000" pitchFamily="49" charset="-128"/>
            </a:rPr>
            <a:t>・記載例は、２月に支払を行い、３月に道補助金が入った場合を想定した記載となっています。</a:t>
          </a:r>
          <a:endParaRPr lang="en-US" altLang="ja-JP" sz="1050" b="0">
            <a:solidFill>
              <a:srgbClr val="FF0000"/>
            </a:solidFill>
            <a:latin typeface="BIZ UDゴシック" panose="020B0400000000000000" pitchFamily="49" charset="-128"/>
            <a:ea typeface="BIZ UDゴシック" panose="020B0400000000000000" pitchFamily="49" charset="-128"/>
          </a:endParaRPr>
        </a:p>
        <a:p>
          <a:pPr algn="l"/>
          <a:endParaRPr lang="en-US" altLang="ja-JP" sz="1050" b="0">
            <a:solidFill>
              <a:srgbClr val="FF0000"/>
            </a:solidFill>
            <a:latin typeface="BIZ UDゴシック" panose="020B0400000000000000" pitchFamily="49" charset="-128"/>
            <a:ea typeface="BIZ UDゴシック" panose="020B0400000000000000" pitchFamily="49" charset="-128"/>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333375</xdr:colOff>
      <xdr:row>26</xdr:row>
      <xdr:rowOff>104775</xdr:rowOff>
    </xdr:from>
    <xdr:to>
      <xdr:col>7</xdr:col>
      <xdr:colOff>85725</xdr:colOff>
      <xdr:row>27</xdr:row>
      <xdr:rowOff>171450</xdr:rowOff>
    </xdr:to>
    <xdr:sp macro="" textlink="">
      <xdr:nvSpPr>
        <xdr:cNvPr id="2" name="楕円 1">
          <a:extLst>
            <a:ext uri="{FF2B5EF4-FFF2-40B4-BE49-F238E27FC236}">
              <a16:creationId xmlns:a16="http://schemas.microsoft.com/office/drawing/2014/main" id="{00000000-0008-0000-0700-000002000000}"/>
            </a:ext>
          </a:extLst>
        </xdr:cNvPr>
        <xdr:cNvSpPr/>
      </xdr:nvSpPr>
      <xdr:spPr>
        <a:xfrm>
          <a:off x="2740025" y="5781675"/>
          <a:ext cx="838200" cy="371475"/>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243840</xdr:colOff>
      <xdr:row>0</xdr:row>
      <xdr:rowOff>68580</xdr:rowOff>
    </xdr:from>
    <xdr:to>
      <xdr:col>4</xdr:col>
      <xdr:colOff>15642</xdr:colOff>
      <xdr:row>3</xdr:row>
      <xdr:rowOff>49530</xdr:rowOff>
    </xdr:to>
    <xdr:sp macro="" textlink="" fLocksText="0">
      <xdr:nvSpPr>
        <xdr:cNvPr id="3" name="正方形/長方形 2">
          <a:extLst>
            <a:ext uri="{FF2B5EF4-FFF2-40B4-BE49-F238E27FC236}">
              <a16:creationId xmlns:a16="http://schemas.microsoft.com/office/drawing/2014/main" id="{00000000-0008-0000-0700-000003000000}"/>
            </a:ext>
          </a:extLst>
        </xdr:cNvPr>
        <xdr:cNvSpPr/>
      </xdr:nvSpPr>
      <xdr:spPr>
        <a:xfrm>
          <a:off x="243840" y="68580"/>
          <a:ext cx="2034942" cy="781050"/>
        </a:xfrm>
        <a:prstGeom prst="rect">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ctr"/>
        <a:lstStyle/>
        <a:p>
          <a:pPr algn="ctr"/>
          <a:r>
            <a:rPr lang="ja-JP" altLang="en-US" sz="2400" b="1">
              <a:solidFill>
                <a:srgbClr val="FF0000"/>
              </a:solidFill>
            </a:rPr>
            <a:t>記 載 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3" Type="http://schemas.openxmlformats.org/officeDocument/2006/relationships/vmlDrawing" Target="../drawings/vmlDrawing1.vml" />
  <Relationship Id="rId2" Type="http://schemas.openxmlformats.org/officeDocument/2006/relationships/drawing" Target="../drawings/drawing1.xml" />
  <Relationship Id="rId4" Type="http://schemas.openxmlformats.org/officeDocument/2006/relationships/comments" Target="../comments1.xml"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3.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_rels/sheet4.xml.rels>&#65279;<?xml version="1.0" encoding="utf-8" standalone="yes"?>
<Relationships xmlns="http://schemas.openxmlformats.org/package/2006/relationships">
  <Relationship Id="rId2" Type="http://schemas.openxmlformats.org/officeDocument/2006/relationships/drawing" Target="../drawings/drawing4.xml"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5.xml"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6.xml" />
</Relationships>
</file>

<file path=xl/worksheets/_rels/sheet7.xml.rels>&#65279;<?xml version="1.0" encoding="utf-8" standalone="yes"?>
<Relationships xmlns="http://schemas.openxmlformats.org/package/2006/relationships">
  <Relationship Id="rId2" Type="http://schemas.openxmlformats.org/officeDocument/2006/relationships/drawing" Target="../drawings/drawing7.xml" />
</Relationships>
</file>

<file path=xl/worksheets/_rels/sheet8.xml.rels>&#65279;<?xml version="1.0" encoding="utf-8" standalone="yes"?>
<Relationships xmlns="http://schemas.openxmlformats.org/package/2006/relationships">
  <Relationship Id="rId2" Type="http://schemas.openxmlformats.org/officeDocument/2006/relationships/drawing" Target="../drawings/drawing8.xml" />
</Relationships>
</file>

<file path=xl/worksheets/_rels/sheet9.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R52"/>
  <sheetViews>
    <sheetView view="pageBreakPreview" zoomScale="90" zoomScaleNormal="90" zoomScaleSheetLayoutView="90" workbookViewId="0">
      <selection activeCell="AE8" sqref="AE8"/>
    </sheetView>
  </sheetViews>
  <sheetFormatPr defaultColWidth="8.6640625" defaultRowHeight="13.2"/>
  <cols>
    <col min="1" max="3" width="3.109375" style="6" customWidth="1"/>
    <col min="4" max="4" width="8.6640625" style="6" customWidth="1"/>
    <col min="5" max="5" width="3.6640625" style="6" customWidth="1"/>
    <col min="6" max="6" width="5.33203125" style="6" customWidth="1"/>
    <col min="7" max="7" width="4.44140625" style="6" customWidth="1"/>
    <col min="8" max="9" width="4.109375" style="6" customWidth="1"/>
    <col min="10" max="10" width="3.6640625" style="6" customWidth="1"/>
    <col min="11" max="11" width="4.44140625" style="6" customWidth="1"/>
    <col min="12" max="12" width="3.6640625" style="6" customWidth="1"/>
    <col min="13" max="13" width="3.44140625" style="6" customWidth="1"/>
    <col min="14" max="14" width="4.44140625" style="6" customWidth="1"/>
    <col min="15" max="15" width="5.21875" style="6" customWidth="1"/>
    <col min="16" max="16" width="4.44140625" style="6" customWidth="1"/>
    <col min="17" max="17" width="3.77734375" style="6" customWidth="1"/>
    <col min="18" max="18" width="4.44140625" style="6" customWidth="1"/>
    <col min="19" max="19" width="3.77734375" style="6" customWidth="1"/>
    <col min="20" max="21" width="4.33203125" style="6" customWidth="1"/>
    <col min="22" max="22" width="2.44140625" style="6" customWidth="1"/>
    <col min="23" max="23" width="1.44140625" style="6" customWidth="1"/>
    <col min="24" max="24" width="2.109375" style="6" customWidth="1"/>
    <col min="25" max="25" width="1.33203125" style="6" customWidth="1"/>
    <col min="26" max="26" width="1.109375" style="6" customWidth="1"/>
    <col min="27" max="28" width="5" style="6" customWidth="1"/>
    <col min="29" max="29" width="8.33203125" style="6" customWidth="1"/>
    <col min="30" max="39" width="3.88671875" style="6" customWidth="1"/>
    <col min="40" max="253" width="9" style="6" customWidth="1"/>
    <col min="254" max="254" width="3.109375" style="6" customWidth="1"/>
    <col min="255" max="16384" width="8.6640625" style="6"/>
  </cols>
  <sheetData>
    <row r="1" spans="1:36" ht="13.5" customHeight="1">
      <c r="A1" s="5" t="s">
        <v>11</v>
      </c>
      <c r="B1" s="5"/>
      <c r="C1" s="5"/>
      <c r="AA1" s="273"/>
      <c r="AB1" s="273"/>
      <c r="AC1" s="273"/>
      <c r="AD1" s="273"/>
      <c r="AE1" s="273"/>
      <c r="AF1" s="273"/>
      <c r="AG1" s="273"/>
      <c r="AH1" s="273"/>
      <c r="AI1" s="273"/>
      <c r="AJ1" s="273"/>
    </row>
    <row r="2" spans="1:36" ht="14.25" customHeight="1">
      <c r="AA2" s="273"/>
      <c r="AB2" s="273"/>
      <c r="AC2" s="273"/>
      <c r="AD2" s="273"/>
      <c r="AE2" s="273"/>
      <c r="AF2" s="273"/>
      <c r="AG2" s="273"/>
      <c r="AH2" s="273"/>
      <c r="AI2" s="273"/>
      <c r="AJ2" s="273"/>
    </row>
    <row r="3" spans="1:36" ht="14.25" customHeight="1">
      <c r="AA3" s="7"/>
      <c r="AB3" s="7"/>
      <c r="AC3" s="7"/>
      <c r="AD3" s="7"/>
      <c r="AE3" s="7"/>
      <c r="AF3" s="7"/>
      <c r="AG3" s="7"/>
      <c r="AH3" s="7"/>
      <c r="AI3" s="7"/>
      <c r="AJ3" s="7"/>
    </row>
    <row r="4" spans="1:36" ht="14.25" customHeight="1">
      <c r="D4" s="274" t="s">
        <v>190</v>
      </c>
      <c r="E4" s="274"/>
      <c r="F4" s="274"/>
      <c r="G4" s="274"/>
      <c r="H4" s="274"/>
      <c r="I4" s="274"/>
      <c r="J4" s="274"/>
      <c r="K4" s="274"/>
      <c r="L4" s="274"/>
      <c r="M4" s="274"/>
      <c r="N4" s="274"/>
      <c r="O4" s="274"/>
      <c r="P4" s="274"/>
      <c r="Q4" s="274"/>
      <c r="R4" s="274"/>
      <c r="S4" s="274"/>
      <c r="T4" s="158"/>
      <c r="AA4" s="7"/>
      <c r="AB4" s="7"/>
      <c r="AC4" s="7"/>
      <c r="AD4" s="7"/>
      <c r="AE4" s="7"/>
      <c r="AF4" s="7"/>
      <c r="AG4" s="7"/>
      <c r="AH4" s="7"/>
      <c r="AI4" s="7"/>
      <c r="AJ4" s="7"/>
    </row>
    <row r="5" spans="1:36" ht="14.25" customHeight="1">
      <c r="AA5" s="7"/>
      <c r="AB5" s="7"/>
      <c r="AC5" s="7"/>
      <c r="AD5" s="7"/>
      <c r="AE5" s="7"/>
      <c r="AF5" s="7"/>
      <c r="AG5" s="7"/>
      <c r="AH5" s="7"/>
      <c r="AI5" s="7"/>
      <c r="AJ5" s="7"/>
    </row>
    <row r="6" spans="1:36" ht="14.25" customHeight="1">
      <c r="AA6" s="7"/>
      <c r="AB6" s="7"/>
      <c r="AC6" s="7"/>
      <c r="AD6" s="7"/>
      <c r="AE6" s="7"/>
      <c r="AF6" s="7"/>
      <c r="AG6" s="7"/>
      <c r="AH6" s="7"/>
      <c r="AI6" s="7"/>
      <c r="AJ6" s="7"/>
    </row>
    <row r="7" spans="1:36" ht="14.4">
      <c r="A7" s="4"/>
      <c r="M7" s="2"/>
      <c r="O7" s="2" t="s">
        <v>188</v>
      </c>
      <c r="P7" s="202">
        <v>7</v>
      </c>
      <c r="Q7" s="2" t="s">
        <v>187</v>
      </c>
      <c r="R7" s="203">
        <v>10</v>
      </c>
      <c r="S7" s="2" t="s">
        <v>126</v>
      </c>
      <c r="T7" s="2"/>
      <c r="U7" s="2" t="s">
        <v>189</v>
      </c>
      <c r="V7" s="2"/>
      <c r="W7" s="2"/>
      <c r="X7" s="2"/>
      <c r="Y7" s="2"/>
      <c r="Z7" s="2"/>
      <c r="AA7" s="2"/>
      <c r="AB7" s="2"/>
      <c r="AC7" s="2"/>
      <c r="AD7" s="2"/>
      <c r="AE7" s="2"/>
    </row>
    <row r="8" spans="1:36" ht="14.4">
      <c r="A8" s="4"/>
      <c r="M8" s="2"/>
      <c r="N8" s="2"/>
      <c r="O8" s="2"/>
      <c r="P8" s="2"/>
      <c r="Q8" s="2"/>
      <c r="R8" s="2"/>
      <c r="S8" s="2"/>
      <c r="T8" s="2"/>
      <c r="U8" s="2"/>
      <c r="V8" s="2"/>
      <c r="W8" s="2"/>
      <c r="X8" s="2"/>
      <c r="Y8" s="2"/>
      <c r="Z8" s="2"/>
      <c r="AA8" s="2"/>
      <c r="AB8" s="2"/>
      <c r="AC8" s="2"/>
      <c r="AD8" s="2"/>
      <c r="AE8" s="2"/>
    </row>
    <row r="9" spans="1:36" ht="14.4">
      <c r="A9" s="4"/>
      <c r="M9" s="2"/>
      <c r="N9" s="2"/>
      <c r="O9" s="2"/>
      <c r="P9" s="2"/>
      <c r="Q9" s="2"/>
      <c r="R9" s="2"/>
      <c r="S9" s="2"/>
      <c r="T9" s="2"/>
      <c r="U9" s="2"/>
      <c r="V9" s="2"/>
      <c r="W9" s="2"/>
      <c r="X9" s="2"/>
      <c r="Y9" s="2"/>
      <c r="Z9" s="2"/>
      <c r="AA9" s="2"/>
      <c r="AB9" s="2"/>
      <c r="AC9" s="2"/>
      <c r="AD9" s="2"/>
      <c r="AE9" s="2"/>
    </row>
    <row r="10" spans="1:36" ht="14.4">
      <c r="A10" s="4"/>
      <c r="M10" s="2"/>
      <c r="N10" s="2"/>
      <c r="O10" s="2"/>
      <c r="P10" s="2"/>
      <c r="Q10" s="2"/>
      <c r="R10" s="2"/>
      <c r="S10" s="2"/>
      <c r="T10" s="2"/>
      <c r="U10" s="2"/>
      <c r="V10" s="2"/>
      <c r="W10" s="2"/>
      <c r="X10" s="2"/>
      <c r="Y10" s="2"/>
      <c r="Z10" s="2"/>
      <c r="AA10" s="2"/>
      <c r="AB10" s="2"/>
      <c r="AC10" s="2"/>
      <c r="AD10" s="2"/>
      <c r="AE10" s="2"/>
    </row>
    <row r="11" spans="1:36" s="4" customFormat="1" ht="15.75" customHeight="1">
      <c r="B11" s="4" t="s">
        <v>16</v>
      </c>
      <c r="M11" s="2"/>
      <c r="N11" s="2"/>
      <c r="O11" s="2"/>
      <c r="P11" s="2"/>
      <c r="Q11" s="2"/>
      <c r="R11" s="2"/>
      <c r="S11" s="2"/>
      <c r="T11" s="2"/>
      <c r="U11" s="2"/>
      <c r="V11" s="2"/>
      <c r="W11" s="2"/>
      <c r="X11" s="2"/>
      <c r="Y11" s="2"/>
      <c r="Z11" s="2"/>
      <c r="AA11" s="2"/>
      <c r="AB11" s="2"/>
      <c r="AC11" s="2"/>
      <c r="AD11" s="2"/>
      <c r="AE11" s="2"/>
    </row>
    <row r="12" spans="1:36" ht="16.5" customHeight="1">
      <c r="A12" s="4"/>
      <c r="M12" s="2"/>
      <c r="N12" s="2"/>
      <c r="O12" s="2"/>
      <c r="P12" s="2"/>
      <c r="Q12" s="2"/>
      <c r="R12" s="2"/>
      <c r="S12" s="2"/>
      <c r="T12" s="2"/>
      <c r="U12" s="2"/>
      <c r="V12" s="2"/>
      <c r="W12" s="2"/>
      <c r="X12" s="2"/>
      <c r="Y12" s="2"/>
      <c r="Z12" s="2"/>
      <c r="AA12" s="2"/>
      <c r="AB12" s="2"/>
      <c r="AC12" s="2"/>
      <c r="AD12" s="2"/>
      <c r="AE12" s="2"/>
    </row>
    <row r="13" spans="1:36" ht="16.5" customHeight="1">
      <c r="A13" s="4"/>
      <c r="B13" s="8"/>
      <c r="C13" s="8"/>
      <c r="M13" s="2"/>
      <c r="N13" s="2"/>
      <c r="O13" s="2"/>
      <c r="P13" s="2"/>
      <c r="Q13" s="2"/>
      <c r="R13" s="2"/>
      <c r="S13" s="2"/>
      <c r="T13" s="2"/>
      <c r="U13" s="2"/>
      <c r="V13" s="2"/>
      <c r="W13" s="2"/>
      <c r="X13" s="2"/>
      <c r="Y13" s="2"/>
      <c r="Z13" s="2"/>
      <c r="AA13" s="2"/>
      <c r="AB13" s="2"/>
      <c r="AC13" s="2"/>
      <c r="AD13" s="2"/>
      <c r="AE13" s="2"/>
    </row>
    <row r="14" spans="1:36" ht="16.5" customHeight="1">
      <c r="A14" s="4"/>
      <c r="B14" s="8"/>
      <c r="C14" s="8"/>
      <c r="M14" s="2"/>
      <c r="N14" s="2"/>
      <c r="O14" s="2"/>
      <c r="P14" s="2"/>
      <c r="Q14" s="2"/>
      <c r="R14" s="2"/>
      <c r="S14" s="2"/>
      <c r="T14" s="2"/>
      <c r="U14" s="2"/>
      <c r="V14" s="2"/>
      <c r="W14" s="2"/>
      <c r="X14" s="2"/>
      <c r="Y14" s="2"/>
      <c r="Z14" s="2"/>
      <c r="AA14" s="2"/>
      <c r="AB14" s="2"/>
      <c r="AC14" s="2"/>
      <c r="AD14" s="2"/>
      <c r="AE14" s="2"/>
    </row>
    <row r="15" spans="1:36" ht="19.2">
      <c r="A15" s="9"/>
      <c r="H15" s="280" t="s">
        <v>12</v>
      </c>
      <c r="I15" s="280"/>
      <c r="J15" s="281" t="s">
        <v>0</v>
      </c>
      <c r="K15" s="281"/>
      <c r="L15" s="279" t="s">
        <v>222</v>
      </c>
      <c r="M15" s="279"/>
      <c r="N15" s="279"/>
      <c r="O15" s="279"/>
      <c r="P15" s="279"/>
      <c r="Q15" s="279"/>
      <c r="R15" s="279"/>
      <c r="S15" s="279"/>
      <c r="T15" s="279"/>
      <c r="U15" s="279"/>
      <c r="V15" s="2"/>
      <c r="W15" s="2"/>
      <c r="X15" s="2"/>
      <c r="Y15" s="2"/>
      <c r="Z15" s="2"/>
      <c r="AA15" s="2"/>
      <c r="AB15" s="2"/>
      <c r="AC15" s="2"/>
      <c r="AD15" s="2"/>
      <c r="AE15" s="2"/>
    </row>
    <row r="16" spans="1:36" ht="19.2">
      <c r="A16" s="9"/>
      <c r="H16" s="280"/>
      <c r="I16" s="280"/>
      <c r="J16" s="281" t="s">
        <v>2</v>
      </c>
      <c r="K16" s="281"/>
      <c r="L16" s="279" t="s">
        <v>223</v>
      </c>
      <c r="M16" s="279"/>
      <c r="N16" s="279"/>
      <c r="O16" s="279"/>
      <c r="P16" s="279"/>
      <c r="Q16" s="279"/>
      <c r="R16" s="279"/>
      <c r="S16" s="279"/>
      <c r="T16" s="279"/>
      <c r="U16" s="279"/>
      <c r="V16" s="277"/>
      <c r="W16" s="2"/>
      <c r="X16" s="2"/>
      <c r="Y16" s="2"/>
      <c r="Z16" s="2"/>
      <c r="AA16" s="2"/>
      <c r="AB16" s="2"/>
      <c r="AC16" s="2"/>
      <c r="AD16" s="2"/>
      <c r="AE16" s="2"/>
    </row>
    <row r="17" spans="1:44" ht="19.2">
      <c r="A17" s="9"/>
      <c r="H17" s="280"/>
      <c r="I17" s="280"/>
      <c r="J17" s="281"/>
      <c r="K17" s="281"/>
      <c r="L17" s="282" t="s">
        <v>224</v>
      </c>
      <c r="M17" s="282"/>
      <c r="N17" s="282"/>
      <c r="O17" s="282"/>
      <c r="P17" s="282"/>
      <c r="Q17" s="282"/>
      <c r="R17" s="282"/>
      <c r="S17" s="282"/>
      <c r="T17" s="282"/>
      <c r="U17" s="3" t="s">
        <v>108</v>
      </c>
      <c r="V17" s="277"/>
      <c r="W17" s="1"/>
      <c r="X17" s="1"/>
      <c r="Y17" s="1"/>
      <c r="Z17" s="1"/>
      <c r="AA17" s="1"/>
      <c r="AB17" s="1"/>
      <c r="AC17" s="1"/>
      <c r="AD17" s="1"/>
      <c r="AE17" s="2"/>
    </row>
    <row r="18" spans="1:44" ht="13.5" customHeight="1">
      <c r="A18" s="4"/>
      <c r="M18" s="10"/>
      <c r="N18" s="10"/>
      <c r="O18" s="10"/>
      <c r="P18" s="10"/>
      <c r="Q18" s="10"/>
      <c r="R18" s="10"/>
      <c r="S18" s="10"/>
      <c r="T18" s="160"/>
      <c r="U18" s="11"/>
    </row>
    <row r="19" spans="1:44" ht="13.5" customHeight="1">
      <c r="A19" s="4"/>
      <c r="M19" s="10"/>
      <c r="N19" s="10"/>
      <c r="O19" s="10"/>
      <c r="P19" s="10"/>
      <c r="Q19" s="10"/>
      <c r="R19" s="10"/>
      <c r="S19" s="10"/>
      <c r="T19" s="160"/>
      <c r="U19" s="11"/>
    </row>
    <row r="20" spans="1:44" ht="13.5" customHeight="1">
      <c r="A20" s="4"/>
      <c r="M20" s="10"/>
      <c r="N20" s="10"/>
      <c r="O20" s="10"/>
      <c r="P20" s="10"/>
      <c r="Q20" s="10"/>
      <c r="R20" s="10"/>
      <c r="S20" s="10"/>
      <c r="T20" s="160"/>
      <c r="U20" s="11"/>
    </row>
    <row r="21" spans="1:44" s="4" customFormat="1" ht="16.2">
      <c r="B21" s="278" t="s">
        <v>191</v>
      </c>
      <c r="C21" s="278"/>
      <c r="D21" s="278"/>
      <c r="E21" s="278"/>
      <c r="F21" s="278"/>
      <c r="G21" s="278"/>
      <c r="H21" s="278"/>
      <c r="I21" s="278"/>
      <c r="J21" s="278"/>
      <c r="K21" s="278"/>
      <c r="L21" s="278"/>
      <c r="M21" s="278"/>
      <c r="N21" s="278"/>
      <c r="O21" s="278"/>
      <c r="P21" s="278"/>
      <c r="Q21" s="278"/>
      <c r="R21" s="278"/>
      <c r="S21" s="278"/>
      <c r="T21" s="278"/>
      <c r="U21" s="278"/>
    </row>
    <row r="22" spans="1:44" ht="14.4">
      <c r="AA22" s="2"/>
      <c r="AB22" s="2"/>
      <c r="AC22" s="2"/>
      <c r="AD22" s="2"/>
    </row>
    <row r="23" spans="1:44" ht="33">
      <c r="A23" s="13"/>
      <c r="B23" s="275" t="s">
        <v>14</v>
      </c>
      <c r="C23" s="275"/>
      <c r="D23" s="275"/>
      <c r="E23" s="275"/>
      <c r="F23" s="275"/>
      <c r="G23" s="275"/>
      <c r="H23" s="275"/>
      <c r="I23" s="275"/>
      <c r="J23" s="275"/>
      <c r="K23" s="275"/>
      <c r="L23" s="275"/>
      <c r="M23" s="275"/>
      <c r="N23" s="275"/>
      <c r="O23" s="275"/>
      <c r="P23" s="275"/>
      <c r="Q23" s="275"/>
      <c r="R23" s="275"/>
      <c r="S23" s="275"/>
      <c r="T23" s="275"/>
      <c r="U23" s="275"/>
      <c r="AA23" s="2"/>
      <c r="AB23" s="2"/>
      <c r="AC23" s="2"/>
      <c r="AD23" s="2"/>
    </row>
    <row r="24" spans="1:44" ht="15.75" customHeight="1">
      <c r="A24" s="14"/>
      <c r="B24" s="276" t="s">
        <v>1</v>
      </c>
      <c r="C24" s="276"/>
      <c r="D24" s="276"/>
      <c r="E24" s="276"/>
      <c r="F24" s="276"/>
      <c r="G24" s="276"/>
      <c r="H24" s="276"/>
      <c r="I24" s="276"/>
      <c r="J24" s="276"/>
      <c r="K24" s="276"/>
      <c r="L24" s="276"/>
      <c r="M24" s="276"/>
      <c r="N24" s="276"/>
      <c r="O24" s="276"/>
      <c r="P24" s="276"/>
      <c r="Q24" s="276"/>
      <c r="R24" s="276"/>
      <c r="S24" s="276"/>
      <c r="T24" s="276"/>
      <c r="U24" s="276"/>
    </row>
    <row r="25" spans="1:44" ht="16.2">
      <c r="A25" s="14"/>
      <c r="B25" s="276"/>
      <c r="C25" s="276"/>
      <c r="D25" s="276"/>
      <c r="E25" s="276"/>
      <c r="F25" s="276"/>
      <c r="G25" s="276"/>
      <c r="H25" s="276"/>
      <c r="I25" s="276"/>
      <c r="J25" s="276"/>
      <c r="K25" s="276"/>
      <c r="L25" s="276"/>
      <c r="M25" s="276"/>
      <c r="N25" s="276"/>
      <c r="O25" s="276"/>
      <c r="P25" s="276"/>
      <c r="Q25" s="276"/>
      <c r="R25" s="276"/>
      <c r="S25" s="276"/>
      <c r="T25" s="276"/>
      <c r="U25" s="276"/>
    </row>
    <row r="26" spans="1:44" ht="15.75" customHeight="1">
      <c r="A26" s="14"/>
      <c r="B26" s="4" t="s">
        <v>15</v>
      </c>
      <c r="C26" s="4"/>
      <c r="D26" s="4"/>
      <c r="E26" s="4"/>
      <c r="F26" s="4"/>
      <c r="G26" s="4"/>
      <c r="H26" s="4"/>
      <c r="I26" s="15"/>
      <c r="J26" s="15"/>
      <c r="K26" s="15"/>
      <c r="L26" s="15"/>
      <c r="M26" s="15"/>
      <c r="N26" s="15"/>
      <c r="O26" s="15"/>
      <c r="P26" s="15"/>
      <c r="Q26" s="15"/>
      <c r="R26" s="15"/>
      <c r="S26" s="15"/>
      <c r="T26" s="159"/>
      <c r="U26" s="15"/>
    </row>
    <row r="27" spans="1:44" ht="14.4">
      <c r="A27" s="4"/>
      <c r="B27" s="4"/>
      <c r="C27" s="284" t="s">
        <v>225</v>
      </c>
      <c r="D27" s="284"/>
      <c r="E27" s="284"/>
      <c r="F27" s="284"/>
      <c r="G27" s="284"/>
      <c r="H27" s="284"/>
      <c r="I27" s="284"/>
      <c r="J27" s="284"/>
      <c r="K27" s="284"/>
      <c r="L27" s="284"/>
      <c r="M27" s="284"/>
      <c r="N27" s="284"/>
      <c r="O27" s="284"/>
      <c r="P27" s="284"/>
      <c r="Q27" s="284"/>
      <c r="R27" s="284"/>
      <c r="S27" s="284"/>
      <c r="T27" s="284"/>
      <c r="U27" s="284"/>
      <c r="AA27" s="275"/>
      <c r="AB27" s="275"/>
      <c r="AC27" s="275"/>
      <c r="AD27" s="275"/>
      <c r="AE27" s="275"/>
      <c r="AF27" s="275"/>
      <c r="AG27" s="275"/>
      <c r="AH27" s="275"/>
      <c r="AI27" s="275"/>
      <c r="AJ27" s="275"/>
      <c r="AK27" s="275"/>
      <c r="AL27" s="275"/>
      <c r="AM27" s="275"/>
      <c r="AN27" s="275"/>
      <c r="AO27" s="275"/>
      <c r="AP27" s="275"/>
      <c r="AQ27" s="275"/>
      <c r="AR27" s="275"/>
    </row>
    <row r="28" spans="1:44" ht="14.4">
      <c r="A28" s="4"/>
      <c r="B28" s="4"/>
      <c r="C28" s="284"/>
      <c r="D28" s="284"/>
      <c r="E28" s="284"/>
      <c r="F28" s="284"/>
      <c r="G28" s="284"/>
      <c r="H28" s="284"/>
      <c r="I28" s="284"/>
      <c r="J28" s="284"/>
      <c r="K28" s="284"/>
      <c r="L28" s="284"/>
      <c r="M28" s="284"/>
      <c r="N28" s="284"/>
      <c r="O28" s="284"/>
      <c r="P28" s="284"/>
      <c r="Q28" s="284"/>
      <c r="R28" s="284"/>
      <c r="S28" s="284"/>
      <c r="T28" s="284"/>
      <c r="U28" s="284"/>
      <c r="AA28" s="275"/>
      <c r="AB28" s="275"/>
      <c r="AC28" s="275"/>
      <c r="AD28" s="275"/>
      <c r="AE28" s="275"/>
      <c r="AF28" s="275"/>
      <c r="AG28" s="275"/>
      <c r="AH28" s="275"/>
      <c r="AI28" s="275"/>
      <c r="AJ28" s="275"/>
      <c r="AK28" s="275"/>
      <c r="AL28" s="275"/>
      <c r="AM28" s="275"/>
      <c r="AN28" s="275"/>
      <c r="AO28" s="275"/>
      <c r="AP28" s="275"/>
      <c r="AQ28" s="275"/>
      <c r="AR28" s="275"/>
    </row>
    <row r="29" spans="1:44" ht="14.4">
      <c r="A29" s="4"/>
      <c r="B29" s="4"/>
      <c r="C29" s="284"/>
      <c r="D29" s="284"/>
      <c r="E29" s="284"/>
      <c r="F29" s="284"/>
      <c r="G29" s="284"/>
      <c r="H29" s="284"/>
      <c r="I29" s="284"/>
      <c r="J29" s="284"/>
      <c r="K29" s="284"/>
      <c r="L29" s="284"/>
      <c r="M29" s="284"/>
      <c r="N29" s="284"/>
      <c r="O29" s="284"/>
      <c r="P29" s="284"/>
      <c r="Q29" s="284"/>
      <c r="R29" s="284"/>
      <c r="S29" s="284"/>
      <c r="T29" s="284"/>
      <c r="U29" s="284"/>
      <c r="AA29" s="275"/>
      <c r="AB29" s="275"/>
      <c r="AC29" s="275"/>
      <c r="AD29" s="275"/>
      <c r="AE29" s="275"/>
      <c r="AF29" s="275"/>
      <c r="AG29" s="275"/>
      <c r="AH29" s="275"/>
      <c r="AI29" s="275"/>
      <c r="AJ29" s="275"/>
      <c r="AK29" s="275"/>
      <c r="AL29" s="275"/>
      <c r="AM29" s="275"/>
      <c r="AN29" s="275"/>
      <c r="AO29" s="275"/>
      <c r="AP29" s="275"/>
      <c r="AQ29" s="275"/>
      <c r="AR29" s="275"/>
    </row>
    <row r="30" spans="1:44" ht="14.4">
      <c r="A30" s="4"/>
      <c r="B30" s="4"/>
      <c r="C30" s="284"/>
      <c r="D30" s="284"/>
      <c r="E30" s="284"/>
      <c r="F30" s="284"/>
      <c r="G30" s="284"/>
      <c r="H30" s="284"/>
      <c r="I30" s="284"/>
      <c r="J30" s="284"/>
      <c r="K30" s="284"/>
      <c r="L30" s="284"/>
      <c r="M30" s="284"/>
      <c r="N30" s="284"/>
      <c r="O30" s="284"/>
      <c r="P30" s="284"/>
      <c r="Q30" s="284"/>
      <c r="R30" s="284"/>
      <c r="S30" s="284"/>
      <c r="T30" s="284"/>
      <c r="U30" s="284"/>
    </row>
    <row r="31" spans="1:44" ht="14.4">
      <c r="A31" s="4"/>
      <c r="B31" s="4"/>
      <c r="C31" s="4"/>
      <c r="D31" s="4"/>
      <c r="E31" s="4"/>
      <c r="F31" s="4"/>
      <c r="G31" s="4"/>
      <c r="H31" s="4"/>
      <c r="I31" s="15"/>
      <c r="J31" s="15"/>
      <c r="K31" s="15"/>
      <c r="L31" s="15"/>
      <c r="M31" s="15"/>
      <c r="N31" s="15"/>
      <c r="O31" s="15"/>
      <c r="P31" s="15"/>
      <c r="Q31" s="15"/>
      <c r="R31" s="15"/>
      <c r="S31" s="15"/>
      <c r="T31" s="159"/>
      <c r="U31" s="15"/>
    </row>
    <row r="32" spans="1:44" ht="16.5" customHeight="1">
      <c r="A32" s="14"/>
      <c r="B32" s="4" t="s">
        <v>13</v>
      </c>
      <c r="C32" s="4"/>
      <c r="D32" s="4"/>
      <c r="E32" s="4"/>
      <c r="F32" s="4"/>
      <c r="G32" s="4"/>
      <c r="H32" s="4"/>
      <c r="I32" s="4"/>
      <c r="J32" s="4"/>
      <c r="K32" s="4"/>
      <c r="L32" s="4"/>
      <c r="M32" s="4"/>
      <c r="N32" s="4"/>
      <c r="O32" s="4"/>
      <c r="P32" s="4"/>
      <c r="Q32" s="4"/>
      <c r="R32" s="4"/>
      <c r="S32" s="4"/>
      <c r="T32" s="4"/>
      <c r="U32" s="4"/>
    </row>
    <row r="33" spans="1:40" ht="14.4">
      <c r="A33" s="4"/>
      <c r="B33" s="4"/>
      <c r="C33" s="4"/>
      <c r="D33" s="4"/>
      <c r="E33" s="4"/>
      <c r="F33" s="4"/>
      <c r="G33" s="4"/>
      <c r="H33" s="4"/>
      <c r="I33" s="4"/>
      <c r="J33" s="4"/>
      <c r="K33" s="4"/>
      <c r="L33" s="4"/>
      <c r="M33" s="4"/>
      <c r="N33" s="4"/>
      <c r="O33" s="4"/>
      <c r="P33" s="4"/>
      <c r="Q33" s="4"/>
      <c r="R33" s="4"/>
      <c r="S33" s="4"/>
      <c r="T33" s="4"/>
      <c r="U33" s="4"/>
    </row>
    <row r="34" spans="1:40" ht="16.2">
      <c r="A34" s="14"/>
      <c r="B34" s="4"/>
      <c r="C34" s="4"/>
      <c r="D34" s="4" t="s">
        <v>3</v>
      </c>
      <c r="E34" s="4"/>
      <c r="F34" s="12" t="s">
        <v>17</v>
      </c>
      <c r="G34" s="204" t="s">
        <v>226</v>
      </c>
      <c r="H34" s="16" t="s">
        <v>125</v>
      </c>
      <c r="I34" s="204" t="s">
        <v>227</v>
      </c>
      <c r="J34" s="16" t="s">
        <v>126</v>
      </c>
      <c r="K34" s="17"/>
      <c r="L34" s="16" t="s">
        <v>127</v>
      </c>
      <c r="Q34" s="16"/>
      <c r="R34" s="16"/>
      <c r="U34" s="4"/>
    </row>
    <row r="35" spans="1:40" s="18" customFormat="1" ht="8.4"/>
    <row r="36" spans="1:40" ht="16.2">
      <c r="A36" s="14"/>
      <c r="B36" s="4"/>
      <c r="C36" s="4"/>
      <c r="D36" s="4" t="s">
        <v>4</v>
      </c>
      <c r="E36" s="4"/>
      <c r="F36" s="16" t="s">
        <v>17</v>
      </c>
      <c r="G36" s="204" t="s">
        <v>219</v>
      </c>
      <c r="H36" s="16" t="s">
        <v>5</v>
      </c>
      <c r="I36" s="204" t="s">
        <v>228</v>
      </c>
      <c r="J36" s="16" t="s">
        <v>6</v>
      </c>
      <c r="K36" s="204" t="s">
        <v>229</v>
      </c>
      <c r="L36" s="16" t="s">
        <v>7</v>
      </c>
      <c r="Q36" s="16"/>
      <c r="R36" s="16"/>
      <c r="S36" s="4"/>
      <c r="T36" s="4"/>
      <c r="U36" s="4"/>
    </row>
    <row r="37" spans="1:40" ht="14.4">
      <c r="A37" s="4"/>
      <c r="B37" s="4"/>
      <c r="C37" s="4"/>
      <c r="D37" s="4"/>
      <c r="E37" s="4"/>
      <c r="F37" s="4"/>
      <c r="G37" s="4"/>
      <c r="H37" s="4"/>
      <c r="I37" s="4"/>
      <c r="J37" s="4"/>
      <c r="K37" s="4"/>
      <c r="L37" s="4"/>
      <c r="M37" s="4"/>
      <c r="N37" s="4"/>
      <c r="O37" s="4"/>
      <c r="P37" s="4"/>
      <c r="Q37" s="4"/>
      <c r="R37" s="4"/>
      <c r="S37" s="4"/>
      <c r="T37" s="4"/>
      <c r="U37" s="4"/>
      <c r="AB37" s="283"/>
      <c r="AC37" s="283"/>
      <c r="AD37" s="283"/>
      <c r="AE37" s="283"/>
      <c r="AF37" s="283"/>
      <c r="AG37" s="283"/>
      <c r="AH37" s="283"/>
      <c r="AI37" s="283"/>
      <c r="AJ37" s="283"/>
      <c r="AK37" s="283"/>
      <c r="AL37" s="283"/>
      <c r="AM37" s="283"/>
      <c r="AN37" s="283"/>
    </row>
    <row r="38" spans="1:40" ht="14.4">
      <c r="A38" s="4"/>
      <c r="B38" s="4"/>
      <c r="C38" s="4"/>
      <c r="D38" s="4"/>
      <c r="E38" s="4"/>
      <c r="F38" s="4"/>
      <c r="G38" s="4"/>
      <c r="H38" s="4"/>
      <c r="I38" s="4"/>
      <c r="J38" s="4"/>
      <c r="K38" s="4"/>
      <c r="L38" s="4"/>
      <c r="M38" s="4"/>
      <c r="N38" s="4"/>
      <c r="O38" s="4"/>
      <c r="P38" s="4"/>
      <c r="Q38" s="4"/>
      <c r="R38" s="4"/>
      <c r="S38" s="4"/>
      <c r="T38" s="4"/>
      <c r="U38" s="4"/>
      <c r="AB38" s="283"/>
      <c r="AC38" s="283"/>
      <c r="AD38" s="283"/>
      <c r="AE38" s="283"/>
      <c r="AF38" s="283"/>
      <c r="AG38" s="283"/>
      <c r="AH38" s="283"/>
      <c r="AI38" s="283"/>
      <c r="AJ38" s="283"/>
      <c r="AK38" s="283"/>
      <c r="AL38" s="283"/>
      <c r="AM38" s="283"/>
      <c r="AN38" s="283"/>
    </row>
    <row r="39" spans="1:40" ht="14.4">
      <c r="A39" s="4"/>
      <c r="B39" s="4"/>
      <c r="C39" s="4"/>
      <c r="D39" s="4"/>
      <c r="E39" s="4"/>
      <c r="F39" s="4"/>
      <c r="G39" s="4"/>
      <c r="H39" s="4"/>
      <c r="I39" s="4"/>
      <c r="J39" s="4"/>
      <c r="K39" s="4"/>
      <c r="L39" s="4"/>
      <c r="M39" s="4"/>
      <c r="N39" s="4"/>
      <c r="O39" s="4"/>
      <c r="P39" s="4"/>
      <c r="Q39" s="4"/>
      <c r="R39" s="4"/>
      <c r="S39" s="4"/>
      <c r="T39" s="4"/>
      <c r="U39" s="4"/>
      <c r="AB39" s="283"/>
      <c r="AC39" s="283"/>
      <c r="AD39" s="283"/>
      <c r="AE39" s="283"/>
      <c r="AF39" s="283"/>
      <c r="AG39" s="283"/>
      <c r="AH39" s="283"/>
      <c r="AI39" s="283"/>
      <c r="AJ39" s="283"/>
      <c r="AK39" s="283"/>
      <c r="AL39" s="283"/>
      <c r="AM39" s="283"/>
      <c r="AN39" s="283"/>
    </row>
    <row r="40" spans="1:40" ht="16.2">
      <c r="A40" s="14"/>
      <c r="B40" s="4" t="s">
        <v>8</v>
      </c>
      <c r="C40" s="4"/>
      <c r="D40" s="4"/>
      <c r="E40" s="4"/>
      <c r="F40" s="4"/>
      <c r="G40" s="4"/>
      <c r="H40" s="19" t="s">
        <v>9</v>
      </c>
      <c r="I40" s="285">
        <f>'算出調書(1-16)'!K16</f>
        <v>16800000</v>
      </c>
      <c r="J40" s="285"/>
      <c r="K40" s="285"/>
      <c r="L40" s="285"/>
      <c r="M40" s="285"/>
      <c r="N40" s="285"/>
      <c r="O40" s="12" t="s">
        <v>10</v>
      </c>
      <c r="P40" s="4"/>
      <c r="Q40" s="4"/>
      <c r="R40" s="4"/>
      <c r="S40" s="4"/>
      <c r="T40" s="4"/>
      <c r="U40" s="4"/>
      <c r="AB40" s="283"/>
      <c r="AC40" s="283"/>
      <c r="AD40" s="283"/>
      <c r="AE40" s="283"/>
      <c r="AF40" s="283"/>
      <c r="AG40" s="283"/>
      <c r="AH40" s="283"/>
      <c r="AI40" s="283"/>
      <c r="AJ40" s="283"/>
      <c r="AK40" s="283"/>
      <c r="AL40" s="283"/>
      <c r="AM40" s="283"/>
      <c r="AN40" s="283"/>
    </row>
    <row r="41" spans="1:40" ht="16.2">
      <c r="A41" s="14"/>
      <c r="B41" s="4"/>
      <c r="C41" s="4"/>
      <c r="D41" s="4"/>
      <c r="E41" s="4"/>
      <c r="F41" s="4"/>
      <c r="G41" s="4"/>
      <c r="H41" s="4"/>
      <c r="I41" s="4"/>
      <c r="J41" s="4"/>
      <c r="K41" s="4"/>
      <c r="L41" s="4"/>
      <c r="M41" s="4"/>
      <c r="N41" s="4"/>
      <c r="O41" s="4"/>
      <c r="P41" s="4"/>
      <c r="Q41" s="4"/>
      <c r="R41" s="4"/>
      <c r="S41" s="4"/>
      <c r="T41" s="4"/>
      <c r="U41" s="4"/>
    </row>
    <row r="42" spans="1:40" ht="17.25" customHeight="1">
      <c r="A42" s="14"/>
      <c r="B42" s="4"/>
      <c r="C42" s="4"/>
      <c r="D42" s="4"/>
      <c r="E42" s="4"/>
      <c r="F42" s="4"/>
      <c r="G42" s="4"/>
      <c r="H42" s="4"/>
      <c r="I42" s="4"/>
      <c r="J42" s="4"/>
      <c r="K42" s="4"/>
      <c r="L42" s="4"/>
      <c r="M42" s="4"/>
      <c r="N42" s="4"/>
      <c r="O42" s="4"/>
      <c r="P42" s="4"/>
      <c r="Q42" s="4"/>
      <c r="R42" s="4"/>
      <c r="S42" s="4"/>
      <c r="T42" s="4"/>
      <c r="U42" s="4"/>
      <c r="AB42" s="283"/>
      <c r="AC42" s="283"/>
      <c r="AD42" s="283"/>
      <c r="AE42" s="283"/>
      <c r="AF42" s="283"/>
      <c r="AG42" s="283"/>
      <c r="AH42" s="283"/>
      <c r="AI42" s="283"/>
      <c r="AJ42" s="283"/>
      <c r="AK42" s="283"/>
      <c r="AL42" s="283"/>
      <c r="AM42" s="283"/>
      <c r="AN42" s="283"/>
    </row>
    <row r="43" spans="1:40" ht="16.2">
      <c r="A43" s="14"/>
      <c r="B43" s="4"/>
      <c r="C43" s="4"/>
      <c r="D43" s="4"/>
      <c r="E43" s="4"/>
      <c r="F43" s="4"/>
      <c r="G43" s="4"/>
      <c r="H43" s="4"/>
      <c r="I43" s="4"/>
      <c r="J43" s="4"/>
      <c r="K43" s="4"/>
      <c r="L43" s="4"/>
      <c r="M43" s="4"/>
      <c r="N43" s="4"/>
      <c r="O43" s="4"/>
      <c r="P43" s="4"/>
      <c r="Q43" s="4"/>
      <c r="R43" s="4"/>
      <c r="S43" s="4"/>
      <c r="T43" s="4"/>
      <c r="U43" s="4"/>
      <c r="AB43" s="283"/>
      <c r="AC43" s="283"/>
      <c r="AD43" s="283"/>
      <c r="AE43" s="283"/>
      <c r="AF43" s="283"/>
      <c r="AG43" s="283"/>
      <c r="AH43" s="283"/>
      <c r="AI43" s="283"/>
      <c r="AJ43" s="283"/>
      <c r="AK43" s="283"/>
      <c r="AL43" s="283"/>
      <c r="AM43" s="283"/>
      <c r="AN43" s="283"/>
    </row>
    <row r="44" spans="1:40" ht="16.2">
      <c r="A44" s="14"/>
      <c r="B44" s="4"/>
      <c r="C44" s="4"/>
      <c r="D44" s="4"/>
      <c r="E44" s="4"/>
      <c r="F44" s="4"/>
      <c r="G44" s="4"/>
      <c r="H44" s="4"/>
      <c r="I44" s="4"/>
      <c r="J44" s="4"/>
      <c r="K44" s="4"/>
      <c r="L44" s="4"/>
      <c r="M44" s="4"/>
      <c r="N44" s="4"/>
      <c r="O44" s="4"/>
      <c r="P44" s="4"/>
      <c r="Q44" s="4"/>
      <c r="R44" s="4"/>
      <c r="S44" s="4"/>
      <c r="T44" s="4"/>
      <c r="U44" s="4"/>
      <c r="AB44" s="283"/>
      <c r="AC44" s="283"/>
      <c r="AD44" s="283"/>
      <c r="AE44" s="283"/>
      <c r="AF44" s="283"/>
      <c r="AG44" s="283"/>
      <c r="AH44" s="283"/>
      <c r="AI44" s="283"/>
      <c r="AJ44" s="283"/>
      <c r="AK44" s="283"/>
      <c r="AL44" s="283"/>
      <c r="AM44" s="283"/>
      <c r="AN44" s="283"/>
    </row>
    <row r="45" spans="1:40" ht="14.4">
      <c r="B45" s="4"/>
      <c r="C45" s="4"/>
      <c r="D45" s="4"/>
      <c r="E45" s="4"/>
      <c r="F45" s="4"/>
      <c r="G45" s="4"/>
      <c r="H45" s="4"/>
      <c r="I45" s="4"/>
      <c r="J45" s="4"/>
      <c r="K45" s="4"/>
      <c r="L45" s="4"/>
      <c r="M45" s="4"/>
      <c r="N45" s="4"/>
      <c r="O45" s="4"/>
      <c r="P45" s="4"/>
      <c r="Q45" s="4"/>
      <c r="R45" s="4"/>
      <c r="S45" s="4"/>
      <c r="T45" s="4"/>
      <c r="U45" s="4"/>
      <c r="AB45" s="283"/>
      <c r="AC45" s="283"/>
      <c r="AD45" s="283"/>
      <c r="AE45" s="283"/>
      <c r="AF45" s="283"/>
      <c r="AG45" s="283"/>
      <c r="AH45" s="283"/>
      <c r="AI45" s="283"/>
      <c r="AJ45" s="283"/>
      <c r="AK45" s="283"/>
      <c r="AL45" s="283"/>
      <c r="AM45" s="283"/>
      <c r="AN45" s="283"/>
    </row>
    <row r="46" spans="1:40" ht="14.4">
      <c r="B46" s="4"/>
      <c r="C46" s="4"/>
      <c r="D46" s="4"/>
      <c r="E46" s="4"/>
      <c r="F46" s="4"/>
      <c r="G46" s="4"/>
      <c r="H46" s="4"/>
      <c r="I46" s="4"/>
      <c r="J46" s="4"/>
      <c r="K46" s="4"/>
      <c r="L46" s="4"/>
      <c r="M46" s="4"/>
      <c r="N46" s="4"/>
      <c r="O46" s="4"/>
      <c r="P46" s="4"/>
      <c r="Q46" s="4"/>
      <c r="R46" s="4"/>
      <c r="S46" s="4"/>
      <c r="T46" s="4"/>
      <c r="U46" s="4"/>
      <c r="AB46" s="283"/>
      <c r="AC46" s="283"/>
      <c r="AD46" s="283"/>
      <c r="AE46" s="283"/>
      <c r="AF46" s="283"/>
      <c r="AG46" s="283"/>
      <c r="AH46" s="283"/>
      <c r="AI46" s="283"/>
      <c r="AJ46" s="283"/>
      <c r="AK46" s="283"/>
      <c r="AL46" s="283"/>
      <c r="AM46" s="283"/>
      <c r="AN46" s="283"/>
    </row>
    <row r="47" spans="1:40" ht="14.4">
      <c r="B47" s="4"/>
      <c r="C47" s="4"/>
      <c r="D47" s="4"/>
      <c r="E47" s="4"/>
      <c r="F47" s="4"/>
      <c r="G47" s="4"/>
      <c r="H47" s="4"/>
      <c r="I47" s="4"/>
      <c r="J47" s="4"/>
      <c r="K47" s="4"/>
      <c r="L47" s="4"/>
      <c r="M47" s="4"/>
      <c r="N47" s="4"/>
      <c r="O47" s="4"/>
      <c r="P47" s="4"/>
      <c r="Q47" s="4"/>
      <c r="R47" s="4"/>
      <c r="S47" s="4"/>
      <c r="T47" s="4"/>
      <c r="U47" s="4"/>
      <c r="AB47" s="283"/>
      <c r="AC47" s="283"/>
      <c r="AD47" s="283"/>
      <c r="AE47" s="283"/>
      <c r="AF47" s="283"/>
      <c r="AG47" s="283"/>
      <c r="AH47" s="283"/>
      <c r="AI47" s="283"/>
      <c r="AJ47" s="283"/>
      <c r="AK47" s="283"/>
      <c r="AL47" s="283"/>
      <c r="AM47" s="283"/>
      <c r="AN47" s="283"/>
    </row>
    <row r="48" spans="1:40" ht="14.4">
      <c r="B48" s="4"/>
      <c r="C48" s="4"/>
      <c r="D48" s="4"/>
      <c r="E48" s="4"/>
      <c r="F48" s="4"/>
      <c r="G48" s="4"/>
      <c r="H48" s="4"/>
      <c r="I48" s="4"/>
      <c r="J48" s="4"/>
      <c r="K48" s="4"/>
      <c r="L48" s="4"/>
      <c r="M48" s="4"/>
      <c r="N48" s="4"/>
      <c r="O48" s="4"/>
      <c r="P48" s="4"/>
      <c r="Q48" s="4"/>
      <c r="R48" s="4"/>
      <c r="S48" s="4"/>
      <c r="T48" s="4"/>
      <c r="U48" s="4"/>
      <c r="AB48" s="283"/>
      <c r="AC48" s="283"/>
      <c r="AD48" s="283"/>
      <c r="AE48" s="283"/>
      <c r="AF48" s="283"/>
      <c r="AG48" s="283"/>
      <c r="AH48" s="283"/>
      <c r="AI48" s="283"/>
      <c r="AJ48" s="283"/>
      <c r="AK48" s="283"/>
      <c r="AL48" s="283"/>
      <c r="AM48" s="283"/>
      <c r="AN48" s="283"/>
    </row>
    <row r="49" spans="2:40" ht="14.4">
      <c r="B49" s="4"/>
      <c r="C49" s="4"/>
      <c r="D49" s="4"/>
      <c r="E49" s="4"/>
      <c r="F49" s="4"/>
      <c r="G49" s="4"/>
      <c r="H49" s="4"/>
      <c r="I49" s="4"/>
      <c r="J49" s="4"/>
      <c r="K49" s="4"/>
      <c r="L49" s="4"/>
      <c r="M49" s="4"/>
      <c r="N49" s="4"/>
      <c r="O49" s="4"/>
      <c r="P49" s="4"/>
      <c r="Q49" s="4"/>
      <c r="R49" s="4"/>
      <c r="S49" s="4"/>
      <c r="T49" s="4"/>
      <c r="U49" s="4"/>
      <c r="AB49" s="283"/>
      <c r="AC49" s="283"/>
      <c r="AD49" s="283"/>
      <c r="AE49" s="283"/>
      <c r="AF49" s="283"/>
      <c r="AG49" s="283"/>
      <c r="AH49" s="283"/>
      <c r="AI49" s="283"/>
      <c r="AJ49" s="283"/>
      <c r="AK49" s="283"/>
      <c r="AL49" s="283"/>
      <c r="AM49" s="283"/>
      <c r="AN49" s="283"/>
    </row>
    <row r="50" spans="2:40" ht="14.4">
      <c r="B50" s="4"/>
      <c r="C50" s="4"/>
      <c r="D50" s="4"/>
      <c r="E50" s="4"/>
      <c r="F50" s="4"/>
      <c r="G50" s="4"/>
      <c r="H50" s="4"/>
      <c r="I50" s="4"/>
      <c r="J50" s="4"/>
      <c r="K50" s="4"/>
      <c r="L50" s="4"/>
      <c r="M50" s="4"/>
      <c r="N50" s="4"/>
      <c r="O50" s="4"/>
      <c r="P50" s="4"/>
      <c r="Q50" s="4"/>
      <c r="R50" s="4"/>
      <c r="S50" s="4"/>
      <c r="T50" s="4"/>
      <c r="U50" s="4"/>
      <c r="AB50" s="283"/>
      <c r="AC50" s="283"/>
      <c r="AD50" s="283"/>
      <c r="AE50" s="283"/>
      <c r="AF50" s="283"/>
      <c r="AG50" s="283"/>
      <c r="AH50" s="283"/>
      <c r="AI50" s="283"/>
      <c r="AJ50" s="283"/>
      <c r="AK50" s="283"/>
      <c r="AL50" s="283"/>
      <c r="AM50" s="283"/>
      <c r="AN50" s="283"/>
    </row>
    <row r="51" spans="2:40" ht="14.4">
      <c r="B51" s="4"/>
      <c r="C51" s="4"/>
      <c r="D51" s="4"/>
      <c r="E51" s="4"/>
      <c r="F51" s="4"/>
      <c r="G51" s="4"/>
      <c r="H51" s="4"/>
      <c r="I51" s="4"/>
      <c r="J51" s="4"/>
      <c r="K51" s="4"/>
      <c r="L51" s="4"/>
      <c r="M51" s="4"/>
      <c r="N51" s="4"/>
      <c r="O51" s="4"/>
      <c r="P51" s="4"/>
      <c r="Q51" s="4"/>
      <c r="R51" s="4"/>
      <c r="S51" s="4"/>
      <c r="T51" s="4"/>
      <c r="U51" s="4"/>
      <c r="AB51" s="283"/>
      <c r="AC51" s="283"/>
      <c r="AD51" s="283"/>
      <c r="AE51" s="283"/>
      <c r="AF51" s="283"/>
      <c r="AG51" s="283"/>
      <c r="AH51" s="283"/>
      <c r="AI51" s="283"/>
      <c r="AJ51" s="283"/>
      <c r="AK51" s="283"/>
      <c r="AL51" s="283"/>
      <c r="AM51" s="283"/>
      <c r="AN51" s="283"/>
    </row>
    <row r="52" spans="2:40">
      <c r="AB52" s="283"/>
      <c r="AC52" s="283"/>
      <c r="AD52" s="283"/>
      <c r="AE52" s="283"/>
      <c r="AF52" s="283"/>
      <c r="AG52" s="283"/>
      <c r="AH52" s="283"/>
      <c r="AI52" s="283"/>
      <c r="AJ52" s="283"/>
      <c r="AK52" s="283"/>
      <c r="AL52" s="283"/>
      <c r="AM52" s="283"/>
      <c r="AN52" s="283"/>
    </row>
  </sheetData>
  <mergeCells count="18">
    <mergeCell ref="AB46:AN52"/>
    <mergeCell ref="AB42:AN45"/>
    <mergeCell ref="C27:U30"/>
    <mergeCell ref="I40:N40"/>
    <mergeCell ref="AB37:AN40"/>
    <mergeCell ref="AA1:AJ2"/>
    <mergeCell ref="D4:S4"/>
    <mergeCell ref="AA27:AR29"/>
    <mergeCell ref="B24:U25"/>
    <mergeCell ref="V16:V17"/>
    <mergeCell ref="B21:U21"/>
    <mergeCell ref="L15:U15"/>
    <mergeCell ref="L16:U16"/>
    <mergeCell ref="B23:U23"/>
    <mergeCell ref="H15:I17"/>
    <mergeCell ref="J15:K15"/>
    <mergeCell ref="J16:K17"/>
    <mergeCell ref="L17:T17"/>
  </mergeCells>
  <phoneticPr fontId="3"/>
  <pageMargins left="0.59055118110236227" right="0.51181102362204722" top="0.59055118110236227" bottom="0.74803149606299213" header="0.31496062992125984" footer="0.31496062992125984"/>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57"/>
  <sheetViews>
    <sheetView view="pageBreakPreview" zoomScale="90" zoomScaleNormal="90" zoomScaleSheetLayoutView="90" workbookViewId="0">
      <selection activeCell="W12" sqref="W12"/>
    </sheetView>
  </sheetViews>
  <sheetFormatPr defaultColWidth="8.6640625" defaultRowHeight="13.2"/>
  <cols>
    <col min="1" max="1" width="3.109375" style="6" customWidth="1"/>
    <col min="2" max="2" width="3.88671875" style="6" customWidth="1"/>
    <col min="3" max="3" width="13.44140625" style="6" customWidth="1"/>
    <col min="4" max="5" width="31.88671875" style="6" customWidth="1"/>
    <col min="6" max="6" width="3.109375" style="6" customWidth="1"/>
    <col min="7" max="7" width="18.44140625" style="6" customWidth="1"/>
    <col min="8" max="8" width="2.109375" style="6" customWidth="1"/>
    <col min="9" max="9" width="1.33203125" style="6" customWidth="1"/>
    <col min="10" max="10" width="1.109375" style="6" customWidth="1"/>
    <col min="11" max="12" width="5" style="6" customWidth="1"/>
    <col min="13" max="13" width="8.33203125" style="6" customWidth="1"/>
    <col min="14" max="23" width="3.88671875" style="6" customWidth="1"/>
    <col min="24" max="237" width="9" style="6" customWidth="1"/>
    <col min="238" max="238" width="3.109375" style="6" customWidth="1"/>
    <col min="239" max="16384" width="8.6640625" style="6"/>
  </cols>
  <sheetData>
    <row r="1" spans="1:20" ht="13.8" customHeight="1">
      <c r="A1" s="5" t="s">
        <v>18</v>
      </c>
      <c r="K1" s="273"/>
      <c r="L1" s="273"/>
      <c r="M1" s="273"/>
      <c r="N1" s="273"/>
      <c r="O1" s="273"/>
      <c r="P1" s="273"/>
      <c r="Q1" s="273"/>
      <c r="R1" s="273"/>
      <c r="S1" s="273"/>
      <c r="T1" s="273"/>
    </row>
    <row r="2" spans="1:20" ht="13.8" customHeight="1">
      <c r="K2" s="273"/>
      <c r="L2" s="273"/>
      <c r="M2" s="273"/>
      <c r="N2" s="273"/>
      <c r="O2" s="273"/>
      <c r="P2" s="273"/>
      <c r="Q2" s="273"/>
      <c r="R2" s="273"/>
      <c r="S2" s="273"/>
      <c r="T2" s="273"/>
    </row>
    <row r="3" spans="1:20" ht="13.8" customHeight="1">
      <c r="K3" s="7"/>
      <c r="L3" s="7"/>
      <c r="M3" s="7"/>
      <c r="N3" s="7"/>
      <c r="O3" s="7"/>
      <c r="P3" s="7"/>
      <c r="Q3" s="7"/>
      <c r="R3" s="7"/>
      <c r="S3" s="7"/>
      <c r="T3" s="7"/>
    </row>
    <row r="4" spans="1:20" ht="22.35" customHeight="1">
      <c r="B4" s="286" t="s">
        <v>27</v>
      </c>
      <c r="C4" s="286"/>
      <c r="D4" s="286"/>
      <c r="E4" s="286"/>
      <c r="F4" s="12"/>
      <c r="G4" s="12"/>
      <c r="K4" s="7"/>
      <c r="L4" s="7"/>
      <c r="M4" s="7"/>
      <c r="N4" s="7"/>
      <c r="O4" s="7"/>
      <c r="P4" s="7"/>
      <c r="Q4" s="7"/>
      <c r="R4" s="7"/>
      <c r="S4" s="7"/>
      <c r="T4" s="7"/>
    </row>
    <row r="5" spans="1:20" ht="13.8" customHeight="1">
      <c r="K5" s="7"/>
      <c r="L5" s="7"/>
      <c r="M5" s="7"/>
      <c r="N5" s="7"/>
      <c r="O5" s="7"/>
      <c r="P5" s="7"/>
      <c r="Q5" s="7"/>
      <c r="R5" s="7"/>
      <c r="S5" s="7"/>
      <c r="T5" s="7"/>
    </row>
    <row r="6" spans="1:20" ht="13.8" customHeight="1">
      <c r="B6" s="290" t="s">
        <v>19</v>
      </c>
      <c r="C6" s="291"/>
      <c r="D6" s="287" t="s">
        <v>230</v>
      </c>
      <c r="E6" s="288"/>
      <c r="K6" s="7"/>
      <c r="L6" s="7"/>
      <c r="M6" s="7"/>
      <c r="N6" s="7"/>
      <c r="O6" s="7"/>
      <c r="P6" s="7"/>
      <c r="Q6" s="7"/>
      <c r="R6" s="7"/>
      <c r="S6" s="7"/>
      <c r="T6" s="7"/>
    </row>
    <row r="7" spans="1:20" ht="13.8" customHeight="1">
      <c r="A7" s="4"/>
      <c r="B7" s="292"/>
      <c r="C7" s="293"/>
      <c r="D7" s="288"/>
      <c r="E7" s="288"/>
      <c r="F7" s="20"/>
      <c r="G7" s="20"/>
      <c r="H7" s="2"/>
      <c r="I7" s="2"/>
      <c r="J7" s="2"/>
      <c r="K7" s="2"/>
      <c r="L7" s="2"/>
      <c r="M7" s="2"/>
      <c r="N7" s="2"/>
      <c r="O7" s="2"/>
    </row>
    <row r="8" spans="1:20" ht="13.8" customHeight="1">
      <c r="A8" s="4"/>
      <c r="B8" s="294"/>
      <c r="C8" s="295"/>
      <c r="D8" s="288"/>
      <c r="E8" s="288"/>
      <c r="F8" s="20"/>
      <c r="G8" s="20"/>
      <c r="H8" s="2"/>
      <c r="I8" s="2"/>
      <c r="J8" s="2"/>
      <c r="K8" s="2"/>
      <c r="L8" s="2"/>
      <c r="M8" s="2"/>
      <c r="N8" s="2"/>
      <c r="O8" s="2"/>
    </row>
    <row r="9" spans="1:20" ht="13.8" customHeight="1">
      <c r="A9" s="4"/>
      <c r="B9" s="298" t="s">
        <v>22</v>
      </c>
      <c r="C9" s="299"/>
      <c r="D9" s="288" t="s">
        <v>231</v>
      </c>
      <c r="E9" s="289"/>
      <c r="F9" s="20"/>
      <c r="G9" s="20"/>
      <c r="H9" s="2"/>
      <c r="I9" s="2"/>
      <c r="J9" s="2"/>
      <c r="K9" s="2"/>
      <c r="L9" s="2"/>
      <c r="M9" s="2"/>
      <c r="N9" s="2"/>
      <c r="O9" s="2"/>
    </row>
    <row r="10" spans="1:20" ht="13.8" customHeight="1">
      <c r="A10" s="4"/>
      <c r="B10" s="300"/>
      <c r="C10" s="301"/>
      <c r="D10" s="289"/>
      <c r="E10" s="289"/>
      <c r="F10" s="20"/>
      <c r="G10" s="20"/>
      <c r="H10" s="2"/>
      <c r="I10" s="2"/>
      <c r="J10" s="2"/>
      <c r="K10" s="2"/>
      <c r="L10" s="2"/>
      <c r="M10" s="2"/>
      <c r="N10" s="2"/>
      <c r="O10" s="2"/>
    </row>
    <row r="11" spans="1:20" s="4" customFormat="1" ht="13.8" customHeight="1">
      <c r="B11" s="300"/>
      <c r="C11" s="301"/>
      <c r="D11" s="289"/>
      <c r="E11" s="289"/>
      <c r="F11" s="22"/>
      <c r="G11" s="22"/>
      <c r="H11" s="2"/>
      <c r="I11" s="2"/>
      <c r="J11" s="2"/>
      <c r="K11" s="2"/>
      <c r="L11" s="2"/>
      <c r="M11" s="2"/>
      <c r="N11" s="2"/>
      <c r="O11" s="2"/>
    </row>
    <row r="12" spans="1:20" ht="13.8" customHeight="1">
      <c r="A12" s="4"/>
      <c r="B12" s="302"/>
      <c r="C12" s="303"/>
      <c r="D12" s="289"/>
      <c r="E12" s="289"/>
      <c r="F12" s="20"/>
      <c r="G12" s="20"/>
      <c r="H12" s="2"/>
      <c r="I12" s="2"/>
      <c r="J12" s="2"/>
      <c r="K12" s="2"/>
      <c r="L12" s="2"/>
      <c r="M12" s="2"/>
      <c r="N12" s="2"/>
      <c r="O12" s="2"/>
    </row>
    <row r="13" spans="1:20" ht="13.8" customHeight="1">
      <c r="A13" s="4"/>
      <c r="B13" s="298" t="s">
        <v>23</v>
      </c>
      <c r="C13" s="299"/>
      <c r="D13" s="287" t="s">
        <v>232</v>
      </c>
      <c r="E13" s="288"/>
      <c r="F13" s="20"/>
      <c r="G13" s="20"/>
      <c r="H13" s="2"/>
      <c r="I13" s="2"/>
      <c r="J13" s="2"/>
      <c r="K13" s="2"/>
      <c r="L13" s="2"/>
      <c r="M13" s="2"/>
      <c r="N13" s="2"/>
      <c r="O13" s="2"/>
    </row>
    <row r="14" spans="1:20" ht="13.8" customHeight="1">
      <c r="A14" s="4"/>
      <c r="B14" s="300"/>
      <c r="C14" s="301"/>
      <c r="D14" s="288"/>
      <c r="E14" s="288"/>
      <c r="F14" s="20"/>
      <c r="G14" s="20"/>
      <c r="H14" s="2"/>
      <c r="I14" s="2"/>
      <c r="J14" s="2"/>
      <c r="K14" s="2"/>
      <c r="L14" s="2"/>
      <c r="M14" s="2"/>
      <c r="N14" s="2"/>
      <c r="O14" s="2"/>
    </row>
    <row r="15" spans="1:20" ht="13.8" customHeight="1">
      <c r="A15" s="9"/>
      <c r="B15" s="300"/>
      <c r="C15" s="301"/>
      <c r="D15" s="288"/>
      <c r="E15" s="288"/>
      <c r="F15" s="30"/>
      <c r="G15" s="23"/>
      <c r="H15" s="2"/>
      <c r="I15" s="2"/>
      <c r="J15" s="2"/>
      <c r="K15" s="2"/>
      <c r="L15" s="2"/>
      <c r="M15" s="2"/>
      <c r="N15" s="2"/>
      <c r="O15" s="2"/>
    </row>
    <row r="16" spans="1:20" ht="13.8" customHeight="1">
      <c r="A16" s="9"/>
      <c r="B16" s="300"/>
      <c r="C16" s="301"/>
      <c r="D16" s="288"/>
      <c r="E16" s="288"/>
      <c r="F16" s="30"/>
      <c r="G16" s="21"/>
      <c r="H16" s="2"/>
      <c r="I16" s="2"/>
      <c r="J16" s="2"/>
      <c r="K16" s="2"/>
      <c r="L16" s="2"/>
      <c r="M16" s="2"/>
      <c r="N16" s="2"/>
      <c r="O16" s="2"/>
    </row>
    <row r="17" spans="1:28" ht="13.8" customHeight="1">
      <c r="A17" s="9"/>
      <c r="B17" s="300"/>
      <c r="C17" s="301"/>
      <c r="D17" s="288"/>
      <c r="E17" s="288"/>
      <c r="F17" s="30"/>
      <c r="G17" s="21"/>
      <c r="H17" s="2"/>
      <c r="I17" s="2"/>
      <c r="J17" s="2"/>
      <c r="K17" s="2"/>
      <c r="L17" s="2"/>
      <c r="M17" s="2"/>
      <c r="N17" s="2"/>
      <c r="O17" s="2"/>
    </row>
    <row r="18" spans="1:28" ht="13.8" customHeight="1">
      <c r="A18" s="9"/>
      <c r="B18" s="300"/>
      <c r="C18" s="301"/>
      <c r="D18" s="288"/>
      <c r="E18" s="288"/>
      <c r="F18" s="30"/>
      <c r="G18" s="21"/>
      <c r="H18" s="2"/>
      <c r="I18" s="2"/>
      <c r="J18" s="2"/>
      <c r="K18" s="2"/>
      <c r="L18" s="2"/>
      <c r="M18" s="2"/>
      <c r="N18" s="2"/>
      <c r="O18" s="2"/>
    </row>
    <row r="19" spans="1:28" ht="13.8" customHeight="1">
      <c r="A19" s="9"/>
      <c r="B19" s="300"/>
      <c r="C19" s="301"/>
      <c r="D19" s="288"/>
      <c r="E19" s="288"/>
      <c r="F19" s="30"/>
      <c r="G19" s="21"/>
      <c r="H19" s="2"/>
      <c r="I19" s="2"/>
      <c r="J19" s="2"/>
      <c r="K19" s="2"/>
      <c r="L19" s="2"/>
      <c r="M19" s="2"/>
      <c r="N19" s="2"/>
      <c r="O19" s="2"/>
    </row>
    <row r="20" spans="1:28" ht="13.8" customHeight="1">
      <c r="A20" s="9"/>
      <c r="B20" s="300"/>
      <c r="C20" s="301"/>
      <c r="D20" s="288"/>
      <c r="E20" s="288"/>
      <c r="F20" s="30"/>
      <c r="G20" s="21"/>
      <c r="H20" s="1"/>
      <c r="I20" s="1"/>
      <c r="J20" s="1"/>
      <c r="K20" s="1"/>
      <c r="L20" s="1"/>
      <c r="M20" s="1"/>
      <c r="N20" s="1"/>
      <c r="O20" s="2"/>
    </row>
    <row r="21" spans="1:28" ht="13.8" customHeight="1">
      <c r="A21" s="4"/>
      <c r="B21" s="300"/>
      <c r="C21" s="301"/>
      <c r="D21" s="288"/>
      <c r="E21" s="288"/>
      <c r="F21" s="20"/>
      <c r="G21" s="20"/>
    </row>
    <row r="22" spans="1:28" ht="13.8" customHeight="1">
      <c r="A22" s="4"/>
      <c r="B22" s="300"/>
      <c r="C22" s="301"/>
      <c r="D22" s="288"/>
      <c r="E22" s="288"/>
      <c r="F22" s="20"/>
      <c r="G22" s="20"/>
    </row>
    <row r="23" spans="1:28" ht="13.8" customHeight="1">
      <c r="A23" s="4"/>
      <c r="B23" s="300"/>
      <c r="C23" s="301"/>
      <c r="D23" s="288"/>
      <c r="E23" s="288"/>
      <c r="F23" s="20"/>
      <c r="G23" s="20"/>
    </row>
    <row r="24" spans="1:28" s="4" customFormat="1" ht="13.8" customHeight="1">
      <c r="B24" s="300"/>
      <c r="C24" s="301"/>
      <c r="D24" s="288"/>
      <c r="E24" s="288"/>
      <c r="F24" s="24"/>
      <c r="G24" s="24"/>
    </row>
    <row r="25" spans="1:28" ht="13.8" customHeight="1">
      <c r="B25" s="302"/>
      <c r="C25" s="303"/>
      <c r="D25" s="288"/>
      <c r="E25" s="288"/>
      <c r="F25" s="20"/>
      <c r="G25" s="20"/>
      <c r="K25" s="2"/>
      <c r="L25" s="2"/>
      <c r="M25" s="2"/>
      <c r="N25" s="2"/>
    </row>
    <row r="26" spans="1:28" ht="13.8" customHeight="1">
      <c r="A26" s="13"/>
      <c r="B26" s="298" t="s">
        <v>20</v>
      </c>
      <c r="C26" s="299"/>
      <c r="D26" s="287" t="s">
        <v>232</v>
      </c>
      <c r="E26" s="287"/>
      <c r="F26" s="26"/>
      <c r="G26" s="26"/>
      <c r="K26" s="2"/>
      <c r="L26" s="2"/>
      <c r="M26" s="2"/>
      <c r="N26" s="2"/>
    </row>
    <row r="27" spans="1:28" ht="13.8" customHeight="1">
      <c r="A27" s="14"/>
      <c r="B27" s="300"/>
      <c r="C27" s="301"/>
      <c r="D27" s="287"/>
      <c r="E27" s="287"/>
      <c r="F27" s="26"/>
      <c r="G27" s="26"/>
    </row>
    <row r="28" spans="1:28" ht="13.8" customHeight="1">
      <c r="A28" s="14"/>
      <c r="B28" s="300"/>
      <c r="C28" s="301"/>
      <c r="D28" s="287"/>
      <c r="E28" s="287"/>
      <c r="F28" s="26"/>
      <c r="G28" s="26"/>
    </row>
    <row r="29" spans="1:28" ht="13.8" customHeight="1">
      <c r="A29" s="14"/>
      <c r="B29" s="300"/>
      <c r="C29" s="301"/>
      <c r="D29" s="287"/>
      <c r="E29" s="287"/>
      <c r="F29" s="26"/>
      <c r="G29" s="26"/>
    </row>
    <row r="30" spans="1:28" ht="13.8" customHeight="1">
      <c r="A30" s="14"/>
      <c r="B30" s="300"/>
      <c r="C30" s="301"/>
      <c r="D30" s="287"/>
      <c r="E30" s="287"/>
      <c r="F30" s="26"/>
      <c r="G30" s="26"/>
    </row>
    <row r="31" spans="1:28" ht="13.8" customHeight="1">
      <c r="A31" s="14"/>
      <c r="B31" s="300"/>
      <c r="C31" s="301"/>
      <c r="D31" s="287"/>
      <c r="E31" s="287"/>
      <c r="F31" s="25"/>
      <c r="G31" s="25"/>
    </row>
    <row r="32" spans="1:28" ht="13.8" customHeight="1">
      <c r="A32" s="4"/>
      <c r="B32" s="300"/>
      <c r="C32" s="301"/>
      <c r="D32" s="287"/>
      <c r="E32" s="287"/>
      <c r="F32" s="26"/>
      <c r="G32" s="26"/>
      <c r="K32" s="275"/>
      <c r="L32" s="275"/>
      <c r="M32" s="275"/>
      <c r="N32" s="275"/>
      <c r="O32" s="275"/>
      <c r="P32" s="275"/>
      <c r="Q32" s="275"/>
      <c r="R32" s="275"/>
      <c r="S32" s="275"/>
      <c r="T32" s="275"/>
      <c r="U32" s="275"/>
      <c r="V32" s="275"/>
      <c r="W32" s="275"/>
      <c r="X32" s="275"/>
      <c r="Y32" s="275"/>
      <c r="Z32" s="275"/>
      <c r="AA32" s="275"/>
      <c r="AB32" s="275"/>
    </row>
    <row r="33" spans="1:28" ht="13.8" customHeight="1">
      <c r="A33" s="4"/>
      <c r="B33" s="300"/>
      <c r="C33" s="301"/>
      <c r="D33" s="287"/>
      <c r="E33" s="287"/>
      <c r="F33" s="26"/>
      <c r="G33" s="26"/>
      <c r="K33" s="275"/>
      <c r="L33" s="275"/>
      <c r="M33" s="275"/>
      <c r="N33" s="275"/>
      <c r="O33" s="275"/>
      <c r="P33" s="275"/>
      <c r="Q33" s="275"/>
      <c r="R33" s="275"/>
      <c r="S33" s="275"/>
      <c r="T33" s="275"/>
      <c r="U33" s="275"/>
      <c r="V33" s="275"/>
      <c r="W33" s="275"/>
      <c r="X33" s="275"/>
      <c r="Y33" s="275"/>
      <c r="Z33" s="275"/>
      <c r="AA33" s="275"/>
      <c r="AB33" s="275"/>
    </row>
    <row r="34" spans="1:28" ht="13.8" customHeight="1">
      <c r="A34" s="4"/>
      <c r="B34" s="300"/>
      <c r="C34" s="301"/>
      <c r="D34" s="287"/>
      <c r="E34" s="287"/>
      <c r="F34" s="26"/>
      <c r="G34" s="26"/>
      <c r="K34" s="275"/>
      <c r="L34" s="275"/>
      <c r="M34" s="275"/>
      <c r="N34" s="275"/>
      <c r="O34" s="275"/>
      <c r="P34" s="275"/>
      <c r="Q34" s="275"/>
      <c r="R34" s="275"/>
      <c r="S34" s="275"/>
      <c r="T34" s="275"/>
      <c r="U34" s="275"/>
      <c r="V34" s="275"/>
      <c r="W34" s="275"/>
      <c r="X34" s="275"/>
      <c r="Y34" s="275"/>
      <c r="Z34" s="275"/>
      <c r="AA34" s="275"/>
      <c r="AB34" s="275"/>
    </row>
    <row r="35" spans="1:28" ht="13.8" customHeight="1">
      <c r="A35" s="4"/>
      <c r="B35" s="302"/>
      <c r="C35" s="303"/>
      <c r="D35" s="287"/>
      <c r="E35" s="287"/>
      <c r="F35" s="26"/>
      <c r="G35" s="26"/>
    </row>
    <row r="36" spans="1:28" ht="13.8" customHeight="1">
      <c r="A36" s="4"/>
      <c r="B36" s="290" t="s">
        <v>21</v>
      </c>
      <c r="C36" s="304"/>
      <c r="D36" s="297"/>
      <c r="E36" s="297"/>
      <c r="F36" s="25"/>
      <c r="G36" s="25"/>
    </row>
    <row r="37" spans="1:28" ht="13.8" customHeight="1">
      <c r="A37" s="14"/>
      <c r="B37" s="292"/>
      <c r="C37" s="305"/>
      <c r="D37" s="297"/>
      <c r="E37" s="297"/>
      <c r="F37" s="22"/>
      <c r="G37" s="22"/>
    </row>
    <row r="38" spans="1:28" ht="13.8" customHeight="1">
      <c r="A38" s="4"/>
      <c r="B38" s="292"/>
      <c r="C38" s="305"/>
      <c r="D38" s="297"/>
      <c r="E38" s="297"/>
      <c r="F38" s="22"/>
      <c r="G38" s="22"/>
    </row>
    <row r="39" spans="1:28" ht="13.8" customHeight="1">
      <c r="A39" s="14"/>
      <c r="B39" s="294"/>
      <c r="C39" s="306"/>
      <c r="D39" s="297"/>
      <c r="E39" s="297"/>
      <c r="F39" s="27"/>
      <c r="G39" s="28"/>
    </row>
    <row r="40" spans="1:28" s="18" customFormat="1" ht="13.8" customHeight="1">
      <c r="B40" s="29"/>
      <c r="C40" s="29"/>
      <c r="D40" s="29"/>
      <c r="E40" s="29"/>
      <c r="F40" s="29"/>
      <c r="G40" s="29"/>
    </row>
    <row r="41" spans="1:28" ht="13.8" customHeight="1">
      <c r="A41" s="14"/>
      <c r="B41" s="22" t="s">
        <v>24</v>
      </c>
      <c r="C41" s="296" t="s">
        <v>110</v>
      </c>
      <c r="D41" s="296"/>
      <c r="E41" s="296"/>
      <c r="F41" s="27"/>
      <c r="G41" s="28"/>
    </row>
    <row r="42" spans="1:28" ht="13.8" customHeight="1">
      <c r="A42" s="4"/>
      <c r="B42" s="22"/>
      <c r="C42" s="296"/>
      <c r="D42" s="296"/>
      <c r="E42" s="296"/>
      <c r="F42" s="22"/>
      <c r="G42" s="22"/>
      <c r="L42" s="283"/>
      <c r="M42" s="283"/>
      <c r="N42" s="283"/>
      <c r="O42" s="283"/>
      <c r="P42" s="283"/>
      <c r="Q42" s="283"/>
      <c r="R42" s="283"/>
      <c r="S42" s="283"/>
      <c r="T42" s="283"/>
      <c r="U42" s="283"/>
      <c r="V42" s="283"/>
      <c r="W42" s="283"/>
      <c r="X42" s="283"/>
    </row>
    <row r="43" spans="1:28" ht="13.8" customHeight="1">
      <c r="A43" s="4"/>
      <c r="B43" s="22"/>
      <c r="C43" s="296" t="s">
        <v>25</v>
      </c>
      <c r="D43" s="296"/>
      <c r="E43" s="296"/>
      <c r="F43" s="22"/>
      <c r="G43" s="22"/>
      <c r="L43" s="283"/>
      <c r="M43" s="283"/>
      <c r="N43" s="283"/>
      <c r="O43" s="283"/>
      <c r="P43" s="283"/>
      <c r="Q43" s="283"/>
      <c r="R43" s="283"/>
      <c r="S43" s="283"/>
      <c r="T43" s="283"/>
      <c r="U43" s="283"/>
      <c r="V43" s="283"/>
      <c r="W43" s="283"/>
      <c r="X43" s="283"/>
    </row>
    <row r="44" spans="1:28" ht="13.8" customHeight="1">
      <c r="A44" s="4"/>
      <c r="B44" s="22"/>
      <c r="C44" s="296"/>
      <c r="D44" s="296"/>
      <c r="E44" s="296"/>
      <c r="F44" s="22"/>
      <c r="G44" s="22"/>
      <c r="L44" s="283"/>
      <c r="M44" s="283"/>
      <c r="N44" s="283"/>
      <c r="O44" s="283"/>
      <c r="P44" s="283"/>
      <c r="Q44" s="283"/>
      <c r="R44" s="283"/>
      <c r="S44" s="283"/>
      <c r="T44" s="283"/>
      <c r="U44" s="283"/>
      <c r="V44" s="283"/>
      <c r="W44" s="283"/>
      <c r="X44" s="283"/>
    </row>
    <row r="45" spans="1:28" ht="13.8" customHeight="1">
      <c r="A45" s="14"/>
      <c r="B45" s="22"/>
      <c r="C45" s="296"/>
      <c r="D45" s="296"/>
      <c r="E45" s="296"/>
      <c r="F45" s="31"/>
      <c r="G45" s="31"/>
      <c r="L45" s="283"/>
      <c r="M45" s="283"/>
      <c r="N45" s="283"/>
      <c r="O45" s="283"/>
      <c r="P45" s="283"/>
      <c r="Q45" s="283"/>
      <c r="R45" s="283"/>
      <c r="S45" s="283"/>
      <c r="T45" s="283"/>
      <c r="U45" s="283"/>
      <c r="V45" s="283"/>
      <c r="W45" s="283"/>
      <c r="X45" s="283"/>
    </row>
    <row r="46" spans="1:28" ht="13.8" customHeight="1">
      <c r="A46" s="14"/>
      <c r="B46" s="22"/>
      <c r="C46" s="296" t="s">
        <v>109</v>
      </c>
      <c r="D46" s="296"/>
      <c r="E46" s="296"/>
      <c r="F46" s="22"/>
      <c r="G46" s="22"/>
    </row>
    <row r="47" spans="1:28" ht="13.5" customHeight="1">
      <c r="A47" s="14"/>
      <c r="B47" s="22"/>
      <c r="C47" s="296"/>
      <c r="D47" s="296"/>
      <c r="E47" s="296"/>
      <c r="F47" s="22"/>
      <c r="G47" s="22"/>
      <c r="L47" s="283"/>
      <c r="M47" s="283"/>
      <c r="N47" s="283"/>
      <c r="O47" s="283"/>
      <c r="P47" s="283"/>
      <c r="Q47" s="283"/>
      <c r="R47" s="283"/>
      <c r="S47" s="283"/>
      <c r="T47" s="283"/>
      <c r="U47" s="283"/>
      <c r="V47" s="283"/>
      <c r="W47" s="283"/>
      <c r="X47" s="283"/>
    </row>
    <row r="48" spans="1:28" ht="13.8" customHeight="1">
      <c r="A48" s="14"/>
      <c r="B48" s="22"/>
      <c r="C48" s="296" t="s">
        <v>26</v>
      </c>
      <c r="D48" s="296"/>
      <c r="E48" s="296"/>
      <c r="F48" s="22"/>
      <c r="G48" s="22"/>
      <c r="L48" s="283"/>
      <c r="M48" s="283"/>
      <c r="N48" s="283"/>
      <c r="O48" s="283"/>
      <c r="P48" s="283"/>
      <c r="Q48" s="283"/>
      <c r="R48" s="283"/>
      <c r="S48" s="283"/>
      <c r="T48" s="283"/>
      <c r="U48" s="283"/>
      <c r="V48" s="283"/>
      <c r="W48" s="283"/>
      <c r="X48" s="283"/>
    </row>
    <row r="49" spans="1:24" ht="13.8" customHeight="1">
      <c r="A49" s="14"/>
      <c r="B49" s="22"/>
      <c r="C49" s="296"/>
      <c r="D49" s="296"/>
      <c r="E49" s="296"/>
      <c r="F49" s="22"/>
      <c r="G49" s="22"/>
      <c r="L49" s="283"/>
      <c r="M49" s="283"/>
      <c r="N49" s="283"/>
      <c r="O49" s="283"/>
      <c r="P49" s="283"/>
      <c r="Q49" s="283"/>
      <c r="R49" s="283"/>
      <c r="S49" s="283"/>
      <c r="T49" s="283"/>
      <c r="U49" s="283"/>
      <c r="V49" s="283"/>
      <c r="W49" s="283"/>
      <c r="X49" s="283"/>
    </row>
    <row r="50" spans="1:24" ht="13.8" customHeight="1">
      <c r="B50" s="22"/>
      <c r="C50" s="22"/>
      <c r="D50" s="22"/>
      <c r="E50" s="22"/>
      <c r="F50" s="22"/>
      <c r="G50" s="22"/>
      <c r="L50" s="283"/>
      <c r="M50" s="283"/>
      <c r="N50" s="283"/>
      <c r="O50" s="283"/>
      <c r="P50" s="283"/>
      <c r="Q50" s="283"/>
      <c r="R50" s="283"/>
      <c r="S50" s="283"/>
      <c r="T50" s="283"/>
      <c r="U50" s="283"/>
      <c r="V50" s="283"/>
      <c r="W50" s="283"/>
      <c r="X50" s="283"/>
    </row>
    <row r="51" spans="1:24" ht="13.8" customHeight="1">
      <c r="B51" s="22"/>
      <c r="C51" s="22"/>
      <c r="D51" s="22"/>
      <c r="E51" s="22"/>
      <c r="F51" s="22"/>
      <c r="G51" s="22"/>
      <c r="L51" s="283"/>
      <c r="M51" s="283"/>
      <c r="N51" s="283"/>
      <c r="O51" s="283"/>
      <c r="P51" s="283"/>
      <c r="Q51" s="283"/>
      <c r="R51" s="283"/>
      <c r="S51" s="283"/>
      <c r="T51" s="283"/>
      <c r="U51" s="283"/>
      <c r="V51" s="283"/>
      <c r="W51" s="283"/>
      <c r="X51" s="283"/>
    </row>
    <row r="52" spans="1:24" ht="13.8" customHeight="1">
      <c r="B52" s="22"/>
      <c r="C52" s="22"/>
      <c r="D52" s="22"/>
      <c r="E52" s="22"/>
      <c r="F52" s="22"/>
      <c r="G52" s="22"/>
      <c r="L52" s="283"/>
      <c r="M52" s="283"/>
      <c r="N52" s="283"/>
      <c r="O52" s="283"/>
      <c r="P52" s="283"/>
      <c r="Q52" s="283"/>
      <c r="R52" s="283"/>
      <c r="S52" s="283"/>
      <c r="T52" s="283"/>
      <c r="U52" s="283"/>
      <c r="V52" s="283"/>
      <c r="W52" s="283"/>
      <c r="X52" s="283"/>
    </row>
    <row r="53" spans="1:24" ht="13.8" customHeight="1">
      <c r="B53" s="22"/>
      <c r="C53" s="22"/>
      <c r="D53" s="22"/>
      <c r="E53" s="22"/>
      <c r="F53" s="22"/>
      <c r="G53" s="22"/>
      <c r="L53" s="283"/>
      <c r="M53" s="283"/>
      <c r="N53" s="283"/>
      <c r="O53" s="283"/>
      <c r="P53" s="283"/>
      <c r="Q53" s="283"/>
      <c r="R53" s="283"/>
      <c r="S53" s="283"/>
      <c r="T53" s="283"/>
      <c r="U53" s="283"/>
      <c r="V53" s="283"/>
      <c r="W53" s="283"/>
      <c r="X53" s="283"/>
    </row>
    <row r="54" spans="1:24" ht="13.8" customHeight="1">
      <c r="B54" s="22"/>
      <c r="C54" s="22"/>
      <c r="D54" s="22"/>
      <c r="E54" s="22"/>
      <c r="F54" s="22"/>
      <c r="G54" s="22"/>
      <c r="L54" s="283"/>
      <c r="M54" s="283"/>
      <c r="N54" s="283"/>
      <c r="O54" s="283"/>
      <c r="P54" s="283"/>
      <c r="Q54" s="283"/>
      <c r="R54" s="283"/>
      <c r="S54" s="283"/>
      <c r="T54" s="283"/>
      <c r="U54" s="283"/>
      <c r="V54" s="283"/>
      <c r="W54" s="283"/>
      <c r="X54" s="283"/>
    </row>
    <row r="55" spans="1:24" ht="13.8" customHeight="1">
      <c r="B55" s="22"/>
      <c r="C55" s="22"/>
      <c r="D55" s="22"/>
      <c r="E55" s="22"/>
      <c r="F55" s="22"/>
      <c r="G55" s="22"/>
      <c r="L55" s="283"/>
      <c r="M55" s="283"/>
      <c r="N55" s="283"/>
      <c r="O55" s="283"/>
      <c r="P55" s="283"/>
      <c r="Q55" s="283"/>
      <c r="R55" s="283"/>
      <c r="S55" s="283"/>
      <c r="T55" s="283"/>
      <c r="U55" s="283"/>
      <c r="V55" s="283"/>
      <c r="W55" s="283"/>
      <c r="X55" s="283"/>
    </row>
    <row r="56" spans="1:24" ht="13.8" customHeight="1">
      <c r="B56" s="4"/>
      <c r="C56" s="4"/>
      <c r="D56" s="4"/>
      <c r="E56" s="4"/>
      <c r="F56" s="4"/>
      <c r="G56" s="4"/>
      <c r="L56" s="283"/>
      <c r="M56" s="283"/>
      <c r="N56" s="283"/>
      <c r="O56" s="283"/>
      <c r="P56" s="283"/>
      <c r="Q56" s="283"/>
      <c r="R56" s="283"/>
      <c r="S56" s="283"/>
      <c r="T56" s="283"/>
      <c r="U56" s="283"/>
      <c r="V56" s="283"/>
      <c r="W56" s="283"/>
      <c r="X56" s="283"/>
    </row>
    <row r="57" spans="1:24" ht="13.8" customHeight="1">
      <c r="L57" s="283"/>
      <c r="M57" s="283"/>
      <c r="N57" s="283"/>
      <c r="O57" s="283"/>
      <c r="P57" s="283"/>
      <c r="Q57" s="283"/>
      <c r="R57" s="283"/>
      <c r="S57" s="283"/>
      <c r="T57" s="283"/>
      <c r="U57" s="283"/>
      <c r="V57" s="283"/>
      <c r="W57" s="283"/>
      <c r="X57" s="283"/>
    </row>
  </sheetData>
  <mergeCells count="20">
    <mergeCell ref="K1:T2"/>
    <mergeCell ref="B13:C25"/>
    <mergeCell ref="B9:C12"/>
    <mergeCell ref="B36:C39"/>
    <mergeCell ref="B26:C35"/>
    <mergeCell ref="L47:X50"/>
    <mergeCell ref="L51:X57"/>
    <mergeCell ref="B4:E4"/>
    <mergeCell ref="D6:E8"/>
    <mergeCell ref="D9:E12"/>
    <mergeCell ref="D13:E25"/>
    <mergeCell ref="B6:C8"/>
    <mergeCell ref="C46:E47"/>
    <mergeCell ref="C48:E49"/>
    <mergeCell ref="D36:E39"/>
    <mergeCell ref="K32:AB34"/>
    <mergeCell ref="L42:X45"/>
    <mergeCell ref="D26:E35"/>
    <mergeCell ref="C41:E42"/>
    <mergeCell ref="C43:E45"/>
  </mergeCells>
  <phoneticPr fontId="17"/>
  <pageMargins left="0.59055118110236227" right="0.51181102362204722" top="0.59055118110236227" bottom="0.74803149606299213" header="0.31496062992125984" footer="0.31496062992125984"/>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P15"/>
  <sheetViews>
    <sheetView showZeros="0" tabSelected="1" view="pageBreakPreview" topLeftCell="D3" zoomScale="80" zoomScaleNormal="80" zoomScaleSheetLayoutView="80" workbookViewId="0">
      <selection activeCell="T14" sqref="T14"/>
    </sheetView>
  </sheetViews>
  <sheetFormatPr defaultRowHeight="13.2"/>
  <cols>
    <col min="1" max="1" width="3.33203125" style="167" customWidth="1"/>
    <col min="2" max="2" width="34.6640625" style="167" customWidth="1"/>
    <col min="3" max="3" width="6.33203125" style="167" customWidth="1"/>
    <col min="4" max="6" width="11.77734375" style="167" customWidth="1"/>
    <col min="7" max="7" width="6.33203125" style="167" customWidth="1"/>
    <col min="8" max="19" width="11.77734375" style="167" customWidth="1"/>
    <col min="20" max="20" width="11" style="181" customWidth="1"/>
    <col min="21" max="25" width="11.77734375" style="181" customWidth="1"/>
    <col min="26" max="30" width="11.77734375" style="165" customWidth="1"/>
    <col min="31" max="35" width="11.77734375" style="167" customWidth="1"/>
    <col min="36" max="36" width="12.88671875" style="167" bestFit="1" customWidth="1"/>
    <col min="37" max="16384" width="8.88671875" style="167"/>
  </cols>
  <sheetData>
    <row r="1" spans="1:42" ht="19.2">
      <c r="A1" s="192" t="s">
        <v>194</v>
      </c>
      <c r="B1" s="192"/>
      <c r="C1" s="192"/>
      <c r="D1" s="192"/>
      <c r="E1" s="192"/>
      <c r="F1" s="192"/>
      <c r="G1" s="192"/>
      <c r="H1" s="192"/>
      <c r="I1" s="192"/>
      <c r="J1" s="192"/>
      <c r="K1" s="192"/>
      <c r="L1" s="192"/>
      <c r="M1" s="192"/>
      <c r="O1" s="163"/>
      <c r="P1" s="163"/>
      <c r="Q1" s="163"/>
      <c r="R1" s="163"/>
      <c r="S1" s="163"/>
      <c r="T1" s="164"/>
      <c r="U1" s="164"/>
      <c r="V1" s="164"/>
      <c r="W1" s="164"/>
      <c r="X1" s="164"/>
      <c r="Y1" s="164"/>
      <c r="AE1" s="163"/>
      <c r="AF1" s="163"/>
      <c r="AG1" s="163"/>
      <c r="AH1" s="163"/>
      <c r="AI1" s="163"/>
      <c r="AJ1" s="166" t="s">
        <v>124</v>
      </c>
    </row>
    <row r="2" spans="1:42" ht="160.19999999999999" customHeight="1" thickBot="1">
      <c r="A2" s="163"/>
      <c r="B2" s="163"/>
      <c r="C2" s="163"/>
      <c r="D2" s="163"/>
      <c r="E2" s="163"/>
      <c r="F2" s="163"/>
      <c r="G2" s="163"/>
      <c r="H2" s="163"/>
      <c r="I2" s="163"/>
      <c r="J2" s="163"/>
      <c r="K2" s="163"/>
      <c r="L2" s="163"/>
      <c r="M2" s="163"/>
      <c r="N2" s="163"/>
      <c r="O2" s="163"/>
      <c r="P2" s="163"/>
      <c r="Q2" s="163"/>
      <c r="R2" s="163"/>
      <c r="S2" s="163"/>
      <c r="T2" s="164"/>
      <c r="U2" s="164"/>
      <c r="V2" s="164"/>
      <c r="W2" s="164"/>
      <c r="X2" s="164"/>
      <c r="Y2" s="164"/>
      <c r="AE2" s="163"/>
      <c r="AF2" s="163"/>
      <c r="AG2" s="163"/>
      <c r="AH2" s="163"/>
      <c r="AI2" s="163"/>
      <c r="AJ2" s="168"/>
    </row>
    <row r="3" spans="1:42" s="182" customFormat="1" ht="30" customHeight="1">
      <c r="A3" s="330" t="s">
        <v>113</v>
      </c>
      <c r="B3" s="320" t="s">
        <v>114</v>
      </c>
      <c r="C3" s="319" t="s">
        <v>120</v>
      </c>
      <c r="D3" s="335"/>
      <c r="E3" s="335"/>
      <c r="F3" s="335"/>
      <c r="G3" s="335"/>
      <c r="H3" s="335"/>
      <c r="I3" s="322"/>
      <c r="J3" s="316" t="s">
        <v>121</v>
      </c>
      <c r="K3" s="317"/>
      <c r="L3" s="317"/>
      <c r="M3" s="317"/>
      <c r="N3" s="318"/>
      <c r="O3" s="319" t="s">
        <v>116</v>
      </c>
      <c r="P3" s="320"/>
      <c r="Q3" s="320"/>
      <c r="R3" s="321"/>
      <c r="S3" s="322"/>
      <c r="T3" s="343" t="s">
        <v>117</v>
      </c>
      <c r="U3" s="319" t="s">
        <v>180</v>
      </c>
      <c r="V3" s="320"/>
      <c r="W3" s="320"/>
      <c r="X3" s="321"/>
      <c r="Y3" s="322"/>
      <c r="Z3" s="313" t="s">
        <v>168</v>
      </c>
      <c r="AA3" s="314"/>
      <c r="AB3" s="314"/>
      <c r="AC3" s="314"/>
      <c r="AD3" s="315"/>
      <c r="AE3" s="330" t="s">
        <v>118</v>
      </c>
      <c r="AF3" s="321"/>
      <c r="AG3" s="321"/>
      <c r="AH3" s="321"/>
      <c r="AI3" s="321"/>
      <c r="AJ3" s="346"/>
    </row>
    <row r="4" spans="1:42" s="182" customFormat="1" ht="30" customHeight="1">
      <c r="A4" s="331"/>
      <c r="B4" s="333"/>
      <c r="C4" s="337" t="s">
        <v>193</v>
      </c>
      <c r="D4" s="338"/>
      <c r="E4" s="236" t="s">
        <v>237</v>
      </c>
      <c r="F4" s="261" t="s">
        <v>128</v>
      </c>
      <c r="G4" s="348" t="s">
        <v>133</v>
      </c>
      <c r="H4" s="349"/>
      <c r="I4" s="262" t="s">
        <v>129</v>
      </c>
      <c r="J4" s="323" t="s">
        <v>192</v>
      </c>
      <c r="K4" s="311" t="s">
        <v>199</v>
      </c>
      <c r="L4" s="309" t="s">
        <v>128</v>
      </c>
      <c r="M4" s="309" t="s">
        <v>133</v>
      </c>
      <c r="N4" s="326" t="s">
        <v>129</v>
      </c>
      <c r="O4" s="328" t="s">
        <v>192</v>
      </c>
      <c r="P4" s="311" t="s">
        <v>199</v>
      </c>
      <c r="Q4" s="309" t="s">
        <v>128</v>
      </c>
      <c r="R4" s="309" t="s">
        <v>133</v>
      </c>
      <c r="S4" s="339" t="s">
        <v>129</v>
      </c>
      <c r="T4" s="344"/>
      <c r="U4" s="328" t="s">
        <v>192</v>
      </c>
      <c r="V4" s="311" t="s">
        <v>199</v>
      </c>
      <c r="W4" s="309" t="s">
        <v>128</v>
      </c>
      <c r="X4" s="309" t="s">
        <v>133</v>
      </c>
      <c r="Y4" s="339" t="s">
        <v>129</v>
      </c>
      <c r="Z4" s="323" t="s">
        <v>192</v>
      </c>
      <c r="AA4" s="311" t="s">
        <v>199</v>
      </c>
      <c r="AB4" s="309" t="s">
        <v>128</v>
      </c>
      <c r="AC4" s="309" t="s">
        <v>133</v>
      </c>
      <c r="AD4" s="326" t="s">
        <v>129</v>
      </c>
      <c r="AE4" s="328" t="s">
        <v>192</v>
      </c>
      <c r="AF4" s="311" t="s">
        <v>199</v>
      </c>
      <c r="AG4" s="309" t="s">
        <v>128</v>
      </c>
      <c r="AH4" s="309" t="s">
        <v>133</v>
      </c>
      <c r="AI4" s="309" t="s">
        <v>129</v>
      </c>
      <c r="AJ4" s="341" t="s">
        <v>122</v>
      </c>
      <c r="AL4" s="350" t="s">
        <v>181</v>
      </c>
      <c r="AM4" s="350"/>
      <c r="AN4" s="350"/>
      <c r="AO4" s="350"/>
      <c r="AP4" s="350"/>
    </row>
    <row r="5" spans="1:42" s="182" customFormat="1" ht="30" customHeight="1" thickBot="1">
      <c r="A5" s="332"/>
      <c r="B5" s="334"/>
      <c r="C5" s="191" t="s">
        <v>115</v>
      </c>
      <c r="D5" s="223" t="s">
        <v>119</v>
      </c>
      <c r="E5" s="224" t="s">
        <v>130</v>
      </c>
      <c r="F5" s="263" t="s">
        <v>119</v>
      </c>
      <c r="G5" s="223" t="s">
        <v>115</v>
      </c>
      <c r="H5" s="223" t="s">
        <v>119</v>
      </c>
      <c r="I5" s="225" t="s">
        <v>130</v>
      </c>
      <c r="J5" s="324"/>
      <c r="K5" s="325"/>
      <c r="L5" s="336"/>
      <c r="M5" s="336"/>
      <c r="N5" s="327"/>
      <c r="O5" s="329"/>
      <c r="P5" s="312"/>
      <c r="Q5" s="310"/>
      <c r="R5" s="310"/>
      <c r="S5" s="340"/>
      <c r="T5" s="345"/>
      <c r="U5" s="329"/>
      <c r="V5" s="312"/>
      <c r="W5" s="310"/>
      <c r="X5" s="310"/>
      <c r="Y5" s="340"/>
      <c r="Z5" s="347"/>
      <c r="AA5" s="312"/>
      <c r="AB5" s="310"/>
      <c r="AC5" s="310"/>
      <c r="AD5" s="351"/>
      <c r="AE5" s="329"/>
      <c r="AF5" s="312"/>
      <c r="AG5" s="310"/>
      <c r="AH5" s="310"/>
      <c r="AI5" s="310"/>
      <c r="AJ5" s="342"/>
      <c r="AL5" s="183" t="s">
        <v>182</v>
      </c>
      <c r="AM5" s="183" t="s">
        <v>183</v>
      </c>
      <c r="AN5" s="183" t="s">
        <v>184</v>
      </c>
      <c r="AO5" s="183" t="s">
        <v>185</v>
      </c>
      <c r="AP5" s="183" t="s">
        <v>186</v>
      </c>
    </row>
    <row r="6" spans="1:42" ht="40.049999999999997" customHeight="1" thickTop="1">
      <c r="A6" s="169">
        <v>1</v>
      </c>
      <c r="B6" s="205" t="s">
        <v>233</v>
      </c>
      <c r="C6" s="221">
        <v>10</v>
      </c>
      <c r="D6" s="228">
        <v>5500000</v>
      </c>
      <c r="E6" s="229"/>
      <c r="F6" s="264"/>
      <c r="G6" s="229"/>
      <c r="H6" s="229"/>
      <c r="I6" s="230"/>
      <c r="J6" s="208"/>
      <c r="K6" s="207"/>
      <c r="L6" s="207"/>
      <c r="M6" s="207"/>
      <c r="N6" s="209"/>
      <c r="O6" s="228">
        <v>5000000</v>
      </c>
      <c r="P6" s="229"/>
      <c r="Q6" s="229"/>
      <c r="R6" s="229"/>
      <c r="S6" s="230"/>
      <c r="T6" s="170" t="str">
        <f t="shared" ref="T6:T14" si="0">IF(B6&lt;&gt;"","4/5以内","")</f>
        <v>4/5以内</v>
      </c>
      <c r="U6" s="238">
        <f>ROUNDDOWN(O6*4/5,-3)</f>
        <v>4000000</v>
      </c>
      <c r="V6" s="239">
        <f t="shared" ref="V6:V14" si="1">ROUNDDOWN(P6*4/5,-3)</f>
        <v>0</v>
      </c>
      <c r="W6" s="239">
        <f t="shared" ref="W6:W14" si="2">ROUNDDOWN(Q6*4/5,-3)</f>
        <v>0</v>
      </c>
      <c r="X6" s="239">
        <f t="shared" ref="X6:X14" si="3">ROUNDDOWN(R6*4/5,-3)</f>
        <v>0</v>
      </c>
      <c r="Y6" s="240">
        <f t="shared" ref="Y6:Y14" si="4">ROUNDDOWN(S6*4/5,-3)</f>
        <v>0</v>
      </c>
      <c r="Z6" s="249">
        <v>3000000</v>
      </c>
      <c r="AA6" s="250"/>
      <c r="AB6" s="250"/>
      <c r="AC6" s="250"/>
      <c r="AD6" s="251"/>
      <c r="AE6" s="228">
        <f>MIN(U6,Z6)</f>
        <v>3000000</v>
      </c>
      <c r="AF6" s="229">
        <f t="shared" ref="AF6:AF14" si="5">MIN(V6,AA6)</f>
        <v>0</v>
      </c>
      <c r="AG6" s="229">
        <f t="shared" ref="AG6:AG14" si="6">MIN(W6,AB6)</f>
        <v>0</v>
      </c>
      <c r="AH6" s="229">
        <f t="shared" ref="AH6:AH14" si="7">MIN(X6,AC6)</f>
        <v>0</v>
      </c>
      <c r="AI6" s="230">
        <f t="shared" ref="AI6:AI14" si="8">MIN(Y6,AD6)</f>
        <v>0</v>
      </c>
      <c r="AJ6" s="257">
        <f>SUM(AE6:AI6)</f>
        <v>3000000</v>
      </c>
      <c r="AL6" s="171" t="str">
        <f t="shared" ref="AL6:AL14" si="9">IF(OR(AE6&lt;=U6,AE6&lt;=Z6),"OK","申請額誤り")</f>
        <v>OK</v>
      </c>
      <c r="AM6" s="171" t="str">
        <f t="shared" ref="AM6:AM14" si="10">IF(OR(AF6&lt;=V6,AF6&lt;=AA6),"OK","申請額誤り")</f>
        <v>OK</v>
      </c>
      <c r="AN6" s="171" t="str">
        <f t="shared" ref="AN6:AN14" si="11">IF(OR(AG6&lt;=W6,AG6&lt;=AB6),"OK","申請額誤り")</f>
        <v>OK</v>
      </c>
      <c r="AO6" s="171" t="str">
        <f t="shared" ref="AO6:AO8" si="12">IF(OR(AH6&lt;=X6,AH6&lt;=AC6),"OK","申請額誤り")</f>
        <v>OK</v>
      </c>
      <c r="AP6" s="171" t="str">
        <f t="shared" ref="AP6:AP14" si="13">IF(OR(AI6&lt;=Y6,AI6&lt;=AD6),"OK","申請額誤り")</f>
        <v>OK</v>
      </c>
    </row>
    <row r="7" spans="1:42" ht="40.049999999999997" customHeight="1">
      <c r="A7" s="172">
        <v>2</v>
      </c>
      <c r="B7" s="206" t="s">
        <v>234</v>
      </c>
      <c r="C7" s="222"/>
      <c r="D7" s="231"/>
      <c r="E7" s="210">
        <v>1650000</v>
      </c>
      <c r="F7" s="265"/>
      <c r="G7" s="210">
        <v>1</v>
      </c>
      <c r="H7" s="210">
        <v>1100000</v>
      </c>
      <c r="I7" s="232"/>
      <c r="J7" s="211"/>
      <c r="K7" s="210"/>
      <c r="L7" s="210"/>
      <c r="M7" s="210"/>
      <c r="N7" s="212"/>
      <c r="O7" s="231"/>
      <c r="P7" s="210">
        <v>1500000</v>
      </c>
      <c r="Q7" s="210"/>
      <c r="R7" s="210">
        <v>1000000</v>
      </c>
      <c r="S7" s="232"/>
      <c r="T7" s="170" t="str">
        <f t="shared" si="0"/>
        <v>4/5以内</v>
      </c>
      <c r="U7" s="241">
        <f t="shared" ref="U7:U14" si="14">ROUNDDOWN(O7*4/5,-3)</f>
        <v>0</v>
      </c>
      <c r="V7" s="214">
        <f t="shared" si="1"/>
        <v>1200000</v>
      </c>
      <c r="W7" s="214">
        <f t="shared" si="2"/>
        <v>0</v>
      </c>
      <c r="X7" s="214">
        <f t="shared" si="3"/>
        <v>800000</v>
      </c>
      <c r="Y7" s="242">
        <f t="shared" si="4"/>
        <v>0</v>
      </c>
      <c r="Z7" s="252"/>
      <c r="AA7" s="216">
        <v>1000000</v>
      </c>
      <c r="AB7" s="216"/>
      <c r="AC7" s="216">
        <v>1000000</v>
      </c>
      <c r="AD7" s="253"/>
      <c r="AE7" s="231">
        <f t="shared" ref="AE7:AE14" si="15">MIN(U7,Z7)</f>
        <v>0</v>
      </c>
      <c r="AF7" s="210">
        <f t="shared" si="5"/>
        <v>1000000</v>
      </c>
      <c r="AG7" s="210">
        <f t="shared" si="6"/>
        <v>0</v>
      </c>
      <c r="AH7" s="210">
        <f t="shared" si="7"/>
        <v>800000</v>
      </c>
      <c r="AI7" s="232">
        <f t="shared" si="8"/>
        <v>0</v>
      </c>
      <c r="AJ7" s="258">
        <f>SUM(AE7:AI7)</f>
        <v>1800000</v>
      </c>
      <c r="AL7" s="171" t="str">
        <f t="shared" si="9"/>
        <v>OK</v>
      </c>
      <c r="AM7" s="171" t="str">
        <f t="shared" si="10"/>
        <v>OK</v>
      </c>
      <c r="AN7" s="171" t="str">
        <f t="shared" si="11"/>
        <v>OK</v>
      </c>
      <c r="AO7" s="171" t="str">
        <f t="shared" si="12"/>
        <v>OK</v>
      </c>
      <c r="AP7" s="171" t="str">
        <f t="shared" si="13"/>
        <v>OK</v>
      </c>
    </row>
    <row r="8" spans="1:42" ht="40.049999999999997" customHeight="1">
      <c r="A8" s="172">
        <v>3</v>
      </c>
      <c r="B8" s="206" t="s">
        <v>235</v>
      </c>
      <c r="C8" s="222"/>
      <c r="D8" s="231"/>
      <c r="E8" s="210"/>
      <c r="F8" s="265">
        <v>16500000</v>
      </c>
      <c r="G8" s="210"/>
      <c r="H8" s="210"/>
      <c r="I8" s="232">
        <v>550000</v>
      </c>
      <c r="J8" s="211"/>
      <c r="K8" s="210"/>
      <c r="L8" s="210"/>
      <c r="M8" s="210"/>
      <c r="N8" s="212"/>
      <c r="O8" s="231"/>
      <c r="P8" s="210"/>
      <c r="Q8" s="210">
        <v>15000000</v>
      </c>
      <c r="R8" s="210"/>
      <c r="S8" s="232">
        <v>500000</v>
      </c>
      <c r="T8" s="170" t="str">
        <f t="shared" si="0"/>
        <v>4/5以内</v>
      </c>
      <c r="U8" s="241">
        <f t="shared" si="14"/>
        <v>0</v>
      </c>
      <c r="V8" s="214">
        <f t="shared" si="1"/>
        <v>0</v>
      </c>
      <c r="W8" s="214">
        <f t="shared" si="2"/>
        <v>12000000</v>
      </c>
      <c r="X8" s="214">
        <f t="shared" si="3"/>
        <v>0</v>
      </c>
      <c r="Y8" s="242">
        <f t="shared" si="4"/>
        <v>400000</v>
      </c>
      <c r="Z8" s="252"/>
      <c r="AA8" s="216"/>
      <c r="AB8" s="216">
        <v>10000000</v>
      </c>
      <c r="AC8" s="216"/>
      <c r="AD8" s="253">
        <v>480000</v>
      </c>
      <c r="AE8" s="231">
        <f t="shared" si="15"/>
        <v>0</v>
      </c>
      <c r="AF8" s="210">
        <f t="shared" si="5"/>
        <v>0</v>
      </c>
      <c r="AG8" s="210">
        <f t="shared" si="6"/>
        <v>10000000</v>
      </c>
      <c r="AH8" s="210">
        <f t="shared" si="7"/>
        <v>0</v>
      </c>
      <c r="AI8" s="232">
        <f t="shared" si="8"/>
        <v>400000</v>
      </c>
      <c r="AJ8" s="258">
        <f>SUM(AE8:AI8)</f>
        <v>10400000</v>
      </c>
      <c r="AL8" s="171" t="str">
        <f t="shared" si="9"/>
        <v>OK</v>
      </c>
      <c r="AM8" s="171" t="str">
        <f t="shared" si="10"/>
        <v>OK</v>
      </c>
      <c r="AN8" s="171" t="str">
        <f t="shared" si="11"/>
        <v>OK</v>
      </c>
      <c r="AO8" s="171" t="str">
        <f t="shared" si="12"/>
        <v>OK</v>
      </c>
      <c r="AP8" s="171" t="str">
        <f t="shared" si="13"/>
        <v>OK</v>
      </c>
    </row>
    <row r="9" spans="1:42" ht="40.049999999999997" customHeight="1" thickBot="1">
      <c r="A9" s="172">
        <v>4</v>
      </c>
      <c r="B9" s="206" t="s">
        <v>236</v>
      </c>
      <c r="C9" s="222"/>
      <c r="D9" s="233"/>
      <c r="E9" s="234">
        <v>2200000</v>
      </c>
      <c r="F9" s="266"/>
      <c r="G9" s="234"/>
      <c r="H9" s="234"/>
      <c r="I9" s="235"/>
      <c r="J9" s="211"/>
      <c r="K9" s="210"/>
      <c r="L9" s="210"/>
      <c r="M9" s="210"/>
      <c r="N9" s="212"/>
      <c r="O9" s="233"/>
      <c r="P9" s="234">
        <v>2000000</v>
      </c>
      <c r="Q9" s="234"/>
      <c r="R9" s="234"/>
      <c r="S9" s="235"/>
      <c r="T9" s="170" t="str">
        <f t="shared" si="0"/>
        <v>4/5以内</v>
      </c>
      <c r="U9" s="243">
        <f t="shared" si="14"/>
        <v>0</v>
      </c>
      <c r="V9" s="244">
        <f t="shared" si="1"/>
        <v>1600000</v>
      </c>
      <c r="W9" s="244">
        <f t="shared" si="2"/>
        <v>0</v>
      </c>
      <c r="X9" s="244">
        <f t="shared" si="3"/>
        <v>0</v>
      </c>
      <c r="Y9" s="245">
        <f t="shared" si="4"/>
        <v>0</v>
      </c>
      <c r="Z9" s="254"/>
      <c r="AA9" s="255">
        <v>2500000</v>
      </c>
      <c r="AB9" s="255"/>
      <c r="AC9" s="255"/>
      <c r="AD9" s="256"/>
      <c r="AE9" s="233">
        <f t="shared" si="15"/>
        <v>0</v>
      </c>
      <c r="AF9" s="234">
        <f t="shared" si="5"/>
        <v>1600000</v>
      </c>
      <c r="AG9" s="234">
        <f t="shared" si="6"/>
        <v>0</v>
      </c>
      <c r="AH9" s="234">
        <f t="shared" si="7"/>
        <v>0</v>
      </c>
      <c r="AI9" s="235">
        <f t="shared" si="8"/>
        <v>0</v>
      </c>
      <c r="AJ9" s="258">
        <f t="shared" ref="AJ9:AJ14" si="16">SUM(AE9:AI9)</f>
        <v>1600000</v>
      </c>
      <c r="AL9" s="171" t="str">
        <f t="shared" si="9"/>
        <v>OK</v>
      </c>
      <c r="AM9" s="171" t="str">
        <f t="shared" si="10"/>
        <v>OK</v>
      </c>
      <c r="AN9" s="171" t="str">
        <f t="shared" si="11"/>
        <v>OK</v>
      </c>
      <c r="AO9" s="171" t="str">
        <f>IF(OR(AH9&lt;=X9,AH9&lt;=AC9),"OK","申請額誤り")</f>
        <v>OK</v>
      </c>
      <c r="AP9" s="171" t="str">
        <f t="shared" si="13"/>
        <v>OK</v>
      </c>
    </row>
    <row r="10" spans="1:42" s="177" customFormat="1" ht="40.049999999999997" customHeight="1" thickTop="1">
      <c r="A10" s="174">
        <v>5</v>
      </c>
      <c r="B10" s="190"/>
      <c r="C10" s="174"/>
      <c r="D10" s="226"/>
      <c r="E10" s="226"/>
      <c r="F10" s="267"/>
      <c r="G10" s="226"/>
      <c r="H10" s="226"/>
      <c r="I10" s="227"/>
      <c r="J10" s="175"/>
      <c r="K10" s="176"/>
      <c r="L10" s="176"/>
      <c r="M10" s="176"/>
      <c r="N10" s="187"/>
      <c r="O10" s="237"/>
      <c r="P10" s="226"/>
      <c r="Q10" s="226"/>
      <c r="R10" s="226"/>
      <c r="S10" s="227"/>
      <c r="T10" s="170" t="str">
        <f t="shared" si="0"/>
        <v/>
      </c>
      <c r="U10" s="213">
        <f t="shared" si="14"/>
        <v>0</v>
      </c>
      <c r="V10" s="214">
        <f t="shared" si="1"/>
        <v>0</v>
      </c>
      <c r="W10" s="214">
        <f t="shared" si="2"/>
        <v>0</v>
      </c>
      <c r="X10" s="214">
        <f t="shared" si="3"/>
        <v>0</v>
      </c>
      <c r="Y10" s="215">
        <f t="shared" si="4"/>
        <v>0</v>
      </c>
      <c r="Z10" s="246"/>
      <c r="AA10" s="247"/>
      <c r="AB10" s="247"/>
      <c r="AC10" s="247"/>
      <c r="AD10" s="248"/>
      <c r="AE10" s="259">
        <f t="shared" si="15"/>
        <v>0</v>
      </c>
      <c r="AF10" s="260">
        <f t="shared" si="5"/>
        <v>0</v>
      </c>
      <c r="AG10" s="260">
        <f t="shared" si="6"/>
        <v>0</v>
      </c>
      <c r="AH10" s="260">
        <f t="shared" si="7"/>
        <v>0</v>
      </c>
      <c r="AI10" s="260">
        <f t="shared" si="8"/>
        <v>0</v>
      </c>
      <c r="AJ10" s="173">
        <f t="shared" si="16"/>
        <v>0</v>
      </c>
      <c r="AL10" s="171" t="str">
        <f t="shared" si="9"/>
        <v>OK</v>
      </c>
      <c r="AM10" s="171" t="str">
        <f t="shared" si="10"/>
        <v>OK</v>
      </c>
      <c r="AN10" s="171" t="str">
        <f t="shared" si="11"/>
        <v>OK</v>
      </c>
      <c r="AO10" s="171" t="str">
        <f t="shared" ref="AO10:AO14" si="17">IF(OR(AH10&lt;=X10,AH10&lt;=AC10),"OK","申請額誤り")</f>
        <v>OK</v>
      </c>
      <c r="AP10" s="171" t="str">
        <f t="shared" si="13"/>
        <v>OK</v>
      </c>
    </row>
    <row r="11" spans="1:42" s="177" customFormat="1" ht="40.049999999999997" customHeight="1">
      <c r="A11" s="174">
        <v>6</v>
      </c>
      <c r="B11" s="190"/>
      <c r="C11" s="174"/>
      <c r="D11" s="176"/>
      <c r="E11" s="176"/>
      <c r="F11" s="268"/>
      <c r="G11" s="176"/>
      <c r="H11" s="176"/>
      <c r="I11" s="189"/>
      <c r="J11" s="175"/>
      <c r="K11" s="176"/>
      <c r="L11" s="176"/>
      <c r="M11" s="176"/>
      <c r="N11" s="187"/>
      <c r="O11" s="174"/>
      <c r="P11" s="176"/>
      <c r="Q11" s="176"/>
      <c r="R11" s="176"/>
      <c r="S11" s="189"/>
      <c r="T11" s="170" t="str">
        <f t="shared" si="0"/>
        <v/>
      </c>
      <c r="U11" s="213">
        <f t="shared" si="14"/>
        <v>0</v>
      </c>
      <c r="V11" s="214">
        <f t="shared" si="1"/>
        <v>0</v>
      </c>
      <c r="W11" s="214">
        <f t="shared" si="2"/>
        <v>0</v>
      </c>
      <c r="X11" s="214">
        <f t="shared" si="3"/>
        <v>0</v>
      </c>
      <c r="Y11" s="215">
        <f t="shared" si="4"/>
        <v>0</v>
      </c>
      <c r="Z11" s="217"/>
      <c r="AA11" s="218"/>
      <c r="AB11" s="218"/>
      <c r="AC11" s="218"/>
      <c r="AD11" s="190"/>
      <c r="AE11" s="219">
        <f t="shared" si="15"/>
        <v>0</v>
      </c>
      <c r="AF11" s="220">
        <f t="shared" si="5"/>
        <v>0</v>
      </c>
      <c r="AG11" s="220">
        <f t="shared" si="6"/>
        <v>0</v>
      </c>
      <c r="AH11" s="220">
        <f t="shared" si="7"/>
        <v>0</v>
      </c>
      <c r="AI11" s="220">
        <f t="shared" si="8"/>
        <v>0</v>
      </c>
      <c r="AJ11" s="173">
        <f t="shared" si="16"/>
        <v>0</v>
      </c>
      <c r="AL11" s="171" t="str">
        <f t="shared" si="9"/>
        <v>OK</v>
      </c>
      <c r="AM11" s="171" t="str">
        <f t="shared" si="10"/>
        <v>OK</v>
      </c>
      <c r="AN11" s="171" t="str">
        <f t="shared" si="11"/>
        <v>OK</v>
      </c>
      <c r="AO11" s="171" t="str">
        <f t="shared" si="17"/>
        <v>OK</v>
      </c>
      <c r="AP11" s="171" t="str">
        <f t="shared" si="13"/>
        <v>OK</v>
      </c>
    </row>
    <row r="12" spans="1:42" s="177" customFormat="1" ht="40.049999999999997" customHeight="1">
      <c r="A12" s="174">
        <v>7</v>
      </c>
      <c r="B12" s="190"/>
      <c r="C12" s="174"/>
      <c r="D12" s="176"/>
      <c r="E12" s="176"/>
      <c r="F12" s="268"/>
      <c r="G12" s="176"/>
      <c r="H12" s="176"/>
      <c r="I12" s="189"/>
      <c r="J12" s="175"/>
      <c r="K12" s="176"/>
      <c r="L12" s="176"/>
      <c r="M12" s="176"/>
      <c r="N12" s="187"/>
      <c r="O12" s="174"/>
      <c r="P12" s="176"/>
      <c r="Q12" s="176"/>
      <c r="R12" s="176"/>
      <c r="S12" s="189"/>
      <c r="T12" s="170" t="str">
        <f t="shared" si="0"/>
        <v/>
      </c>
      <c r="U12" s="213">
        <f t="shared" si="14"/>
        <v>0</v>
      </c>
      <c r="V12" s="214">
        <f t="shared" si="1"/>
        <v>0</v>
      </c>
      <c r="W12" s="214">
        <f t="shared" si="2"/>
        <v>0</v>
      </c>
      <c r="X12" s="214">
        <f t="shared" si="3"/>
        <v>0</v>
      </c>
      <c r="Y12" s="215">
        <f t="shared" si="4"/>
        <v>0</v>
      </c>
      <c r="Z12" s="217"/>
      <c r="AA12" s="218"/>
      <c r="AB12" s="218"/>
      <c r="AC12" s="218"/>
      <c r="AD12" s="190"/>
      <c r="AE12" s="219">
        <f t="shared" si="15"/>
        <v>0</v>
      </c>
      <c r="AF12" s="220">
        <f t="shared" si="5"/>
        <v>0</v>
      </c>
      <c r="AG12" s="220">
        <f t="shared" si="6"/>
        <v>0</v>
      </c>
      <c r="AH12" s="220">
        <f t="shared" si="7"/>
        <v>0</v>
      </c>
      <c r="AI12" s="220">
        <f t="shared" si="8"/>
        <v>0</v>
      </c>
      <c r="AJ12" s="173">
        <f t="shared" si="16"/>
        <v>0</v>
      </c>
      <c r="AL12" s="171" t="str">
        <f t="shared" si="9"/>
        <v>OK</v>
      </c>
      <c r="AM12" s="171" t="str">
        <f t="shared" si="10"/>
        <v>OK</v>
      </c>
      <c r="AN12" s="171" t="str">
        <f t="shared" si="11"/>
        <v>OK</v>
      </c>
      <c r="AO12" s="171" t="str">
        <f t="shared" si="17"/>
        <v>OK</v>
      </c>
      <c r="AP12" s="171" t="str">
        <f t="shared" si="13"/>
        <v>OK</v>
      </c>
    </row>
    <row r="13" spans="1:42" s="177" customFormat="1" ht="40.049999999999997" customHeight="1">
      <c r="A13" s="174">
        <v>8</v>
      </c>
      <c r="B13" s="190"/>
      <c r="C13" s="174"/>
      <c r="D13" s="176"/>
      <c r="E13" s="176"/>
      <c r="F13" s="268"/>
      <c r="G13" s="176"/>
      <c r="H13" s="176"/>
      <c r="I13" s="189"/>
      <c r="J13" s="175"/>
      <c r="K13" s="176"/>
      <c r="L13" s="176"/>
      <c r="M13" s="176"/>
      <c r="N13" s="187"/>
      <c r="O13" s="174"/>
      <c r="P13" s="176"/>
      <c r="Q13" s="176"/>
      <c r="R13" s="176"/>
      <c r="S13" s="189"/>
      <c r="T13" s="170" t="str">
        <f t="shared" si="0"/>
        <v/>
      </c>
      <c r="U13" s="213">
        <f t="shared" si="14"/>
        <v>0</v>
      </c>
      <c r="V13" s="214">
        <f t="shared" si="1"/>
        <v>0</v>
      </c>
      <c r="W13" s="214">
        <f t="shared" si="2"/>
        <v>0</v>
      </c>
      <c r="X13" s="214">
        <f t="shared" si="3"/>
        <v>0</v>
      </c>
      <c r="Y13" s="215">
        <f t="shared" si="4"/>
        <v>0</v>
      </c>
      <c r="Z13" s="217"/>
      <c r="AA13" s="218"/>
      <c r="AB13" s="218"/>
      <c r="AC13" s="218"/>
      <c r="AD13" s="190"/>
      <c r="AE13" s="219">
        <f t="shared" si="15"/>
        <v>0</v>
      </c>
      <c r="AF13" s="220">
        <f t="shared" si="5"/>
        <v>0</v>
      </c>
      <c r="AG13" s="220">
        <f t="shared" si="6"/>
        <v>0</v>
      </c>
      <c r="AH13" s="220">
        <f t="shared" si="7"/>
        <v>0</v>
      </c>
      <c r="AI13" s="220">
        <f t="shared" si="8"/>
        <v>0</v>
      </c>
      <c r="AJ13" s="173">
        <f t="shared" si="16"/>
        <v>0</v>
      </c>
      <c r="AL13" s="171" t="str">
        <f t="shared" si="9"/>
        <v>OK</v>
      </c>
      <c r="AM13" s="171" t="str">
        <f t="shared" si="10"/>
        <v>OK</v>
      </c>
      <c r="AN13" s="171" t="str">
        <f t="shared" si="11"/>
        <v>OK</v>
      </c>
      <c r="AO13" s="171" t="str">
        <f t="shared" si="17"/>
        <v>OK</v>
      </c>
      <c r="AP13" s="171" t="str">
        <f t="shared" si="13"/>
        <v>OK</v>
      </c>
    </row>
    <row r="14" spans="1:42" s="177" customFormat="1" ht="40.049999999999997" customHeight="1" thickBot="1">
      <c r="A14" s="174">
        <v>9</v>
      </c>
      <c r="B14" s="190"/>
      <c r="C14" s="174"/>
      <c r="D14" s="176"/>
      <c r="E14" s="176"/>
      <c r="F14" s="268"/>
      <c r="G14" s="176"/>
      <c r="H14" s="176"/>
      <c r="I14" s="189"/>
      <c r="J14" s="175"/>
      <c r="K14" s="176"/>
      <c r="L14" s="176"/>
      <c r="M14" s="176"/>
      <c r="N14" s="187"/>
      <c r="O14" s="174"/>
      <c r="P14" s="176"/>
      <c r="Q14" s="176"/>
      <c r="R14" s="176"/>
      <c r="S14" s="189"/>
      <c r="T14" s="170" t="str">
        <f t="shared" si="0"/>
        <v/>
      </c>
      <c r="U14" s="213">
        <f t="shared" si="14"/>
        <v>0</v>
      </c>
      <c r="V14" s="214">
        <f t="shared" si="1"/>
        <v>0</v>
      </c>
      <c r="W14" s="214">
        <f t="shared" si="2"/>
        <v>0</v>
      </c>
      <c r="X14" s="214">
        <f t="shared" si="3"/>
        <v>0</v>
      </c>
      <c r="Y14" s="215">
        <f t="shared" si="4"/>
        <v>0</v>
      </c>
      <c r="Z14" s="217"/>
      <c r="AA14" s="218"/>
      <c r="AB14" s="218"/>
      <c r="AC14" s="218"/>
      <c r="AD14" s="190"/>
      <c r="AE14" s="219">
        <f t="shared" si="15"/>
        <v>0</v>
      </c>
      <c r="AF14" s="220">
        <f t="shared" si="5"/>
        <v>0</v>
      </c>
      <c r="AG14" s="220">
        <f t="shared" si="6"/>
        <v>0</v>
      </c>
      <c r="AH14" s="220">
        <f t="shared" si="7"/>
        <v>0</v>
      </c>
      <c r="AI14" s="220">
        <f t="shared" si="8"/>
        <v>0</v>
      </c>
      <c r="AJ14" s="173">
        <f t="shared" si="16"/>
        <v>0</v>
      </c>
      <c r="AL14" s="171" t="str">
        <f t="shared" si="9"/>
        <v>OK</v>
      </c>
      <c r="AM14" s="171" t="str">
        <f t="shared" si="10"/>
        <v>OK</v>
      </c>
      <c r="AN14" s="171" t="str">
        <f t="shared" si="11"/>
        <v>OK</v>
      </c>
      <c r="AO14" s="171" t="str">
        <f t="shared" si="17"/>
        <v>OK</v>
      </c>
      <c r="AP14" s="171" t="str">
        <f t="shared" si="13"/>
        <v>OK</v>
      </c>
    </row>
    <row r="15" spans="1:42" ht="40.049999999999997" customHeight="1" thickBot="1">
      <c r="A15" s="307" t="s">
        <v>122</v>
      </c>
      <c r="B15" s="308"/>
      <c r="C15" s="185">
        <f t="shared" ref="C15:S15" si="18">SUM(C6:C14)</f>
        <v>10</v>
      </c>
      <c r="D15" s="178">
        <f t="shared" si="18"/>
        <v>5500000</v>
      </c>
      <c r="E15" s="178">
        <f t="shared" si="18"/>
        <v>3850000</v>
      </c>
      <c r="F15" s="184">
        <f t="shared" si="18"/>
        <v>16500000</v>
      </c>
      <c r="G15" s="178">
        <f t="shared" si="18"/>
        <v>1</v>
      </c>
      <c r="H15" s="178">
        <f t="shared" si="18"/>
        <v>1100000</v>
      </c>
      <c r="I15" s="179">
        <f t="shared" si="18"/>
        <v>550000</v>
      </c>
      <c r="J15" s="186">
        <f t="shared" si="18"/>
        <v>0</v>
      </c>
      <c r="K15" s="178">
        <f t="shared" si="18"/>
        <v>0</v>
      </c>
      <c r="L15" s="178">
        <f t="shared" si="18"/>
        <v>0</v>
      </c>
      <c r="M15" s="178">
        <f t="shared" si="18"/>
        <v>0</v>
      </c>
      <c r="N15" s="184">
        <f t="shared" si="18"/>
        <v>0</v>
      </c>
      <c r="O15" s="185">
        <f t="shared" si="18"/>
        <v>5000000</v>
      </c>
      <c r="P15" s="178">
        <f t="shared" si="18"/>
        <v>3500000</v>
      </c>
      <c r="Q15" s="178">
        <f t="shared" si="18"/>
        <v>15000000</v>
      </c>
      <c r="R15" s="178">
        <f t="shared" si="18"/>
        <v>1000000</v>
      </c>
      <c r="S15" s="179">
        <f t="shared" si="18"/>
        <v>500000</v>
      </c>
      <c r="T15" s="188" t="s">
        <v>131</v>
      </c>
      <c r="U15" s="185">
        <f t="shared" ref="U15:AD15" si="19">SUM(U6:U14)</f>
        <v>4000000</v>
      </c>
      <c r="V15" s="178">
        <f t="shared" si="19"/>
        <v>2800000</v>
      </c>
      <c r="W15" s="178">
        <f t="shared" si="19"/>
        <v>12000000</v>
      </c>
      <c r="X15" s="178">
        <f t="shared" si="19"/>
        <v>800000</v>
      </c>
      <c r="Y15" s="179">
        <f t="shared" si="19"/>
        <v>400000</v>
      </c>
      <c r="Z15" s="186">
        <f t="shared" si="19"/>
        <v>3000000</v>
      </c>
      <c r="AA15" s="178">
        <f t="shared" si="19"/>
        <v>3500000</v>
      </c>
      <c r="AB15" s="178">
        <f t="shared" si="19"/>
        <v>10000000</v>
      </c>
      <c r="AC15" s="178">
        <f t="shared" si="19"/>
        <v>1000000</v>
      </c>
      <c r="AD15" s="184">
        <f t="shared" si="19"/>
        <v>480000</v>
      </c>
      <c r="AE15" s="185">
        <f t="shared" ref="AE15:AJ15" si="20">SUM(AE6:AE14)</f>
        <v>3000000</v>
      </c>
      <c r="AF15" s="178">
        <f t="shared" si="20"/>
        <v>2600000</v>
      </c>
      <c r="AG15" s="178">
        <f t="shared" si="20"/>
        <v>10000000</v>
      </c>
      <c r="AH15" s="178">
        <f t="shared" si="20"/>
        <v>800000</v>
      </c>
      <c r="AI15" s="178">
        <f t="shared" si="20"/>
        <v>400000</v>
      </c>
      <c r="AJ15" s="179">
        <f t="shared" si="20"/>
        <v>16800000</v>
      </c>
      <c r="AL15" s="180"/>
      <c r="AM15" s="180"/>
      <c r="AN15" s="180"/>
      <c r="AO15" s="180"/>
      <c r="AP15" s="180"/>
    </row>
  </sheetData>
  <mergeCells count="39">
    <mergeCell ref="AL4:AP4"/>
    <mergeCell ref="U3:Y3"/>
    <mergeCell ref="U4:U5"/>
    <mergeCell ref="V4:V5"/>
    <mergeCell ref="W4:W5"/>
    <mergeCell ref="X4:X5"/>
    <mergeCell ref="Y4:Y5"/>
    <mergeCell ref="AI4:AI5"/>
    <mergeCell ref="AG4:AG5"/>
    <mergeCell ref="AC4:AC5"/>
    <mergeCell ref="AD4:AD5"/>
    <mergeCell ref="AE4:AE5"/>
    <mergeCell ref="AF4:AF5"/>
    <mergeCell ref="AH4:AH5"/>
    <mergeCell ref="C4:D4"/>
    <mergeCell ref="S4:S5"/>
    <mergeCell ref="AJ4:AJ5"/>
    <mergeCell ref="T3:T5"/>
    <mergeCell ref="AA4:AA5"/>
    <mergeCell ref="AB4:AB5"/>
    <mergeCell ref="AE3:AJ3"/>
    <mergeCell ref="Z4:Z5"/>
    <mergeCell ref="G4:H4"/>
    <mergeCell ref="A15:B15"/>
    <mergeCell ref="R4:R5"/>
    <mergeCell ref="P4:P5"/>
    <mergeCell ref="Z3:AD3"/>
    <mergeCell ref="J3:N3"/>
    <mergeCell ref="O3:S3"/>
    <mergeCell ref="Q4:Q5"/>
    <mergeCell ref="J4:J5"/>
    <mergeCell ref="K4:K5"/>
    <mergeCell ref="N4:N5"/>
    <mergeCell ref="O4:O5"/>
    <mergeCell ref="A3:A5"/>
    <mergeCell ref="B3:B5"/>
    <mergeCell ref="C3:I3"/>
    <mergeCell ref="M4:M5"/>
    <mergeCell ref="L4:L5"/>
  </mergeCells>
  <phoneticPr fontId="39"/>
  <printOptions horizontalCentered="1"/>
  <pageMargins left="0.51181102362204722" right="0.31496062992125984" top="0.35433070866141736" bottom="0.35433070866141736" header="0.31496062992125984" footer="0.31496062992125984"/>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23"/>
  <sheetViews>
    <sheetView view="pageBreakPreview" zoomScaleNormal="100" zoomScaleSheetLayoutView="100" workbookViewId="0">
      <selection activeCell="L11" sqref="L11"/>
    </sheetView>
  </sheetViews>
  <sheetFormatPr defaultColWidth="9" defaultRowHeight="13.2"/>
  <cols>
    <col min="1" max="1" width="23.21875" style="32" customWidth="1"/>
    <col min="2" max="3" width="9" style="32"/>
    <col min="4" max="9" width="12.6640625" style="32" customWidth="1"/>
    <col min="10" max="10" width="10.21875" style="32" customWidth="1"/>
    <col min="11" max="11" width="12.6640625" style="32" customWidth="1"/>
    <col min="12" max="12" width="17.109375" style="32" customWidth="1"/>
    <col min="13" max="16384" width="9" style="32"/>
  </cols>
  <sheetData>
    <row r="1" spans="1:12">
      <c r="A1" s="32" t="s">
        <v>28</v>
      </c>
    </row>
    <row r="2" spans="1:12" ht="30" customHeight="1">
      <c r="A2" s="354" t="s">
        <v>29</v>
      </c>
      <c r="B2" s="354"/>
      <c r="C2" s="354"/>
      <c r="D2" s="354"/>
      <c r="E2" s="354"/>
      <c r="F2" s="354"/>
      <c r="G2" s="354"/>
      <c r="H2" s="354"/>
      <c r="I2" s="354"/>
      <c r="J2" s="354"/>
      <c r="K2" s="354"/>
      <c r="L2" s="354"/>
    </row>
    <row r="3" spans="1:12" ht="14.4" customHeight="1"/>
    <row r="4" spans="1:12" s="162" customFormat="1" ht="13.5" customHeight="1">
      <c r="A4" s="33"/>
      <c r="B4" s="355"/>
      <c r="C4" s="356"/>
      <c r="D4" s="357"/>
      <c r="E4" s="33"/>
      <c r="F4" s="33"/>
      <c r="G4" s="33"/>
      <c r="H4" s="33"/>
      <c r="I4" s="33"/>
      <c r="J4" s="33"/>
      <c r="K4" s="33"/>
      <c r="L4" s="197"/>
    </row>
    <row r="5" spans="1:12" s="162" customFormat="1" ht="13.5" customHeight="1">
      <c r="A5" s="34"/>
      <c r="B5" s="358" t="s">
        <v>210</v>
      </c>
      <c r="C5" s="359"/>
      <c r="D5" s="360"/>
      <c r="E5" s="34" t="s">
        <v>205</v>
      </c>
      <c r="F5" s="34" t="s">
        <v>203</v>
      </c>
      <c r="G5" s="34" t="s">
        <v>201</v>
      </c>
      <c r="H5" s="34" t="s">
        <v>212</v>
      </c>
      <c r="I5" s="34" t="s">
        <v>201</v>
      </c>
      <c r="J5" s="34" t="s">
        <v>202</v>
      </c>
      <c r="K5" s="34" t="s">
        <v>215</v>
      </c>
      <c r="L5" s="198" t="s">
        <v>30</v>
      </c>
    </row>
    <row r="6" spans="1:12" s="162" customFormat="1">
      <c r="A6" s="34" t="s">
        <v>31</v>
      </c>
      <c r="B6" s="361"/>
      <c r="C6" s="362"/>
      <c r="D6" s="363"/>
      <c r="E6" s="34" t="s">
        <v>206</v>
      </c>
      <c r="F6" s="34" t="s">
        <v>204</v>
      </c>
      <c r="G6" s="34" t="s">
        <v>211</v>
      </c>
      <c r="H6" s="34" t="s">
        <v>213</v>
      </c>
      <c r="I6" s="34" t="s">
        <v>200</v>
      </c>
      <c r="J6" s="34"/>
      <c r="K6" s="34" t="s">
        <v>216</v>
      </c>
      <c r="L6" s="198"/>
    </row>
    <row r="7" spans="1:12" s="162" customFormat="1">
      <c r="A7" s="34"/>
      <c r="B7" s="33"/>
      <c r="C7" s="33"/>
      <c r="D7" s="33"/>
      <c r="E7" s="34" t="s">
        <v>207</v>
      </c>
      <c r="F7" s="34"/>
      <c r="G7" s="34"/>
      <c r="H7" s="34" t="s">
        <v>214</v>
      </c>
      <c r="I7" s="199"/>
      <c r="J7" s="199"/>
      <c r="K7" s="194"/>
      <c r="L7" s="195"/>
    </row>
    <row r="8" spans="1:12" s="162" customFormat="1">
      <c r="A8" s="34"/>
      <c r="B8" s="34" t="s">
        <v>32</v>
      </c>
      <c r="C8" s="34" t="s">
        <v>33</v>
      </c>
      <c r="D8" s="34" t="s">
        <v>34</v>
      </c>
      <c r="E8" s="34" t="s">
        <v>208</v>
      </c>
      <c r="F8" s="34"/>
      <c r="G8" s="199"/>
      <c r="H8" s="196"/>
      <c r="I8" s="199"/>
      <c r="J8" s="199"/>
      <c r="K8" s="34"/>
      <c r="L8" s="198" t="s">
        <v>35</v>
      </c>
    </row>
    <row r="9" spans="1:12" s="162" customFormat="1">
      <c r="A9" s="35"/>
      <c r="B9" s="35"/>
      <c r="C9" s="35"/>
      <c r="D9" s="200" t="s">
        <v>36</v>
      </c>
      <c r="E9" s="200" t="s">
        <v>209</v>
      </c>
      <c r="F9" s="200" t="s">
        <v>217</v>
      </c>
      <c r="G9" s="200" t="s">
        <v>37</v>
      </c>
      <c r="H9" s="200" t="s">
        <v>38</v>
      </c>
      <c r="I9" s="200" t="s">
        <v>39</v>
      </c>
      <c r="J9" s="200" t="s">
        <v>40</v>
      </c>
      <c r="K9" s="200" t="s">
        <v>218</v>
      </c>
      <c r="L9" s="201"/>
    </row>
    <row r="10" spans="1:12">
      <c r="A10" s="36"/>
      <c r="B10" s="37" t="s">
        <v>41</v>
      </c>
      <c r="C10" s="37"/>
      <c r="D10" s="37" t="s">
        <v>41</v>
      </c>
      <c r="E10" s="37" t="s">
        <v>42</v>
      </c>
      <c r="F10" s="37" t="s">
        <v>42</v>
      </c>
      <c r="G10" s="37" t="s">
        <v>43</v>
      </c>
      <c r="H10" s="37" t="s">
        <v>43</v>
      </c>
      <c r="I10" s="37" t="s">
        <v>43</v>
      </c>
      <c r="J10" s="37"/>
      <c r="K10" s="37" t="s">
        <v>42</v>
      </c>
      <c r="L10" s="37"/>
    </row>
    <row r="11" spans="1:12" ht="50.1" customHeight="1">
      <c r="A11" s="38" t="s">
        <v>196</v>
      </c>
      <c r="B11" s="40"/>
      <c r="C11" s="39">
        <f>'算出調書(1-16)別紙'!C15</f>
        <v>10</v>
      </c>
      <c r="D11" s="39">
        <f>'算出調書(1-16)別紙'!D15</f>
        <v>5500000</v>
      </c>
      <c r="E11" s="39">
        <f>'算出調書(1-16)別紙'!J15</f>
        <v>0</v>
      </c>
      <c r="F11" s="39">
        <f>D11-E11</f>
        <v>5500000</v>
      </c>
      <c r="G11" s="39">
        <f>'算出調書(1-16)別紙'!O15</f>
        <v>5000000</v>
      </c>
      <c r="H11" s="40"/>
      <c r="I11" s="39">
        <f>G11</f>
        <v>5000000</v>
      </c>
      <c r="J11" s="193" t="s">
        <v>123</v>
      </c>
      <c r="K11" s="39">
        <f>'算出調書(1-16)別紙'!AE15</f>
        <v>3000000</v>
      </c>
      <c r="L11" s="35" t="str">
        <f>IF(K11&lt;&gt;"","詳細は別紙のとおり","")</f>
        <v>詳細は別紙のとおり</v>
      </c>
    </row>
    <row r="12" spans="1:12" s="115" customFormat="1" ht="50.1" customHeight="1">
      <c r="A12" s="38" t="s">
        <v>195</v>
      </c>
      <c r="B12" s="40"/>
      <c r="C12" s="41"/>
      <c r="D12" s="39">
        <f>'算出調書(1-16)別紙'!E15</f>
        <v>3850000</v>
      </c>
      <c r="E12" s="39">
        <f>'算出調書(1-16)別紙'!K15</f>
        <v>0</v>
      </c>
      <c r="F12" s="39">
        <f>D12-E12</f>
        <v>3850000</v>
      </c>
      <c r="G12" s="39">
        <f>'算出調書(1-16)別紙'!P15</f>
        <v>3500000</v>
      </c>
      <c r="H12" s="40"/>
      <c r="I12" s="39">
        <f t="shared" ref="I12:I15" si="0">G12</f>
        <v>3500000</v>
      </c>
      <c r="J12" s="193" t="s">
        <v>123</v>
      </c>
      <c r="K12" s="39">
        <f>'算出調書(1-16)別紙'!AF15</f>
        <v>2600000</v>
      </c>
      <c r="L12" s="35" t="str">
        <f>IF(K12&lt;&gt;"","詳細は別紙のとおり","")</f>
        <v>詳細は別紙のとおり</v>
      </c>
    </row>
    <row r="13" spans="1:12" ht="50.1" customHeight="1">
      <c r="A13" s="38" t="s">
        <v>197</v>
      </c>
      <c r="B13" s="41"/>
      <c r="C13" s="41"/>
      <c r="D13" s="39">
        <f>'算出調書(1-16)別紙'!F15</f>
        <v>16500000</v>
      </c>
      <c r="E13" s="39">
        <f>'算出調書(1-16)別紙'!L15</f>
        <v>0</v>
      </c>
      <c r="F13" s="39">
        <f>D13-E13</f>
        <v>16500000</v>
      </c>
      <c r="G13" s="39">
        <f>'算出調書(1-16)別紙'!Q15</f>
        <v>15000000</v>
      </c>
      <c r="H13" s="41"/>
      <c r="I13" s="39">
        <f t="shared" si="0"/>
        <v>15000000</v>
      </c>
      <c r="J13" s="193" t="s">
        <v>123</v>
      </c>
      <c r="K13" s="39">
        <f>'算出調書(1-16)別紙'!AG15</f>
        <v>10000000</v>
      </c>
      <c r="L13" s="35" t="str">
        <f>IF(K13&lt;&gt;"","詳細は別紙のとおり","")</f>
        <v>詳細は別紙のとおり</v>
      </c>
    </row>
    <row r="14" spans="1:12" s="115" customFormat="1" ht="50.1" customHeight="1">
      <c r="A14" s="38" t="s">
        <v>132</v>
      </c>
      <c r="B14" s="40"/>
      <c r="C14" s="40"/>
      <c r="D14" s="39">
        <f>'算出調書(1-16)別紙'!H15</f>
        <v>1100000</v>
      </c>
      <c r="E14" s="39">
        <f>'算出調書(1-16)別紙'!M15</f>
        <v>0</v>
      </c>
      <c r="F14" s="39">
        <f>D14-E14</f>
        <v>1100000</v>
      </c>
      <c r="G14" s="39">
        <f>'算出調書(1-16)別紙'!R15</f>
        <v>1000000</v>
      </c>
      <c r="H14" s="40"/>
      <c r="I14" s="39">
        <f t="shared" si="0"/>
        <v>1000000</v>
      </c>
      <c r="J14" s="193" t="s">
        <v>123</v>
      </c>
      <c r="K14" s="39">
        <f>'算出調書(1-16)別紙'!AH15</f>
        <v>800000</v>
      </c>
      <c r="L14" s="35" t="str">
        <f>IF(K14&lt;&gt;"","詳細は別紙のとおり","")</f>
        <v>詳細は別紙のとおり</v>
      </c>
    </row>
    <row r="15" spans="1:12" ht="50.1" customHeight="1">
      <c r="A15" s="38" t="s">
        <v>198</v>
      </c>
      <c r="B15" s="40"/>
      <c r="C15" s="40"/>
      <c r="D15" s="39">
        <f>'算出調書(1-16)別紙'!I15</f>
        <v>550000</v>
      </c>
      <c r="E15" s="39">
        <f>'算出調書(1-16)別紙'!N15</f>
        <v>0</v>
      </c>
      <c r="F15" s="39">
        <f>D15-E15</f>
        <v>550000</v>
      </c>
      <c r="G15" s="39">
        <f>'算出調書(1-16)別紙'!S15</f>
        <v>500000</v>
      </c>
      <c r="H15" s="40"/>
      <c r="I15" s="39">
        <f t="shared" si="0"/>
        <v>500000</v>
      </c>
      <c r="J15" s="193" t="s">
        <v>123</v>
      </c>
      <c r="K15" s="39">
        <f>'算出調書(1-16)別紙'!AI15</f>
        <v>400000</v>
      </c>
      <c r="L15" s="35" t="str">
        <f>IF(K15&lt;&gt;"","詳細は別紙のとおり","")</f>
        <v>詳細は別紙のとおり</v>
      </c>
    </row>
    <row r="16" spans="1:12" ht="50.1" customHeight="1">
      <c r="A16" s="42" t="s">
        <v>44</v>
      </c>
      <c r="B16" s="40"/>
      <c r="C16" s="43">
        <f>SUM(C11:C12)</f>
        <v>10</v>
      </c>
      <c r="D16" s="43">
        <f t="shared" ref="D16" si="1">SUM(D11:D15)</f>
        <v>27500000</v>
      </c>
      <c r="E16" s="43">
        <f>SUM(E11:E15)</f>
        <v>0</v>
      </c>
      <c r="F16" s="43">
        <f>SUM(F11:F15)</f>
        <v>27500000</v>
      </c>
      <c r="G16" s="43">
        <f>SUM(G11:G15)</f>
        <v>25000000</v>
      </c>
      <c r="H16" s="41"/>
      <c r="I16" s="43">
        <f>SUM(I11:I15)</f>
        <v>25000000</v>
      </c>
      <c r="J16" s="41"/>
      <c r="K16" s="43">
        <f>SUM(K11:K15)</f>
        <v>16800000</v>
      </c>
      <c r="L16" s="44"/>
    </row>
    <row r="18" spans="1:12" ht="27" customHeight="1">
      <c r="A18" s="352" t="s">
        <v>45</v>
      </c>
      <c r="B18" s="353"/>
      <c r="C18" s="353"/>
      <c r="D18" s="353"/>
      <c r="E18" s="353"/>
      <c r="F18" s="353"/>
      <c r="G18" s="353"/>
      <c r="H18" s="353"/>
      <c r="I18" s="353"/>
      <c r="J18" s="353"/>
      <c r="K18" s="353"/>
      <c r="L18" s="353"/>
    </row>
    <row r="19" spans="1:12" ht="27" customHeight="1">
      <c r="A19" s="352" t="s">
        <v>46</v>
      </c>
      <c r="B19" s="353"/>
      <c r="C19" s="353"/>
      <c r="D19" s="353"/>
      <c r="E19" s="353"/>
      <c r="F19" s="353"/>
      <c r="G19" s="353"/>
      <c r="H19" s="353"/>
      <c r="I19" s="353"/>
      <c r="J19" s="353"/>
      <c r="K19" s="353"/>
      <c r="L19" s="353"/>
    </row>
    <row r="20" spans="1:12" ht="27" customHeight="1">
      <c r="A20" s="352" t="s">
        <v>47</v>
      </c>
      <c r="B20" s="353"/>
      <c r="C20" s="353"/>
      <c r="D20" s="353"/>
      <c r="E20" s="353"/>
      <c r="F20" s="353"/>
      <c r="G20" s="353"/>
      <c r="H20" s="353"/>
      <c r="I20" s="353"/>
      <c r="J20" s="353"/>
      <c r="K20" s="353"/>
      <c r="L20" s="353"/>
    </row>
    <row r="21" spans="1:12" ht="26.25" customHeight="1">
      <c r="A21" s="352" t="s">
        <v>48</v>
      </c>
      <c r="B21" s="353"/>
      <c r="C21" s="353"/>
      <c r="D21" s="353"/>
      <c r="E21" s="353"/>
      <c r="F21" s="353"/>
      <c r="G21" s="353"/>
      <c r="H21" s="353"/>
      <c r="I21" s="353"/>
      <c r="J21" s="353"/>
      <c r="K21" s="353"/>
      <c r="L21" s="353"/>
    </row>
    <row r="22" spans="1:12" ht="13.5" customHeight="1">
      <c r="A22" s="353" t="s">
        <v>49</v>
      </c>
      <c r="B22" s="353"/>
      <c r="C22" s="353"/>
      <c r="D22" s="353"/>
      <c r="E22" s="353"/>
      <c r="F22" s="353"/>
      <c r="G22" s="353"/>
      <c r="H22" s="353"/>
      <c r="I22" s="353"/>
      <c r="J22" s="353"/>
      <c r="K22" s="353"/>
      <c r="L22" s="353"/>
    </row>
    <row r="23" spans="1:12" ht="13.5" customHeight="1">
      <c r="A23" s="353" t="s">
        <v>50</v>
      </c>
      <c r="B23" s="353"/>
      <c r="C23" s="353"/>
      <c r="D23" s="353"/>
      <c r="E23" s="353"/>
      <c r="F23" s="353"/>
      <c r="G23" s="353"/>
      <c r="H23" s="353"/>
      <c r="I23" s="353"/>
      <c r="J23" s="353"/>
      <c r="K23" s="353"/>
      <c r="L23" s="353"/>
    </row>
  </sheetData>
  <mergeCells count="10">
    <mergeCell ref="A20:L20"/>
    <mergeCell ref="A21:L21"/>
    <mergeCell ref="A22:L22"/>
    <mergeCell ref="A23:L23"/>
    <mergeCell ref="A2:L2"/>
    <mergeCell ref="B4:D4"/>
    <mergeCell ref="B5:D5"/>
    <mergeCell ref="B6:D6"/>
    <mergeCell ref="A18:L18"/>
    <mergeCell ref="A19:L19"/>
  </mergeCells>
  <phoneticPr fontId="17"/>
  <pageMargins left="0.59055118110236227" right="0.59055118110236227" top="0.98425196850393704" bottom="0.78740157480314965" header="0.51181102362204722" footer="0.51181102362204722"/>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24"/>
  <sheetViews>
    <sheetView showZeros="0" view="pageBreakPreview" zoomScale="70" zoomScaleNormal="70" zoomScaleSheetLayoutView="70" workbookViewId="0">
      <selection activeCell="A13" sqref="A13"/>
    </sheetView>
  </sheetViews>
  <sheetFormatPr defaultColWidth="9" defaultRowHeight="13.2"/>
  <cols>
    <col min="1" max="1" width="25.77734375" style="32" customWidth="1"/>
    <col min="2" max="6" width="12.6640625" style="32" customWidth="1"/>
    <col min="7" max="16384" width="9" style="32"/>
  </cols>
  <sheetData>
    <row r="1" spans="1:6">
      <c r="A1" s="32" t="s">
        <v>51</v>
      </c>
    </row>
    <row r="2" spans="1:6" ht="30" customHeight="1">
      <c r="A2" s="354" t="s">
        <v>52</v>
      </c>
      <c r="B2" s="354"/>
      <c r="C2" s="354"/>
      <c r="D2" s="354"/>
      <c r="E2" s="354"/>
      <c r="F2" s="354"/>
    </row>
    <row r="4" spans="1:6" ht="22.5" customHeight="1">
      <c r="A4" s="364" t="s">
        <v>53</v>
      </c>
      <c r="B4" s="367" t="s">
        <v>54</v>
      </c>
      <c r="C4" s="370" t="s">
        <v>55</v>
      </c>
      <c r="D4" s="371"/>
      <c r="E4" s="372"/>
      <c r="F4" s="364" t="s">
        <v>56</v>
      </c>
    </row>
    <row r="5" spans="1:6" ht="15" customHeight="1">
      <c r="A5" s="365"/>
      <c r="B5" s="368"/>
      <c r="C5" s="45" t="s">
        <v>57</v>
      </c>
      <c r="D5" s="45" t="s">
        <v>58</v>
      </c>
      <c r="E5" s="364" t="s">
        <v>59</v>
      </c>
      <c r="F5" s="365"/>
    </row>
    <row r="6" spans="1:6" ht="15" customHeight="1">
      <c r="A6" s="366"/>
      <c r="B6" s="369"/>
      <c r="C6" s="46" t="s">
        <v>60</v>
      </c>
      <c r="D6" s="46" t="s">
        <v>61</v>
      </c>
      <c r="E6" s="373"/>
      <c r="F6" s="366"/>
    </row>
    <row r="7" spans="1:6" ht="14.4">
      <c r="A7" s="47"/>
      <c r="B7" s="48" t="s">
        <v>62</v>
      </c>
      <c r="C7" s="48" t="s">
        <v>62</v>
      </c>
      <c r="D7" s="48" t="s">
        <v>42</v>
      </c>
      <c r="E7" s="48" t="s">
        <v>42</v>
      </c>
      <c r="F7" s="47"/>
    </row>
    <row r="8" spans="1:6" ht="30" customHeight="1">
      <c r="A8" s="49" t="s">
        <v>196</v>
      </c>
      <c r="B8" s="50">
        <f>'算出調書(1-16)'!D11</f>
        <v>5500000</v>
      </c>
      <c r="C8" s="50">
        <f>'算出調書(1-16)'!K11</f>
        <v>3000000</v>
      </c>
      <c r="D8" s="50">
        <f>B8-C8-E8</f>
        <v>2500000</v>
      </c>
      <c r="E8" s="50">
        <f>'算出調書(1-16)'!E11</f>
        <v>0</v>
      </c>
      <c r="F8" s="51"/>
    </row>
    <row r="9" spans="1:6" ht="30" customHeight="1">
      <c r="A9" s="52" t="s">
        <v>195</v>
      </c>
      <c r="B9" s="53">
        <f>'算出調書(1-16)'!D12</f>
        <v>3850000</v>
      </c>
      <c r="C9" s="50">
        <f>'算出調書(1-16)'!K12</f>
        <v>2600000</v>
      </c>
      <c r="D9" s="50">
        <f t="shared" ref="D9:D12" si="0">B9-C9-E9</f>
        <v>1250000</v>
      </c>
      <c r="E9" s="50">
        <f>'算出調書(1-16)'!E12</f>
        <v>0</v>
      </c>
      <c r="F9" s="54"/>
    </row>
    <row r="10" spans="1:6" ht="30" customHeight="1">
      <c r="A10" s="52" t="s">
        <v>197</v>
      </c>
      <c r="B10" s="53">
        <f>'算出調書(1-16)'!D13</f>
        <v>16500000</v>
      </c>
      <c r="C10" s="50">
        <f>'算出調書(1-16)'!K13</f>
        <v>10000000</v>
      </c>
      <c r="D10" s="50">
        <f t="shared" si="0"/>
        <v>6500000</v>
      </c>
      <c r="E10" s="50">
        <f>'算出調書(1-16)'!E13</f>
        <v>0</v>
      </c>
      <c r="F10" s="54"/>
    </row>
    <row r="11" spans="1:6" ht="30" customHeight="1">
      <c r="A11" s="52" t="s">
        <v>132</v>
      </c>
      <c r="B11" s="53">
        <f>'算出調書(1-16)'!D14</f>
        <v>1100000</v>
      </c>
      <c r="C11" s="50">
        <f>'算出調書(1-16)'!K14</f>
        <v>800000</v>
      </c>
      <c r="D11" s="50">
        <f t="shared" si="0"/>
        <v>300000</v>
      </c>
      <c r="E11" s="50">
        <f>'算出調書(1-16)'!E14</f>
        <v>0</v>
      </c>
      <c r="F11" s="54"/>
    </row>
    <row r="12" spans="1:6" ht="30" customHeight="1">
      <c r="A12" s="52" t="s">
        <v>198</v>
      </c>
      <c r="B12" s="53">
        <f>'算出調書(1-16)'!D15</f>
        <v>550000</v>
      </c>
      <c r="C12" s="50">
        <f>'算出調書(1-16)'!K15</f>
        <v>400000</v>
      </c>
      <c r="D12" s="50">
        <f t="shared" si="0"/>
        <v>150000</v>
      </c>
      <c r="E12" s="50">
        <f>'算出調書(1-16)'!E15</f>
        <v>0</v>
      </c>
      <c r="F12" s="54"/>
    </row>
    <row r="13" spans="1:6" ht="30" customHeight="1">
      <c r="A13" s="55"/>
      <c r="B13" s="53"/>
      <c r="C13" s="53"/>
      <c r="D13" s="53"/>
      <c r="E13" s="53"/>
      <c r="F13" s="54"/>
    </row>
    <row r="14" spans="1:6" ht="30" customHeight="1">
      <c r="A14" s="55"/>
      <c r="B14" s="53"/>
      <c r="C14" s="53"/>
      <c r="D14" s="53"/>
      <c r="E14" s="53"/>
      <c r="F14" s="54"/>
    </row>
    <row r="15" spans="1:6" ht="30" customHeight="1">
      <c r="A15" s="55"/>
      <c r="B15" s="53"/>
      <c r="C15" s="53"/>
      <c r="D15" s="53"/>
      <c r="E15" s="53"/>
      <c r="F15" s="54"/>
    </row>
    <row r="16" spans="1:6" ht="30" customHeight="1">
      <c r="A16" s="55"/>
      <c r="B16" s="53"/>
      <c r="C16" s="53"/>
      <c r="D16" s="53"/>
      <c r="E16" s="53"/>
      <c r="F16" s="54"/>
    </row>
    <row r="17" spans="1:6" ht="30" customHeight="1">
      <c r="A17" s="55"/>
      <c r="B17" s="53"/>
      <c r="C17" s="53"/>
      <c r="D17" s="53"/>
      <c r="E17" s="53"/>
      <c r="F17" s="54"/>
    </row>
    <row r="18" spans="1:6" ht="30" customHeight="1">
      <c r="A18" s="55"/>
      <c r="B18" s="53"/>
      <c r="C18" s="53"/>
      <c r="D18" s="53"/>
      <c r="E18" s="53"/>
      <c r="F18" s="54"/>
    </row>
    <row r="19" spans="1:6" ht="30" customHeight="1">
      <c r="A19" s="56" t="s">
        <v>63</v>
      </c>
      <c r="B19" s="53">
        <f>SUM(B8:B18)</f>
        <v>27500000</v>
      </c>
      <c r="C19" s="53">
        <f>SUM(C8:C18)</f>
        <v>16800000</v>
      </c>
      <c r="D19" s="53">
        <f>SUM(D8:D18)</f>
        <v>10700000</v>
      </c>
      <c r="E19" s="53">
        <f>SUM(E8:E18)</f>
        <v>0</v>
      </c>
      <c r="F19" s="57"/>
    </row>
    <row r="21" spans="1:6" ht="13.5" customHeight="1">
      <c r="A21" s="352" t="s">
        <v>64</v>
      </c>
      <c r="B21" s="352"/>
      <c r="C21" s="352"/>
      <c r="D21" s="352"/>
      <c r="E21" s="352"/>
      <c r="F21" s="352"/>
    </row>
    <row r="22" spans="1:6" ht="54" customHeight="1">
      <c r="A22" s="352" t="s">
        <v>111</v>
      </c>
      <c r="B22" s="352"/>
      <c r="C22" s="352"/>
      <c r="D22" s="352"/>
      <c r="E22" s="352"/>
      <c r="F22" s="352"/>
    </row>
    <row r="23" spans="1:6" ht="13.5" customHeight="1">
      <c r="A23" s="352" t="s">
        <v>65</v>
      </c>
      <c r="B23" s="352"/>
      <c r="C23" s="352"/>
      <c r="D23" s="352"/>
      <c r="E23" s="352"/>
      <c r="F23" s="352"/>
    </row>
    <row r="24" spans="1:6" ht="27" customHeight="1">
      <c r="A24" s="352" t="s">
        <v>112</v>
      </c>
      <c r="B24" s="352"/>
      <c r="C24" s="352"/>
      <c r="D24" s="352"/>
      <c r="E24" s="352"/>
      <c r="F24" s="352"/>
    </row>
  </sheetData>
  <mergeCells count="10">
    <mergeCell ref="A21:F21"/>
    <mergeCell ref="A22:F22"/>
    <mergeCell ref="A23:F23"/>
    <mergeCell ref="A24:F24"/>
    <mergeCell ref="A2:F2"/>
    <mergeCell ref="A4:A6"/>
    <mergeCell ref="B4:B6"/>
    <mergeCell ref="C4:E4"/>
    <mergeCell ref="F4:F6"/>
    <mergeCell ref="E5:E6"/>
  </mergeCells>
  <phoneticPr fontId="17"/>
  <pageMargins left="0.78740157480314965" right="0.78740157480314965" top="0.98425196850393704" bottom="0.78740157480314965" header="0.51181102362204722" footer="0.51181102362204722"/>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P59"/>
  <sheetViews>
    <sheetView showZeros="0" view="pageBreakPreview" zoomScaleNormal="100" zoomScaleSheetLayoutView="100" workbookViewId="0">
      <selection activeCell="K43" sqref="K43"/>
    </sheetView>
  </sheetViews>
  <sheetFormatPr defaultColWidth="9" defaultRowHeight="13.2"/>
  <cols>
    <col min="1" max="1" width="2" style="61" customWidth="1"/>
    <col min="2" max="2" width="3.88671875" style="61" customWidth="1"/>
    <col min="3" max="3" width="9.88671875" style="61" customWidth="1"/>
    <col min="4" max="6" width="12.88671875" style="61" customWidth="1"/>
    <col min="7" max="7" width="15.88671875" style="61" customWidth="1"/>
    <col min="8" max="8" width="19.6640625" style="61" customWidth="1"/>
    <col min="9" max="9" width="40.88671875" style="60" customWidth="1"/>
    <col min="10" max="16" width="9" style="60"/>
    <col min="17" max="222" width="9" style="61"/>
    <col min="223" max="223" width="3.109375" style="61" customWidth="1"/>
    <col min="224" max="233" width="8.6640625" style="61" customWidth="1"/>
    <col min="234" max="234" width="2.44140625" style="61" customWidth="1"/>
    <col min="235" max="16384" width="9" style="61"/>
  </cols>
  <sheetData>
    <row r="1" spans="1:16">
      <c r="A1" s="58" t="s">
        <v>66</v>
      </c>
      <c r="B1" s="58"/>
      <c r="C1" s="58"/>
      <c r="D1" s="59"/>
      <c r="E1" s="59"/>
      <c r="F1" s="59"/>
      <c r="G1" s="60"/>
      <c r="H1" s="60"/>
    </row>
    <row r="2" spans="1:16" s="62" customFormat="1" ht="12"/>
    <row r="3" spans="1:16" s="65" customFormat="1" ht="16.2">
      <c r="A3" s="63"/>
      <c r="B3" s="391" t="s">
        <v>67</v>
      </c>
      <c r="C3" s="391"/>
      <c r="D3" s="391"/>
      <c r="E3" s="391"/>
      <c r="F3" s="391"/>
      <c r="G3" s="391"/>
      <c r="H3" s="391"/>
    </row>
    <row r="4" spans="1:16" s="62" customFormat="1" ht="12">
      <c r="B4" s="66"/>
      <c r="C4" s="66"/>
      <c r="D4" s="66"/>
      <c r="E4" s="66"/>
      <c r="F4" s="66"/>
      <c r="G4" s="66"/>
      <c r="H4" s="66"/>
    </row>
    <row r="5" spans="1:16" s="65" customFormat="1" ht="16.2">
      <c r="A5" s="63"/>
      <c r="B5" s="67" t="str">
        <f>'交付申請書（１）【要押印】'!B21:U21</f>
        <v>事業（事務）名　令和７年度（2025年度）介護ロボット導入支援事業</v>
      </c>
      <c r="C5" s="67"/>
      <c r="D5" s="68"/>
      <c r="E5" s="69"/>
      <c r="F5" s="69"/>
      <c r="G5" s="69"/>
      <c r="H5" s="69"/>
    </row>
    <row r="6" spans="1:16" s="60" customFormat="1" ht="12" customHeight="1">
      <c r="B6" s="70"/>
      <c r="C6" s="70"/>
      <c r="D6" s="70"/>
      <c r="E6" s="70"/>
      <c r="F6" s="70"/>
      <c r="G6" s="70"/>
      <c r="H6" s="70"/>
    </row>
    <row r="7" spans="1:16" s="65" customFormat="1" ht="14.4">
      <c r="B7" s="72" t="s">
        <v>68</v>
      </c>
      <c r="C7" s="72"/>
      <c r="D7" s="73"/>
      <c r="E7" s="73"/>
      <c r="F7" s="73"/>
      <c r="G7" s="73"/>
      <c r="H7" s="73"/>
    </row>
    <row r="8" spans="1:16" s="74" customFormat="1" ht="8.4"/>
    <row r="9" spans="1:16" s="76" customFormat="1" ht="19.2">
      <c r="A9" s="75"/>
      <c r="B9" s="392" t="s">
        <v>69</v>
      </c>
      <c r="C9" s="393"/>
      <c r="D9" s="393"/>
      <c r="E9" s="393"/>
      <c r="F9" s="393"/>
      <c r="G9" s="394" t="s">
        <v>70</v>
      </c>
      <c r="H9" s="401" t="s">
        <v>71</v>
      </c>
      <c r="I9" s="401"/>
      <c r="J9" s="62"/>
      <c r="K9" s="62"/>
      <c r="L9" s="62"/>
      <c r="M9" s="62"/>
      <c r="N9" s="62"/>
      <c r="O9" s="62"/>
      <c r="P9" s="62"/>
    </row>
    <row r="10" spans="1:16" s="76" customFormat="1" ht="19.2">
      <c r="A10" s="75"/>
      <c r="B10" s="392" t="s">
        <v>72</v>
      </c>
      <c r="C10" s="402"/>
      <c r="D10" s="77" t="s">
        <v>73</v>
      </c>
      <c r="E10" s="78" t="s">
        <v>74</v>
      </c>
      <c r="F10" s="79" t="s">
        <v>75</v>
      </c>
      <c r="G10" s="395"/>
      <c r="H10" s="401"/>
      <c r="I10" s="401"/>
      <c r="J10" s="62"/>
      <c r="K10" s="62"/>
      <c r="L10" s="62"/>
      <c r="M10" s="62"/>
      <c r="N10" s="62"/>
      <c r="O10" s="62"/>
      <c r="P10" s="62"/>
    </row>
    <row r="11" spans="1:16" s="82" customFormat="1" ht="13.35" customHeight="1">
      <c r="A11" s="80"/>
      <c r="B11" s="396" t="s">
        <v>76</v>
      </c>
      <c r="C11" s="397"/>
      <c r="D11" s="397"/>
      <c r="E11" s="397"/>
      <c r="F11" s="397"/>
      <c r="G11" s="377">
        <f>'算出調書(1-16)'!K16</f>
        <v>16800000</v>
      </c>
      <c r="H11" s="400"/>
      <c r="I11" s="400"/>
      <c r="J11" s="81"/>
      <c r="K11" s="81"/>
      <c r="L11" s="81"/>
      <c r="M11" s="81"/>
      <c r="N11" s="81"/>
      <c r="O11" s="81"/>
      <c r="P11" s="81"/>
    </row>
    <row r="12" spans="1:16" s="82" customFormat="1" ht="13.35" customHeight="1">
      <c r="A12" s="80"/>
      <c r="B12" s="398"/>
      <c r="C12" s="399"/>
      <c r="D12" s="399"/>
      <c r="E12" s="399"/>
      <c r="F12" s="399"/>
      <c r="G12" s="378"/>
      <c r="H12" s="400"/>
      <c r="I12" s="400"/>
      <c r="J12" s="81"/>
      <c r="K12" s="81"/>
      <c r="L12" s="81"/>
      <c r="M12" s="81"/>
      <c r="N12" s="81"/>
      <c r="O12" s="81"/>
      <c r="P12" s="81"/>
    </row>
    <row r="13" spans="1:16" s="82" customFormat="1" ht="13.35" customHeight="1">
      <c r="A13" s="80"/>
      <c r="B13" s="396" t="s">
        <v>77</v>
      </c>
      <c r="C13" s="397"/>
      <c r="D13" s="397"/>
      <c r="E13" s="397"/>
      <c r="F13" s="397"/>
      <c r="G13" s="377">
        <f>'算出調書(1-16)'!D16-'算出調書(1-16)'!K16</f>
        <v>10700000</v>
      </c>
      <c r="H13" s="400"/>
      <c r="I13" s="400"/>
      <c r="J13" s="81"/>
      <c r="K13" s="81"/>
      <c r="L13" s="81"/>
      <c r="M13" s="81"/>
      <c r="N13" s="81"/>
      <c r="O13" s="81"/>
      <c r="P13" s="81"/>
    </row>
    <row r="14" spans="1:16" s="82" customFormat="1" ht="13.35" customHeight="1">
      <c r="A14" s="80"/>
      <c r="B14" s="398"/>
      <c r="C14" s="399"/>
      <c r="D14" s="399"/>
      <c r="E14" s="399"/>
      <c r="F14" s="399"/>
      <c r="G14" s="378"/>
      <c r="H14" s="400"/>
      <c r="I14" s="400"/>
      <c r="J14" s="81"/>
      <c r="K14" s="81"/>
      <c r="L14" s="81"/>
      <c r="M14" s="81"/>
      <c r="N14" s="81"/>
      <c r="O14" s="81"/>
      <c r="P14" s="81"/>
    </row>
    <row r="15" spans="1:16" s="82" customFormat="1" ht="13.35" customHeight="1">
      <c r="A15" s="80"/>
      <c r="B15" s="396" t="s">
        <v>78</v>
      </c>
      <c r="C15" s="397"/>
      <c r="D15" s="397"/>
      <c r="E15" s="397"/>
      <c r="F15" s="397"/>
      <c r="G15" s="377">
        <f>'算出調書(1-16)'!D16</f>
        <v>27500000</v>
      </c>
      <c r="H15" s="400"/>
      <c r="I15" s="400"/>
      <c r="J15" s="81"/>
      <c r="K15" s="81"/>
      <c r="L15" s="81"/>
      <c r="M15" s="81"/>
      <c r="N15" s="81"/>
      <c r="O15" s="81"/>
      <c r="P15" s="81"/>
    </row>
    <row r="16" spans="1:16" s="82" customFormat="1" ht="13.35" customHeight="1">
      <c r="A16" s="80"/>
      <c r="B16" s="398"/>
      <c r="C16" s="399"/>
      <c r="D16" s="399"/>
      <c r="E16" s="399"/>
      <c r="F16" s="399"/>
      <c r="G16" s="378"/>
      <c r="H16" s="400"/>
      <c r="I16" s="400"/>
      <c r="J16" s="81"/>
      <c r="K16" s="81"/>
      <c r="L16" s="81"/>
      <c r="M16" s="81"/>
      <c r="N16" s="81"/>
      <c r="O16" s="81"/>
      <c r="P16" s="81"/>
    </row>
    <row r="17" spans="1:16" s="60" customFormat="1" ht="12" customHeight="1">
      <c r="B17" s="83"/>
      <c r="C17" s="83"/>
      <c r="D17" s="83"/>
      <c r="E17" s="83"/>
      <c r="F17" s="83"/>
      <c r="G17" s="83"/>
      <c r="H17" s="94"/>
    </row>
    <row r="18" spans="1:16" s="65" customFormat="1" ht="14.4">
      <c r="B18" s="72" t="s">
        <v>79</v>
      </c>
      <c r="C18" s="72"/>
      <c r="D18" s="73"/>
      <c r="E18" s="73"/>
      <c r="F18" s="73"/>
      <c r="G18" s="73"/>
      <c r="H18" s="73"/>
    </row>
    <row r="19" spans="1:16" s="74" customFormat="1" ht="8.4"/>
    <row r="20" spans="1:16" s="76" customFormat="1" ht="19.2">
      <c r="A20" s="75"/>
      <c r="B20" s="392" t="s">
        <v>69</v>
      </c>
      <c r="C20" s="393"/>
      <c r="D20" s="393"/>
      <c r="E20" s="393"/>
      <c r="F20" s="393"/>
      <c r="G20" s="394" t="s">
        <v>70</v>
      </c>
      <c r="H20" s="401" t="s">
        <v>71</v>
      </c>
      <c r="I20" s="401"/>
      <c r="J20" s="62"/>
      <c r="K20" s="62"/>
      <c r="L20" s="62"/>
      <c r="M20" s="62"/>
      <c r="N20" s="62"/>
      <c r="O20" s="62"/>
      <c r="P20" s="62"/>
    </row>
    <row r="21" spans="1:16" s="76" customFormat="1" ht="19.2">
      <c r="A21" s="75"/>
      <c r="B21" s="392" t="s">
        <v>72</v>
      </c>
      <c r="C21" s="402"/>
      <c r="D21" s="77" t="s">
        <v>73</v>
      </c>
      <c r="E21" s="78" t="s">
        <v>74</v>
      </c>
      <c r="F21" s="79" t="s">
        <v>75</v>
      </c>
      <c r="G21" s="395"/>
      <c r="H21" s="401"/>
      <c r="I21" s="401"/>
      <c r="J21" s="62"/>
      <c r="K21" s="62"/>
      <c r="L21" s="62"/>
      <c r="M21" s="62"/>
      <c r="N21" s="62"/>
      <c r="O21" s="62"/>
      <c r="P21" s="62"/>
    </row>
    <row r="22" spans="1:16" s="84" customFormat="1" ht="13.5" customHeight="1">
      <c r="B22" s="387" t="s">
        <v>80</v>
      </c>
      <c r="C22" s="388"/>
      <c r="D22" s="388"/>
      <c r="E22" s="388"/>
      <c r="F22" s="388"/>
      <c r="G22" s="377">
        <v>1500000</v>
      </c>
      <c r="H22" s="376" t="s">
        <v>238</v>
      </c>
      <c r="I22" s="376"/>
      <c r="J22" s="85"/>
      <c r="K22" s="85"/>
      <c r="L22" s="85"/>
      <c r="M22" s="85"/>
      <c r="N22" s="85"/>
      <c r="O22" s="85"/>
      <c r="P22" s="85"/>
    </row>
    <row r="23" spans="1:16" s="86" customFormat="1">
      <c r="B23" s="389"/>
      <c r="C23" s="390"/>
      <c r="D23" s="390"/>
      <c r="E23" s="390"/>
      <c r="F23" s="390"/>
      <c r="G23" s="378"/>
      <c r="H23" s="376"/>
      <c r="I23" s="376"/>
      <c r="J23" s="71"/>
      <c r="K23" s="71"/>
      <c r="L23" s="71"/>
      <c r="M23" s="71"/>
      <c r="N23" s="71"/>
      <c r="O23" s="71"/>
      <c r="P23" s="71"/>
    </row>
    <row r="24" spans="1:16" s="84" customFormat="1">
      <c r="B24" s="379" t="s">
        <v>81</v>
      </c>
      <c r="C24" s="380"/>
      <c r="D24" s="380"/>
      <c r="E24" s="380"/>
      <c r="F24" s="380"/>
      <c r="G24" s="377">
        <v>550000</v>
      </c>
      <c r="H24" s="376" t="s">
        <v>239</v>
      </c>
      <c r="I24" s="376"/>
      <c r="J24" s="85"/>
      <c r="K24" s="85"/>
      <c r="L24" s="85"/>
      <c r="M24" s="85"/>
      <c r="N24" s="85"/>
      <c r="O24" s="85"/>
      <c r="P24" s="85"/>
    </row>
    <row r="25" spans="1:16" s="84" customFormat="1">
      <c r="B25" s="381"/>
      <c r="C25" s="382"/>
      <c r="D25" s="382"/>
      <c r="E25" s="382"/>
      <c r="F25" s="382"/>
      <c r="G25" s="378"/>
      <c r="H25" s="376"/>
      <c r="I25" s="376"/>
      <c r="J25" s="85"/>
      <c r="K25" s="85"/>
      <c r="L25" s="85"/>
      <c r="M25" s="85"/>
      <c r="N25" s="85"/>
      <c r="O25" s="85"/>
      <c r="P25" s="85"/>
    </row>
    <row r="26" spans="1:16" s="84" customFormat="1" ht="13.5" customHeight="1">
      <c r="B26" s="387" t="s">
        <v>82</v>
      </c>
      <c r="C26" s="388"/>
      <c r="D26" s="388"/>
      <c r="E26" s="388"/>
      <c r="F26" s="388"/>
      <c r="G26" s="377">
        <v>3850000</v>
      </c>
      <c r="H26" s="376" t="s">
        <v>240</v>
      </c>
      <c r="I26" s="376"/>
      <c r="J26" s="85"/>
      <c r="K26" s="85"/>
      <c r="L26" s="85"/>
      <c r="M26" s="85"/>
      <c r="N26" s="85"/>
      <c r="O26" s="85"/>
      <c r="P26" s="85"/>
    </row>
    <row r="27" spans="1:16" s="86" customFormat="1">
      <c r="B27" s="389"/>
      <c r="C27" s="390"/>
      <c r="D27" s="390"/>
      <c r="E27" s="390"/>
      <c r="F27" s="390"/>
      <c r="G27" s="378"/>
      <c r="H27" s="376"/>
      <c r="I27" s="376"/>
      <c r="J27" s="71"/>
      <c r="K27" s="71"/>
      <c r="L27" s="71"/>
      <c r="M27" s="71"/>
      <c r="N27" s="71"/>
      <c r="O27" s="71"/>
      <c r="P27" s="71"/>
    </row>
    <row r="28" spans="1:16" s="84" customFormat="1">
      <c r="B28" s="379" t="s">
        <v>83</v>
      </c>
      <c r="C28" s="380"/>
      <c r="D28" s="380"/>
      <c r="E28" s="380"/>
      <c r="F28" s="380"/>
      <c r="G28" s="377">
        <f>5500000+1100000+15000000</f>
        <v>21600000</v>
      </c>
      <c r="H28" s="376" t="s">
        <v>241</v>
      </c>
      <c r="I28" s="376"/>
      <c r="J28" s="85"/>
      <c r="K28" s="85"/>
      <c r="L28" s="85"/>
      <c r="M28" s="85"/>
      <c r="N28" s="85"/>
      <c r="O28" s="85"/>
      <c r="P28" s="85"/>
    </row>
    <row r="29" spans="1:16" s="84" customFormat="1">
      <c r="B29" s="381"/>
      <c r="C29" s="382"/>
      <c r="D29" s="382"/>
      <c r="E29" s="382"/>
      <c r="F29" s="382"/>
      <c r="G29" s="378"/>
      <c r="H29" s="376"/>
      <c r="I29" s="376"/>
      <c r="J29" s="85"/>
      <c r="K29" s="85"/>
      <c r="L29" s="85"/>
      <c r="M29" s="85"/>
      <c r="N29" s="85"/>
      <c r="O29" s="85"/>
      <c r="P29" s="85"/>
    </row>
    <row r="30" spans="1:16" s="87" customFormat="1" ht="13.35" customHeight="1">
      <c r="B30" s="383" t="s">
        <v>78</v>
      </c>
      <c r="C30" s="384"/>
      <c r="D30" s="384"/>
      <c r="E30" s="384"/>
      <c r="F30" s="384"/>
      <c r="G30" s="377">
        <f>SUM(G22:G29)</f>
        <v>27500000</v>
      </c>
      <c r="H30" s="375"/>
      <c r="I30" s="375"/>
      <c r="J30" s="88"/>
      <c r="K30" s="138" t="str">
        <f>IF(G15=G30,"収入の部計と支出の部計が一致","収支不一致→要確認")</f>
        <v>収入の部計と支出の部計が一致</v>
      </c>
      <c r="L30" s="88"/>
      <c r="M30" s="88"/>
      <c r="N30" s="88"/>
      <c r="O30" s="88"/>
      <c r="P30" s="88"/>
    </row>
    <row r="31" spans="1:16" s="89" customFormat="1" ht="13.35" customHeight="1">
      <c r="B31" s="385"/>
      <c r="C31" s="386"/>
      <c r="D31" s="386"/>
      <c r="E31" s="386"/>
      <c r="F31" s="386"/>
      <c r="G31" s="378"/>
      <c r="H31" s="375"/>
      <c r="I31" s="375"/>
      <c r="J31" s="90"/>
      <c r="K31" s="90"/>
      <c r="L31" s="90"/>
      <c r="M31" s="90"/>
      <c r="N31" s="90"/>
      <c r="O31" s="90"/>
      <c r="P31" s="90"/>
    </row>
    <row r="32" spans="1:16" s="60" customFormat="1" ht="12" customHeight="1">
      <c r="A32" s="62"/>
      <c r="B32" s="83"/>
      <c r="C32" s="83"/>
      <c r="D32" s="83"/>
      <c r="E32" s="83"/>
      <c r="F32" s="83"/>
      <c r="G32" s="83"/>
      <c r="H32" s="94"/>
    </row>
    <row r="33" spans="1:9" s="60" customFormat="1" ht="19.2">
      <c r="A33" s="91"/>
      <c r="B33" s="92"/>
      <c r="C33" s="92" t="s">
        <v>84</v>
      </c>
      <c r="D33" s="92"/>
      <c r="E33" s="92"/>
      <c r="F33" s="92"/>
      <c r="G33" s="92"/>
    </row>
    <row r="34" spans="1:9" s="60" customFormat="1" ht="19.2">
      <c r="A34" s="91"/>
      <c r="B34" s="92"/>
      <c r="C34" s="92"/>
      <c r="D34" s="269" t="str">
        <f>'交付申請書（１）【要押印】'!O7&amp;'交付申請書（１）【要押印】'!P7&amp;'交付申請書（１）【要押印】'!Q7&amp;'交付申請書（１）【要押印】'!R7&amp;'交付申請書（１）【要押印】'!S7&amp;'交付申請書（１）【要押印】'!T7&amp;'交付申請書（１）【要押印】'!U7</f>
        <v>令和7年10月日</v>
      </c>
      <c r="E34" s="92"/>
      <c r="F34" s="92"/>
      <c r="G34" s="94"/>
    </row>
    <row r="35" spans="1:9" s="60" customFormat="1" ht="19.2">
      <c r="A35" s="91"/>
      <c r="B35" s="92"/>
      <c r="C35" s="92"/>
      <c r="D35" s="93"/>
      <c r="E35" s="92"/>
      <c r="F35" s="92"/>
      <c r="G35" s="270" t="str">
        <f xml:space="preserve"> '交付申請書（１）【要押印】'!L16</f>
        <v>社会福祉法人○○</v>
      </c>
    </row>
    <row r="36" spans="1:9" s="60" customFormat="1" ht="18.75" customHeight="1">
      <c r="A36" s="91"/>
      <c r="B36" s="92"/>
      <c r="C36" s="92"/>
      <c r="D36" s="92"/>
      <c r="E36" s="92"/>
      <c r="F36" s="92"/>
      <c r="G36" s="270" t="str">
        <f xml:space="preserve"> '交付申請書（１）【要押印】'!L17&amp;"　印"</f>
        <v>理事長　○○　○○　印</v>
      </c>
    </row>
    <row r="37" spans="1:9" s="60" customFormat="1" ht="13.5" customHeight="1">
      <c r="B37" s="94"/>
      <c r="C37" s="94"/>
      <c r="D37" s="94"/>
      <c r="E37" s="94"/>
      <c r="F37" s="94"/>
    </row>
    <row r="38" spans="1:9" s="60" customFormat="1" ht="12" customHeight="1">
      <c r="B38" s="94"/>
      <c r="C38" s="94"/>
      <c r="D38" s="94"/>
      <c r="E38" s="94"/>
      <c r="F38" s="94"/>
    </row>
    <row r="39" spans="1:9" s="95" customFormat="1" ht="10.8">
      <c r="B39" s="96" t="s">
        <v>85</v>
      </c>
      <c r="C39" s="95" t="s">
        <v>86</v>
      </c>
    </row>
    <row r="40" spans="1:9" s="95" customFormat="1" ht="10.8" customHeight="1">
      <c r="C40" s="374" t="s">
        <v>87</v>
      </c>
      <c r="D40" s="374"/>
      <c r="E40" s="374"/>
      <c r="F40" s="374"/>
      <c r="G40" s="374"/>
      <c r="H40" s="374"/>
      <c r="I40" s="374"/>
    </row>
    <row r="41" spans="1:9" s="95" customFormat="1" ht="10.8">
      <c r="C41" s="374"/>
      <c r="D41" s="374"/>
      <c r="E41" s="374"/>
      <c r="F41" s="374"/>
      <c r="G41" s="374"/>
      <c r="H41" s="374"/>
      <c r="I41" s="374"/>
    </row>
    <row r="42" spans="1:9" s="95" customFormat="1" ht="10.8">
      <c r="C42" s="59" t="s">
        <v>88</v>
      </c>
      <c r="D42" s="114"/>
      <c r="E42" s="114"/>
      <c r="F42" s="114"/>
      <c r="G42" s="114"/>
      <c r="H42" s="114"/>
    </row>
    <row r="43" spans="1:9" s="95" customFormat="1" ht="10.8">
      <c r="C43" s="59" t="s">
        <v>89</v>
      </c>
      <c r="D43" s="114"/>
      <c r="E43" s="114"/>
      <c r="F43" s="114"/>
      <c r="G43" s="114"/>
      <c r="H43" s="114"/>
    </row>
    <row r="44" spans="1:9" s="95" customFormat="1" ht="10.8">
      <c r="C44" s="59" t="s">
        <v>90</v>
      </c>
      <c r="D44" s="114"/>
      <c r="E44" s="114"/>
      <c r="F44" s="114"/>
      <c r="G44" s="114"/>
      <c r="H44" s="114"/>
    </row>
    <row r="45" spans="1:9" s="95" customFormat="1" ht="10.8">
      <c r="C45" s="95" t="s">
        <v>91</v>
      </c>
    </row>
    <row r="46" spans="1:9" s="62" customFormat="1" ht="16.2">
      <c r="A46" s="63"/>
    </row>
    <row r="47" spans="1:9" s="62" customFormat="1" ht="16.2">
      <c r="A47" s="63"/>
    </row>
    <row r="48" spans="1:9" s="62" customFormat="1" ht="16.2">
      <c r="A48" s="63"/>
    </row>
    <row r="49" spans="1:1" s="62" customFormat="1" ht="16.2">
      <c r="A49" s="63"/>
    </row>
    <row r="50" spans="1:1" s="62" customFormat="1" ht="16.2">
      <c r="A50" s="63"/>
    </row>
    <row r="51" spans="1:1" s="62" customFormat="1" ht="16.2">
      <c r="A51" s="63"/>
    </row>
    <row r="52" spans="1:1" s="60" customFormat="1" ht="16.2">
      <c r="A52" s="63"/>
    </row>
    <row r="53" spans="1:1" s="60" customFormat="1"/>
    <row r="54" spans="1:1" s="60" customFormat="1"/>
    <row r="55" spans="1:1" s="60" customFormat="1"/>
    <row r="56" spans="1:1" s="60" customFormat="1"/>
    <row r="57" spans="1:1" s="60" customFormat="1"/>
    <row r="58" spans="1:1" s="60" customFormat="1"/>
    <row r="59" spans="1:1" s="60" customFormat="1"/>
  </sheetData>
  <mergeCells count="34">
    <mergeCell ref="B21:C21"/>
    <mergeCell ref="H20:I21"/>
    <mergeCell ref="B20:F20"/>
    <mergeCell ref="B10:C10"/>
    <mergeCell ref="G11:G12"/>
    <mergeCell ref="G13:G14"/>
    <mergeCell ref="G15:G16"/>
    <mergeCell ref="G20:G21"/>
    <mergeCell ref="B13:F14"/>
    <mergeCell ref="B15:F16"/>
    <mergeCell ref="B3:H3"/>
    <mergeCell ref="B9:F9"/>
    <mergeCell ref="G9:G10"/>
    <mergeCell ref="B11:F12"/>
    <mergeCell ref="H15:I16"/>
    <mergeCell ref="H13:I14"/>
    <mergeCell ref="H11:I12"/>
    <mergeCell ref="H9:I10"/>
    <mergeCell ref="H22:I23"/>
    <mergeCell ref="G28:G29"/>
    <mergeCell ref="G30:G31"/>
    <mergeCell ref="B28:F29"/>
    <mergeCell ref="B30:F31"/>
    <mergeCell ref="G24:G25"/>
    <mergeCell ref="G26:G27"/>
    <mergeCell ref="B24:F25"/>
    <mergeCell ref="B26:F27"/>
    <mergeCell ref="G22:G23"/>
    <mergeCell ref="B22:F23"/>
    <mergeCell ref="C40:I41"/>
    <mergeCell ref="H30:I31"/>
    <mergeCell ref="H28:I29"/>
    <mergeCell ref="H26:I27"/>
    <mergeCell ref="H24:I25"/>
  </mergeCells>
  <phoneticPr fontId="17"/>
  <pageMargins left="0.62992125984251968" right="0.62992125984251968" top="0.15748031496062992" bottom="0.15748031496062992" header="0.11811023622047245" footer="0.11811023622047245"/>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P40"/>
  <sheetViews>
    <sheetView showZeros="0" view="pageBreakPreview" zoomScaleNormal="100" zoomScaleSheetLayoutView="100" workbookViewId="0">
      <selection activeCell="AB16" sqref="AB16"/>
    </sheetView>
  </sheetViews>
  <sheetFormatPr defaultColWidth="8.6640625" defaultRowHeight="14.4"/>
  <cols>
    <col min="1" max="1" width="2" style="113" customWidth="1"/>
    <col min="2" max="3" width="3.88671875" style="113" customWidth="1"/>
    <col min="4" max="7" width="3.109375" style="113" customWidth="1"/>
    <col min="8" max="18" width="6.88671875" style="113" customWidth="1"/>
    <col min="19" max="19" width="8.44140625" style="113" bestFit="1" customWidth="1"/>
    <col min="20" max="20" width="6.88671875" style="113" customWidth="1"/>
    <col min="21" max="21" width="8.44140625" style="113" bestFit="1" customWidth="1"/>
    <col min="22" max="22" width="13.6640625" style="113" customWidth="1"/>
    <col min="23" max="23" width="1.88671875" style="65" customWidth="1"/>
    <col min="24" max="24" width="3.109375" style="65" customWidth="1"/>
    <col min="25" max="25" width="2.6640625" style="65" customWidth="1"/>
    <col min="26" max="26" width="2.44140625" style="65" customWidth="1"/>
    <col min="27" max="27" width="7.109375" style="65" customWidth="1"/>
    <col min="28" max="28" width="19.88671875" style="65" customWidth="1"/>
    <col min="29" max="29" width="2.109375" style="65" customWidth="1"/>
    <col min="30" max="30" width="1.33203125" style="65" customWidth="1"/>
    <col min="31" max="31" width="1.109375" style="65" customWidth="1"/>
    <col min="32" max="34" width="3.88671875" style="65" customWidth="1"/>
    <col min="35" max="42" width="9" style="65" customWidth="1"/>
    <col min="43" max="248" width="9" style="113" customWidth="1"/>
    <col min="249" max="249" width="3.109375" style="113" customWidth="1"/>
    <col min="250" max="16384" width="8.6640625" style="113"/>
  </cols>
  <sheetData>
    <row r="1" spans="1:25" s="65" customFormat="1" ht="17.25" customHeight="1">
      <c r="A1" s="97" t="s">
        <v>92</v>
      </c>
      <c r="B1" s="97"/>
      <c r="C1" s="64"/>
      <c r="D1" s="64"/>
      <c r="E1" s="64"/>
      <c r="F1" s="64"/>
      <c r="G1" s="64"/>
      <c r="H1" s="64"/>
    </row>
    <row r="2" spans="1:25" s="65" customFormat="1" ht="7.5" customHeight="1"/>
    <row r="3" spans="1:25" s="65" customFormat="1" ht="19.5" customHeight="1">
      <c r="B3" s="403" t="s">
        <v>93</v>
      </c>
      <c r="C3" s="403"/>
      <c r="D3" s="403"/>
      <c r="E3" s="403"/>
      <c r="F3" s="403"/>
      <c r="G3" s="403"/>
      <c r="H3" s="403"/>
      <c r="I3" s="403"/>
      <c r="J3" s="403"/>
      <c r="K3" s="403"/>
      <c r="L3" s="403"/>
      <c r="M3" s="403"/>
      <c r="N3" s="403"/>
      <c r="O3" s="403"/>
      <c r="P3" s="403"/>
      <c r="Q3" s="403"/>
      <c r="R3" s="403"/>
      <c r="S3" s="403"/>
      <c r="T3" s="403"/>
      <c r="U3" s="403"/>
      <c r="V3" s="403"/>
      <c r="W3" s="64"/>
      <c r="X3" s="64"/>
      <c r="Y3" s="64"/>
    </row>
    <row r="4" spans="1:25" s="65" customFormat="1">
      <c r="B4" s="73"/>
      <c r="C4" s="73"/>
      <c r="D4" s="73"/>
      <c r="E4" s="73"/>
      <c r="F4" s="73"/>
      <c r="G4" s="73"/>
      <c r="H4" s="73"/>
      <c r="I4" s="73"/>
      <c r="J4" s="73"/>
      <c r="K4" s="73"/>
      <c r="L4" s="73"/>
      <c r="M4" s="73"/>
      <c r="N4" s="73"/>
      <c r="O4" s="73"/>
      <c r="P4" s="73"/>
      <c r="Q4" s="73"/>
      <c r="R4" s="73"/>
      <c r="S4" s="73"/>
      <c r="T4" s="73"/>
      <c r="U4" s="73"/>
      <c r="V4" s="73"/>
      <c r="W4" s="64"/>
      <c r="X4" s="64"/>
      <c r="Y4" s="64"/>
    </row>
    <row r="5" spans="1:25" s="65" customFormat="1" ht="21" customHeight="1">
      <c r="B5" s="73"/>
      <c r="C5" s="73"/>
      <c r="D5" s="73"/>
      <c r="E5" s="73"/>
      <c r="F5" s="73"/>
      <c r="G5" s="73"/>
      <c r="H5" s="73"/>
      <c r="I5" s="73"/>
      <c r="J5" s="73"/>
      <c r="K5" s="73"/>
      <c r="L5" s="73"/>
      <c r="M5" s="73"/>
      <c r="N5" s="73"/>
      <c r="O5" s="73"/>
      <c r="P5" s="73"/>
      <c r="Q5" s="73"/>
      <c r="R5" s="73"/>
      <c r="S5" s="73"/>
      <c r="T5" s="73"/>
      <c r="U5" s="73"/>
      <c r="V5" s="98" t="s">
        <v>94</v>
      </c>
      <c r="W5" s="64"/>
      <c r="X5" s="64"/>
      <c r="Y5" s="64"/>
    </row>
    <row r="6" spans="1:25" s="65" customFormat="1" ht="21.75" customHeight="1">
      <c r="B6" s="99"/>
      <c r="C6" s="100"/>
      <c r="D6" s="100"/>
      <c r="E6" s="100"/>
      <c r="F6" s="100"/>
      <c r="G6" s="101" t="s">
        <v>95</v>
      </c>
      <c r="H6" s="404">
        <v>4</v>
      </c>
      <c r="I6" s="404">
        <v>5</v>
      </c>
      <c r="J6" s="404">
        <v>6</v>
      </c>
      <c r="K6" s="404">
        <v>7</v>
      </c>
      <c r="L6" s="404">
        <v>8</v>
      </c>
      <c r="M6" s="404">
        <v>9</v>
      </c>
      <c r="N6" s="404">
        <v>10</v>
      </c>
      <c r="O6" s="404">
        <v>11</v>
      </c>
      <c r="P6" s="404">
        <v>12</v>
      </c>
      <c r="Q6" s="404">
        <v>1</v>
      </c>
      <c r="R6" s="404">
        <v>2</v>
      </c>
      <c r="S6" s="404">
        <v>3</v>
      </c>
      <c r="T6" s="404">
        <v>4</v>
      </c>
      <c r="U6" s="404" t="s">
        <v>96</v>
      </c>
      <c r="V6" s="404" t="s">
        <v>97</v>
      </c>
      <c r="W6" s="64"/>
      <c r="X6" s="64"/>
      <c r="Y6" s="64"/>
    </row>
    <row r="7" spans="1:25" s="65" customFormat="1" ht="21.75" customHeight="1">
      <c r="B7" s="408" t="s">
        <v>98</v>
      </c>
      <c r="C7" s="102"/>
      <c r="D7" s="103" t="s">
        <v>99</v>
      </c>
      <c r="E7" s="104"/>
      <c r="F7" s="105"/>
      <c r="G7" s="106"/>
      <c r="H7" s="405"/>
      <c r="I7" s="405"/>
      <c r="J7" s="405"/>
      <c r="K7" s="405"/>
      <c r="L7" s="405"/>
      <c r="M7" s="405"/>
      <c r="N7" s="405"/>
      <c r="O7" s="405"/>
      <c r="P7" s="405"/>
      <c r="Q7" s="405"/>
      <c r="R7" s="405"/>
      <c r="S7" s="405"/>
      <c r="T7" s="405"/>
      <c r="U7" s="405"/>
      <c r="V7" s="405"/>
      <c r="W7" s="64"/>
      <c r="X7" s="64"/>
      <c r="Y7" s="64"/>
    </row>
    <row r="8" spans="1:25" s="65" customFormat="1" ht="21.75" customHeight="1">
      <c r="B8" s="409"/>
      <c r="C8" s="107"/>
      <c r="D8" s="108"/>
      <c r="E8" s="109" t="s">
        <v>100</v>
      </c>
      <c r="F8" s="109"/>
      <c r="G8" s="110"/>
      <c r="H8" s="406"/>
      <c r="I8" s="406"/>
      <c r="J8" s="406"/>
      <c r="K8" s="406"/>
      <c r="L8" s="406"/>
      <c r="M8" s="406"/>
      <c r="N8" s="406"/>
      <c r="O8" s="406"/>
      <c r="P8" s="406"/>
      <c r="Q8" s="406"/>
      <c r="R8" s="406"/>
      <c r="S8" s="406"/>
      <c r="T8" s="406"/>
      <c r="U8" s="406"/>
      <c r="V8" s="406"/>
      <c r="W8" s="64"/>
      <c r="X8" s="64"/>
      <c r="Y8" s="64"/>
    </row>
    <row r="9" spans="1:25" s="65" customFormat="1" ht="21.75" customHeight="1">
      <c r="B9" s="409" t="s">
        <v>101</v>
      </c>
      <c r="C9" s="410" t="s">
        <v>76</v>
      </c>
      <c r="D9" s="411"/>
      <c r="E9" s="411"/>
      <c r="F9" s="411"/>
      <c r="G9" s="412"/>
      <c r="H9" s="271"/>
      <c r="I9" s="271"/>
      <c r="J9" s="271"/>
      <c r="K9" s="271"/>
      <c r="L9" s="271"/>
      <c r="M9" s="271"/>
      <c r="N9" s="271"/>
      <c r="O9" s="271"/>
      <c r="P9" s="271"/>
      <c r="Q9" s="271"/>
      <c r="R9" s="271"/>
      <c r="S9" s="271">
        <f>'算出調書(1-16)別紙'!AJ15/1000</f>
        <v>16800</v>
      </c>
      <c r="T9" s="271"/>
      <c r="U9" s="271">
        <f>SUM(H9:T9)</f>
        <v>16800</v>
      </c>
      <c r="V9" s="111"/>
      <c r="W9" s="64"/>
      <c r="X9" s="64"/>
      <c r="Y9" s="64"/>
    </row>
    <row r="10" spans="1:25" s="65" customFormat="1" ht="21.75" customHeight="1">
      <c r="B10" s="409"/>
      <c r="C10" s="410" t="s">
        <v>77</v>
      </c>
      <c r="D10" s="411"/>
      <c r="E10" s="411"/>
      <c r="F10" s="411"/>
      <c r="G10" s="412"/>
      <c r="H10" s="271"/>
      <c r="I10" s="271"/>
      <c r="J10" s="271"/>
      <c r="K10" s="271"/>
      <c r="L10" s="271"/>
      <c r="M10" s="271"/>
      <c r="N10" s="271"/>
      <c r="O10" s="271"/>
      <c r="P10" s="271"/>
      <c r="Q10" s="271"/>
      <c r="R10" s="271">
        <v>27500</v>
      </c>
      <c r="S10" s="271">
        <v>-16800</v>
      </c>
      <c r="T10" s="271"/>
      <c r="U10" s="271">
        <f>SUM(H10:T10)</f>
        <v>10700</v>
      </c>
      <c r="V10" s="111"/>
      <c r="W10" s="64"/>
      <c r="X10" s="64"/>
      <c r="Y10" s="64"/>
    </row>
    <row r="11" spans="1:25" s="65" customFormat="1" ht="21.75" customHeight="1">
      <c r="B11" s="409"/>
      <c r="C11" s="407"/>
      <c r="D11" s="407"/>
      <c r="E11" s="407"/>
      <c r="F11" s="407"/>
      <c r="G11" s="407"/>
      <c r="H11" s="271"/>
      <c r="I11" s="271"/>
      <c r="J11" s="271"/>
      <c r="K11" s="271"/>
      <c r="L11" s="271"/>
      <c r="M11" s="271"/>
      <c r="N11" s="271"/>
      <c r="O11" s="271"/>
      <c r="P11" s="271"/>
      <c r="Q11" s="271"/>
      <c r="R11" s="271"/>
      <c r="S11" s="271"/>
      <c r="T11" s="271"/>
      <c r="U11" s="271">
        <f>SUM(H11:T11)</f>
        <v>0</v>
      </c>
      <c r="V11" s="111"/>
      <c r="W11" s="64"/>
      <c r="X11" s="64"/>
      <c r="Y11" s="64"/>
    </row>
    <row r="12" spans="1:25" s="65" customFormat="1" ht="21.75" customHeight="1">
      <c r="B12" s="409"/>
      <c r="C12" s="407"/>
      <c r="D12" s="407"/>
      <c r="E12" s="407"/>
      <c r="F12" s="407"/>
      <c r="G12" s="407"/>
      <c r="H12" s="271"/>
      <c r="I12" s="271"/>
      <c r="J12" s="271"/>
      <c r="K12" s="271"/>
      <c r="L12" s="271"/>
      <c r="M12" s="271"/>
      <c r="N12" s="271"/>
      <c r="O12" s="271"/>
      <c r="P12" s="271"/>
      <c r="Q12" s="271"/>
      <c r="R12" s="271"/>
      <c r="S12" s="271"/>
      <c r="T12" s="271"/>
      <c r="U12" s="271">
        <f>SUM(H12:T12)</f>
        <v>0</v>
      </c>
      <c r="V12" s="111"/>
      <c r="W12" s="64"/>
      <c r="X12" s="64"/>
      <c r="Y12" s="64"/>
    </row>
    <row r="13" spans="1:25" s="65" customFormat="1" ht="21.75" customHeight="1">
      <c r="B13" s="409"/>
      <c r="C13" s="407" t="s">
        <v>96</v>
      </c>
      <c r="D13" s="407"/>
      <c r="E13" s="407"/>
      <c r="F13" s="407"/>
      <c r="G13" s="407"/>
      <c r="H13" s="271">
        <f>SUM(H9:H12)</f>
        <v>0</v>
      </c>
      <c r="I13" s="271">
        <f t="shared" ref="I13:T13" si="0">SUM(I9:I12)</f>
        <v>0</v>
      </c>
      <c r="J13" s="271">
        <f t="shared" si="0"/>
        <v>0</v>
      </c>
      <c r="K13" s="271">
        <f t="shared" si="0"/>
        <v>0</v>
      </c>
      <c r="L13" s="271">
        <f t="shared" si="0"/>
        <v>0</v>
      </c>
      <c r="M13" s="271">
        <f t="shared" si="0"/>
        <v>0</v>
      </c>
      <c r="N13" s="271">
        <f t="shared" si="0"/>
        <v>0</v>
      </c>
      <c r="O13" s="271">
        <f t="shared" si="0"/>
        <v>0</v>
      </c>
      <c r="P13" s="271">
        <f t="shared" si="0"/>
        <v>0</v>
      </c>
      <c r="Q13" s="271">
        <f t="shared" si="0"/>
        <v>0</v>
      </c>
      <c r="R13" s="271">
        <f t="shared" si="0"/>
        <v>27500</v>
      </c>
      <c r="S13" s="271">
        <f>SUM(S9:S12)</f>
        <v>0</v>
      </c>
      <c r="T13" s="271">
        <f t="shared" si="0"/>
        <v>0</v>
      </c>
      <c r="U13" s="271">
        <f>SUM(U9:U12)</f>
        <v>27500</v>
      </c>
      <c r="V13" s="111"/>
      <c r="W13" s="64"/>
      <c r="X13" s="64"/>
      <c r="Y13" s="64"/>
    </row>
    <row r="14" spans="1:25" s="65" customFormat="1" ht="21.75" customHeight="1">
      <c r="B14" s="409" t="s">
        <v>102</v>
      </c>
      <c r="C14" s="413" t="str">
        <f>'事業予算書（1-20）【要押印】'!B22</f>
        <v>需用費</v>
      </c>
      <c r="D14" s="413"/>
      <c r="E14" s="413"/>
      <c r="F14" s="413"/>
      <c r="G14" s="413"/>
      <c r="H14" s="271"/>
      <c r="I14" s="271"/>
      <c r="J14" s="271"/>
      <c r="K14" s="271"/>
      <c r="L14" s="271"/>
      <c r="M14" s="271"/>
      <c r="N14" s="271"/>
      <c r="O14" s="271"/>
      <c r="P14" s="271"/>
      <c r="Q14" s="271"/>
      <c r="R14" s="271">
        <v>1500</v>
      </c>
      <c r="S14" s="271"/>
      <c r="T14" s="271"/>
      <c r="U14" s="271">
        <f>SUM(H14:T14)</f>
        <v>1500</v>
      </c>
      <c r="V14" s="111"/>
      <c r="W14" s="64"/>
      <c r="X14" s="64"/>
      <c r="Y14" s="64"/>
    </row>
    <row r="15" spans="1:25" s="65" customFormat="1" ht="21.75" customHeight="1">
      <c r="B15" s="409"/>
      <c r="C15" s="413" t="str">
        <f>'事業予算書（1-20）【要押印】'!B24</f>
        <v>役務費</v>
      </c>
      <c r="D15" s="413"/>
      <c r="E15" s="413"/>
      <c r="F15" s="413"/>
      <c r="G15" s="413"/>
      <c r="H15" s="271"/>
      <c r="I15" s="271"/>
      <c r="J15" s="271"/>
      <c r="K15" s="271"/>
      <c r="L15" s="271"/>
      <c r="M15" s="271"/>
      <c r="N15" s="271"/>
      <c r="O15" s="271"/>
      <c r="P15" s="271"/>
      <c r="Q15" s="271"/>
      <c r="R15" s="271">
        <v>550</v>
      </c>
      <c r="S15" s="271"/>
      <c r="T15" s="271"/>
      <c r="U15" s="271">
        <f>SUM(H15:T15)</f>
        <v>550</v>
      </c>
      <c r="V15" s="111"/>
      <c r="W15" s="64"/>
      <c r="X15" s="64"/>
      <c r="Y15" s="64"/>
    </row>
    <row r="16" spans="1:25" s="65" customFormat="1" ht="21.75" customHeight="1">
      <c r="B16" s="409"/>
      <c r="C16" s="413" t="str">
        <f>'事業予算書（1-20）【要押印】'!B26</f>
        <v>使用料及び賃借料</v>
      </c>
      <c r="D16" s="413"/>
      <c r="E16" s="413"/>
      <c r="F16" s="413"/>
      <c r="G16" s="413"/>
      <c r="H16" s="271"/>
      <c r="I16" s="271"/>
      <c r="J16" s="271"/>
      <c r="K16" s="271"/>
      <c r="L16" s="271"/>
      <c r="M16" s="271"/>
      <c r="N16" s="271"/>
      <c r="O16" s="271"/>
      <c r="P16" s="271"/>
      <c r="Q16" s="271"/>
      <c r="R16" s="271">
        <v>3850</v>
      </c>
      <c r="S16" s="271"/>
      <c r="T16" s="271"/>
      <c r="U16" s="271">
        <f>SUM(H16:T16)</f>
        <v>3850</v>
      </c>
      <c r="V16" s="111"/>
      <c r="W16" s="64"/>
      <c r="X16" s="64"/>
      <c r="Y16" s="64"/>
    </row>
    <row r="17" spans="2:25" s="65" customFormat="1" ht="21.75" customHeight="1">
      <c r="B17" s="409"/>
      <c r="C17" s="413" t="str">
        <f>'事業予算書（1-20）【要押印】'!B28</f>
        <v>備品購入費</v>
      </c>
      <c r="D17" s="413"/>
      <c r="E17" s="413"/>
      <c r="F17" s="413"/>
      <c r="G17" s="413"/>
      <c r="H17" s="271"/>
      <c r="I17" s="271"/>
      <c r="J17" s="271"/>
      <c r="K17" s="271"/>
      <c r="L17" s="271"/>
      <c r="M17" s="271"/>
      <c r="N17" s="271"/>
      <c r="O17" s="271"/>
      <c r="P17" s="271"/>
      <c r="Q17" s="271"/>
      <c r="R17" s="271">
        <v>21600</v>
      </c>
      <c r="S17" s="271"/>
      <c r="T17" s="271"/>
      <c r="U17" s="271">
        <f>SUM(H17:T17)</f>
        <v>21600</v>
      </c>
      <c r="V17" s="111"/>
      <c r="W17" s="64"/>
      <c r="X17" s="64"/>
      <c r="Y17" s="64"/>
    </row>
    <row r="18" spans="2:25" s="65" customFormat="1" ht="21.75" customHeight="1">
      <c r="B18" s="409"/>
      <c r="C18" s="407" t="s">
        <v>96</v>
      </c>
      <c r="D18" s="407"/>
      <c r="E18" s="407"/>
      <c r="F18" s="407"/>
      <c r="G18" s="407"/>
      <c r="H18" s="271">
        <f>SUM(H14:H17)</f>
        <v>0</v>
      </c>
      <c r="I18" s="271">
        <f t="shared" ref="I18:T18" si="1">SUM(I14:I17)</f>
        <v>0</v>
      </c>
      <c r="J18" s="271">
        <f t="shared" si="1"/>
        <v>0</v>
      </c>
      <c r="K18" s="271">
        <f t="shared" si="1"/>
        <v>0</v>
      </c>
      <c r="L18" s="271">
        <f t="shared" si="1"/>
        <v>0</v>
      </c>
      <c r="M18" s="271">
        <f t="shared" si="1"/>
        <v>0</v>
      </c>
      <c r="N18" s="271">
        <f t="shared" si="1"/>
        <v>0</v>
      </c>
      <c r="O18" s="271">
        <f t="shared" si="1"/>
        <v>0</v>
      </c>
      <c r="P18" s="271">
        <f t="shared" si="1"/>
        <v>0</v>
      </c>
      <c r="Q18" s="271">
        <f t="shared" si="1"/>
        <v>0</v>
      </c>
      <c r="R18" s="271">
        <f t="shared" si="1"/>
        <v>27500</v>
      </c>
      <c r="S18" s="271">
        <f>SUM(S14:S17)</f>
        <v>0</v>
      </c>
      <c r="T18" s="271">
        <f t="shared" si="1"/>
        <v>0</v>
      </c>
      <c r="U18" s="271">
        <f>SUM(U14:U17)</f>
        <v>27500</v>
      </c>
      <c r="V18" s="111"/>
      <c r="W18" s="64"/>
      <c r="X18" s="64"/>
      <c r="Y18" s="64"/>
    </row>
    <row r="19" spans="2:25" s="65" customFormat="1" ht="21.75" customHeight="1">
      <c r="B19" s="414" t="s">
        <v>103</v>
      </c>
      <c r="C19" s="414"/>
      <c r="D19" s="415" t="s">
        <v>104</v>
      </c>
      <c r="E19" s="416"/>
      <c r="F19" s="416"/>
      <c r="G19" s="417"/>
      <c r="H19" s="271">
        <f>H13-H18</f>
        <v>0</v>
      </c>
      <c r="I19" s="271">
        <f t="shared" ref="I19:R19" si="2">I13-I18</f>
        <v>0</v>
      </c>
      <c r="J19" s="271">
        <f t="shared" si="2"/>
        <v>0</v>
      </c>
      <c r="K19" s="271">
        <f t="shared" si="2"/>
        <v>0</v>
      </c>
      <c r="L19" s="271">
        <f t="shared" si="2"/>
        <v>0</v>
      </c>
      <c r="M19" s="271">
        <f t="shared" si="2"/>
        <v>0</v>
      </c>
      <c r="N19" s="271">
        <f t="shared" si="2"/>
        <v>0</v>
      </c>
      <c r="O19" s="271">
        <f t="shared" si="2"/>
        <v>0</v>
      </c>
      <c r="P19" s="271">
        <f t="shared" si="2"/>
        <v>0</v>
      </c>
      <c r="Q19" s="271">
        <f t="shared" si="2"/>
        <v>0</v>
      </c>
      <c r="R19" s="271">
        <f t="shared" si="2"/>
        <v>0</v>
      </c>
      <c r="S19" s="271">
        <f>S13-S18</f>
        <v>0</v>
      </c>
      <c r="T19" s="271">
        <f>T13-T18</f>
        <v>0</v>
      </c>
      <c r="U19" s="271">
        <f>SUM(H19:T19)</f>
        <v>0</v>
      </c>
      <c r="V19" s="111"/>
      <c r="W19" s="64"/>
      <c r="X19" s="64"/>
      <c r="Y19" s="64"/>
    </row>
    <row r="20" spans="2:25" s="65" customFormat="1" ht="21.75" customHeight="1">
      <c r="B20" s="414"/>
      <c r="C20" s="414"/>
      <c r="D20" s="415" t="s">
        <v>105</v>
      </c>
      <c r="E20" s="416"/>
      <c r="F20" s="416"/>
      <c r="G20" s="417"/>
      <c r="H20" s="271">
        <f>H19</f>
        <v>0</v>
      </c>
      <c r="I20" s="271">
        <f>H20+I19</f>
        <v>0</v>
      </c>
      <c r="J20" s="271">
        <f t="shared" ref="J20:R20" si="3">I20+J19</f>
        <v>0</v>
      </c>
      <c r="K20" s="271">
        <f t="shared" si="3"/>
        <v>0</v>
      </c>
      <c r="L20" s="271">
        <f t="shared" si="3"/>
        <v>0</v>
      </c>
      <c r="M20" s="271">
        <f t="shared" si="3"/>
        <v>0</v>
      </c>
      <c r="N20" s="271">
        <f t="shared" si="3"/>
        <v>0</v>
      </c>
      <c r="O20" s="271">
        <f t="shared" si="3"/>
        <v>0</v>
      </c>
      <c r="P20" s="271">
        <f t="shared" si="3"/>
        <v>0</v>
      </c>
      <c r="Q20" s="271">
        <f t="shared" si="3"/>
        <v>0</v>
      </c>
      <c r="R20" s="271">
        <f t="shared" si="3"/>
        <v>0</v>
      </c>
      <c r="S20" s="271">
        <f>R20+S19</f>
        <v>0</v>
      </c>
      <c r="T20" s="271">
        <f>S20+T19</f>
        <v>0</v>
      </c>
      <c r="U20" s="271"/>
      <c r="V20" s="111"/>
      <c r="W20" s="64"/>
      <c r="X20" s="64"/>
      <c r="Y20" s="64"/>
    </row>
    <row r="21" spans="2:25" s="65" customFormat="1">
      <c r="B21" s="73"/>
      <c r="C21" s="73"/>
      <c r="D21" s="73"/>
      <c r="E21" s="73"/>
      <c r="F21" s="73"/>
      <c r="G21" s="73"/>
      <c r="H21" s="73"/>
      <c r="I21" s="73"/>
      <c r="J21" s="73"/>
      <c r="K21" s="73"/>
      <c r="L21" s="73"/>
      <c r="M21" s="73"/>
      <c r="N21" s="73"/>
      <c r="O21" s="73"/>
      <c r="P21" s="73"/>
      <c r="Q21" s="73"/>
      <c r="R21" s="73"/>
      <c r="S21" s="73"/>
      <c r="T21" s="73"/>
      <c r="U21" s="73"/>
      <c r="V21" s="73"/>
      <c r="W21" s="64"/>
      <c r="X21" s="64"/>
      <c r="Y21" s="64"/>
    </row>
    <row r="22" spans="2:25" s="65" customFormat="1" ht="48" customHeight="1">
      <c r="B22" s="112" t="s">
        <v>85</v>
      </c>
      <c r="C22" s="418" t="s">
        <v>106</v>
      </c>
      <c r="D22" s="418"/>
      <c r="E22" s="418"/>
      <c r="F22" s="418"/>
      <c r="G22" s="418"/>
      <c r="H22" s="418"/>
      <c r="I22" s="418"/>
      <c r="J22" s="418"/>
      <c r="K22" s="418"/>
      <c r="L22" s="418"/>
      <c r="M22" s="418"/>
      <c r="N22" s="418"/>
      <c r="O22" s="418"/>
      <c r="P22" s="418"/>
      <c r="Q22" s="418"/>
      <c r="R22" s="418"/>
      <c r="S22" s="418"/>
      <c r="T22" s="418"/>
      <c r="U22" s="418"/>
      <c r="V22" s="418"/>
    </row>
    <row r="23" spans="2:25" s="65" customFormat="1" ht="32.25" customHeight="1">
      <c r="C23" s="418" t="s">
        <v>107</v>
      </c>
      <c r="D23" s="419"/>
      <c r="E23" s="419"/>
      <c r="F23" s="419"/>
      <c r="G23" s="419"/>
      <c r="H23" s="419"/>
      <c r="I23" s="419"/>
      <c r="J23" s="419"/>
      <c r="K23" s="419"/>
      <c r="L23" s="419"/>
      <c r="M23" s="419"/>
      <c r="N23" s="419"/>
      <c r="O23" s="419"/>
      <c r="P23" s="419"/>
      <c r="Q23" s="419"/>
      <c r="R23" s="419"/>
      <c r="S23" s="419"/>
      <c r="T23" s="419"/>
      <c r="U23" s="419"/>
      <c r="V23" s="419"/>
    </row>
    <row r="24" spans="2:25" s="65" customFormat="1"/>
    <row r="25" spans="2:25" s="65" customFormat="1"/>
    <row r="26" spans="2:25" s="65" customFormat="1"/>
    <row r="27" spans="2:25" s="65" customFormat="1"/>
    <row r="28" spans="2:25" s="65" customFormat="1"/>
    <row r="29" spans="2:25" s="65" customFormat="1"/>
    <row r="30" spans="2:25" s="65" customFormat="1"/>
    <row r="31" spans="2:25" s="65" customFormat="1"/>
    <row r="32" spans="2:25" s="65" customFormat="1"/>
    <row r="33" s="65" customFormat="1"/>
    <row r="34" s="65" customFormat="1"/>
    <row r="35" s="65" customFormat="1"/>
    <row r="36" s="65" customFormat="1"/>
    <row r="37" s="65" customFormat="1"/>
    <row r="38" s="65" customFormat="1"/>
    <row r="39" s="65" customFormat="1"/>
    <row r="40" s="65" customFormat="1"/>
  </sheetData>
  <mergeCells count="34">
    <mergeCell ref="B19:C20"/>
    <mergeCell ref="D19:G19"/>
    <mergeCell ref="D20:G20"/>
    <mergeCell ref="C22:V22"/>
    <mergeCell ref="C23:V23"/>
    <mergeCell ref="C18:G18"/>
    <mergeCell ref="B7:B8"/>
    <mergeCell ref="B9:B13"/>
    <mergeCell ref="C9:G9"/>
    <mergeCell ref="C10:G10"/>
    <mergeCell ref="C11:G11"/>
    <mergeCell ref="C12:G12"/>
    <mergeCell ref="C13:G13"/>
    <mergeCell ref="B14:B18"/>
    <mergeCell ref="C14:G14"/>
    <mergeCell ref="C15:G15"/>
    <mergeCell ref="C16:G16"/>
    <mergeCell ref="C17:G17"/>
    <mergeCell ref="B3:V3"/>
    <mergeCell ref="H6:H8"/>
    <mergeCell ref="I6:I8"/>
    <mergeCell ref="J6:J8"/>
    <mergeCell ref="K6:K8"/>
    <mergeCell ref="L6:L8"/>
    <mergeCell ref="M6:M8"/>
    <mergeCell ref="N6:N8"/>
    <mergeCell ref="O6:O8"/>
    <mergeCell ref="P6:P8"/>
    <mergeCell ref="Q6:Q8"/>
    <mergeCell ref="R6:R8"/>
    <mergeCell ref="S6:S8"/>
    <mergeCell ref="T6:T8"/>
    <mergeCell ref="U6:U8"/>
    <mergeCell ref="V6:V8"/>
  </mergeCells>
  <phoneticPr fontId="17"/>
  <printOptions horizontalCentered="1"/>
  <pageMargins left="0.23622047244094491" right="0.23622047244094491" top="0.74803149606299213" bottom="0.74803149606299213" header="0.31496062992125984" footer="0.31496062992125984"/>
  <ignoredErrors>
    <ignoredError sqref="U9:U12 U14:U17 U19" unlockedFormula="1"/>
  </ignoredError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R41"/>
  <sheetViews>
    <sheetView view="pageBreakPreview" zoomScaleNormal="100" zoomScaleSheetLayoutView="100" workbookViewId="0">
      <selection activeCell="F6" sqref="A5:F6"/>
    </sheetView>
  </sheetViews>
  <sheetFormatPr defaultColWidth="8.77734375" defaultRowHeight="13.2"/>
  <cols>
    <col min="1" max="2" width="8.77734375" style="117"/>
    <col min="3" max="3" width="10.33203125" style="117" customWidth="1"/>
    <col min="4" max="8" width="5.109375" style="117" customWidth="1"/>
    <col min="9" max="10" width="5.88671875" style="117" customWidth="1"/>
    <col min="11" max="11" width="6.21875" style="117" customWidth="1"/>
    <col min="12" max="17" width="5.109375" style="117" customWidth="1"/>
    <col min="18" max="18" width="3.33203125" style="117" customWidth="1"/>
    <col min="19" max="16384" width="8.77734375" style="117"/>
  </cols>
  <sheetData>
    <row r="1" spans="1:18" ht="38.25" customHeight="1">
      <c r="A1" s="421" t="s">
        <v>134</v>
      </c>
      <c r="B1" s="421"/>
      <c r="C1" s="421"/>
      <c r="D1" s="421"/>
      <c r="E1" s="421"/>
      <c r="F1" s="421"/>
      <c r="G1" s="421"/>
      <c r="H1" s="421"/>
      <c r="I1" s="421"/>
      <c r="J1" s="421"/>
      <c r="K1" s="421"/>
      <c r="L1" s="421"/>
      <c r="M1" s="421"/>
      <c r="N1" s="421"/>
      <c r="O1" s="421"/>
      <c r="P1" s="421"/>
      <c r="Q1" s="421"/>
      <c r="R1" s="116"/>
    </row>
    <row r="2" spans="1:18" ht="11.25" customHeight="1">
      <c r="A2" s="118"/>
      <c r="B2" s="118"/>
      <c r="C2" s="118"/>
      <c r="D2" s="118"/>
      <c r="E2" s="118"/>
      <c r="F2" s="118"/>
      <c r="G2" s="118"/>
      <c r="H2" s="118"/>
      <c r="I2" s="118"/>
      <c r="J2" s="118"/>
      <c r="K2" s="118"/>
      <c r="L2" s="119"/>
      <c r="M2" s="118"/>
      <c r="N2" s="118"/>
      <c r="O2" s="118"/>
      <c r="P2" s="118"/>
      <c r="Q2" s="118"/>
      <c r="R2" s="118"/>
    </row>
    <row r="3" spans="1:18" ht="14.4">
      <c r="A3" s="118"/>
      <c r="B3" s="118"/>
      <c r="C3" s="118"/>
      <c r="D3" s="118"/>
      <c r="E3" s="118"/>
      <c r="F3" s="118"/>
      <c r="G3" s="118"/>
      <c r="H3" s="118"/>
      <c r="I3" s="118"/>
      <c r="J3" s="118"/>
      <c r="K3" s="120" t="s">
        <v>135</v>
      </c>
      <c r="L3" s="272">
        <f>'交付申請書（１）【要押印】'!P7</f>
        <v>7</v>
      </c>
      <c r="M3" s="120" t="s">
        <v>136</v>
      </c>
      <c r="N3" s="272">
        <f>'交付申請書（１）【要押印】'!R7</f>
        <v>10</v>
      </c>
      <c r="O3" s="120" t="s">
        <v>137</v>
      </c>
      <c r="P3" s="272">
        <f>'交付申請書（１）【要押印】'!T7</f>
        <v>0</v>
      </c>
      <c r="Q3" s="120" t="s">
        <v>138</v>
      </c>
      <c r="R3" s="120"/>
    </row>
    <row r="4" spans="1:18" ht="11.25" customHeight="1">
      <c r="A4" s="118"/>
      <c r="B4" s="118"/>
      <c r="C4" s="118"/>
      <c r="D4" s="118"/>
      <c r="E4" s="118"/>
      <c r="F4" s="118"/>
      <c r="G4" s="118"/>
      <c r="H4" s="118"/>
      <c r="I4" s="118"/>
      <c r="J4" s="118"/>
      <c r="K4" s="118"/>
      <c r="L4" s="118"/>
      <c r="M4" s="118"/>
      <c r="N4" s="118"/>
      <c r="O4" s="118"/>
      <c r="P4" s="118"/>
      <c r="Q4" s="118"/>
      <c r="R4" s="118"/>
    </row>
    <row r="5" spans="1:18" ht="22.5" customHeight="1">
      <c r="A5" s="422" t="s">
        <v>139</v>
      </c>
      <c r="B5" s="422"/>
      <c r="C5" s="422"/>
      <c r="D5" s="422"/>
      <c r="E5" s="118"/>
      <c r="F5" s="118"/>
      <c r="G5" s="118"/>
      <c r="H5" s="118"/>
      <c r="I5" s="118"/>
      <c r="J5" s="118"/>
      <c r="K5" s="118"/>
      <c r="L5" s="118"/>
      <c r="M5" s="118"/>
      <c r="N5" s="118"/>
      <c r="O5" s="118"/>
      <c r="P5" s="118"/>
      <c r="Q5" s="118"/>
      <c r="R5" s="118"/>
    </row>
    <row r="6" spans="1:18" ht="11.25" customHeight="1">
      <c r="A6" s="118"/>
      <c r="B6" s="118"/>
      <c r="C6" s="118"/>
      <c r="D6" s="118"/>
      <c r="E6" s="118"/>
      <c r="F6" s="118"/>
      <c r="G6" s="118"/>
      <c r="H6" s="118"/>
      <c r="I6" s="118"/>
      <c r="J6" s="118"/>
      <c r="K6" s="118"/>
      <c r="L6" s="118"/>
      <c r="M6" s="118"/>
      <c r="N6" s="121"/>
      <c r="O6" s="121"/>
      <c r="P6" s="118"/>
      <c r="Q6" s="118"/>
      <c r="R6" s="118"/>
    </row>
    <row r="7" spans="1:18" ht="22.5" customHeight="1">
      <c r="A7" s="118"/>
      <c r="B7" s="118"/>
      <c r="C7" s="118"/>
      <c r="D7" s="118"/>
      <c r="E7" s="118"/>
      <c r="F7" s="118"/>
      <c r="G7" s="118"/>
      <c r="H7" s="118"/>
      <c r="I7" s="423" t="s">
        <v>140</v>
      </c>
      <c r="J7" s="423"/>
      <c r="K7" s="424" t="s">
        <v>242</v>
      </c>
      <c r="L7" s="424"/>
      <c r="M7" s="122" t="s">
        <v>141</v>
      </c>
      <c r="N7" s="424" t="s">
        <v>243</v>
      </c>
      <c r="O7" s="424"/>
      <c r="P7" s="120" t="s">
        <v>142</v>
      </c>
      <c r="Q7" s="118"/>
      <c r="R7" s="118"/>
    </row>
    <row r="8" spans="1:18" ht="14.4">
      <c r="A8" s="118"/>
      <c r="B8" s="118"/>
      <c r="C8" s="118"/>
      <c r="D8" s="118"/>
      <c r="E8" s="118"/>
      <c r="F8" s="118"/>
      <c r="G8" s="118"/>
      <c r="H8" s="118"/>
      <c r="I8" s="420" t="s">
        <v>143</v>
      </c>
      <c r="J8" s="420"/>
      <c r="K8" s="420"/>
      <c r="L8" s="420"/>
      <c r="M8" s="420"/>
      <c r="N8" s="420"/>
      <c r="O8" s="420"/>
      <c r="P8" s="420"/>
      <c r="Q8" s="420"/>
      <c r="R8" s="120"/>
    </row>
    <row r="9" spans="1:18" ht="22.5" customHeight="1">
      <c r="A9" s="118"/>
      <c r="B9" s="118"/>
      <c r="C9" s="118"/>
      <c r="D9" s="118"/>
      <c r="E9" s="118"/>
      <c r="F9" s="118"/>
      <c r="G9" s="118"/>
      <c r="H9" s="118"/>
      <c r="I9" s="425" t="str">
        <f>'交付申請書（１）【要押印】'!L15</f>
        <v>○○市○○区○条○丁目</v>
      </c>
      <c r="J9" s="425"/>
      <c r="K9" s="425"/>
      <c r="L9" s="425"/>
      <c r="M9" s="425"/>
      <c r="N9" s="425"/>
      <c r="O9" s="425"/>
      <c r="P9" s="425"/>
      <c r="Q9" s="425"/>
      <c r="R9" s="123"/>
    </row>
    <row r="10" spans="1:18" ht="7.5" customHeight="1">
      <c r="A10" s="118"/>
      <c r="B10" s="118"/>
      <c r="C10" s="118"/>
      <c r="D10" s="118"/>
      <c r="E10" s="118"/>
      <c r="F10" s="118"/>
      <c r="G10" s="118"/>
      <c r="H10" s="118"/>
      <c r="I10" s="124"/>
      <c r="J10" s="124"/>
      <c r="K10" s="124"/>
      <c r="L10" s="124"/>
      <c r="M10" s="124"/>
      <c r="N10" s="124"/>
      <c r="O10" s="124"/>
      <c r="P10" s="124"/>
      <c r="Q10" s="124"/>
      <c r="R10" s="123"/>
    </row>
    <row r="11" spans="1:18" ht="22.5" customHeight="1">
      <c r="A11" s="118"/>
      <c r="B11" s="118"/>
      <c r="C11" s="118"/>
      <c r="D11" s="118"/>
      <c r="E11" s="118"/>
      <c r="F11" s="118"/>
      <c r="G11" s="118"/>
      <c r="H11" s="118"/>
      <c r="I11" s="423" t="s">
        <v>144</v>
      </c>
      <c r="J11" s="423"/>
      <c r="K11" s="425" t="str">
        <f>'交付申請書（１）【要押印】'!L16</f>
        <v>社会福祉法人○○</v>
      </c>
      <c r="L11" s="425"/>
      <c r="M11" s="425"/>
      <c r="N11" s="425"/>
      <c r="O11" s="425"/>
      <c r="P11" s="425"/>
      <c r="Q11" s="425"/>
      <c r="R11" s="123"/>
    </row>
    <row r="12" spans="1:18" ht="7.5" customHeight="1">
      <c r="A12" s="118"/>
      <c r="B12" s="118"/>
      <c r="C12" s="118"/>
      <c r="D12" s="118"/>
      <c r="E12" s="118"/>
      <c r="F12" s="118"/>
      <c r="G12" s="118"/>
      <c r="H12" s="118"/>
      <c r="I12" s="125"/>
      <c r="J12" s="125"/>
      <c r="K12" s="126"/>
      <c r="L12" s="126"/>
      <c r="M12" s="126"/>
      <c r="N12" s="126"/>
      <c r="O12" s="126"/>
      <c r="P12" s="126"/>
      <c r="Q12" s="126"/>
      <c r="R12" s="123"/>
    </row>
    <row r="13" spans="1:18" ht="22.5" customHeight="1">
      <c r="A13" s="118"/>
      <c r="B13" s="118"/>
      <c r="C13" s="118"/>
      <c r="D13" s="118"/>
      <c r="E13" s="118"/>
      <c r="F13" s="118"/>
      <c r="G13" s="118"/>
      <c r="H13" s="118"/>
      <c r="I13" s="423" t="s">
        <v>145</v>
      </c>
      <c r="J13" s="423"/>
      <c r="K13" s="425" t="str">
        <f>'交付申請書（１）【要押印】'!L17</f>
        <v>理事長　○○　○○</v>
      </c>
      <c r="L13" s="425"/>
      <c r="M13" s="425"/>
      <c r="N13" s="425"/>
      <c r="O13" s="425"/>
      <c r="P13" s="425"/>
      <c r="Q13" s="425"/>
      <c r="R13" s="123"/>
    </row>
    <row r="14" spans="1:18" ht="7.5" customHeight="1">
      <c r="A14" s="118"/>
      <c r="B14" s="118"/>
      <c r="C14" s="118"/>
      <c r="D14" s="118"/>
      <c r="E14" s="118"/>
      <c r="F14" s="118"/>
      <c r="G14" s="118"/>
      <c r="H14" s="118"/>
      <c r="I14" s="125"/>
      <c r="J14" s="125"/>
      <c r="K14" s="127"/>
      <c r="L14" s="127"/>
      <c r="M14" s="127"/>
      <c r="N14" s="127"/>
      <c r="O14" s="127"/>
      <c r="P14" s="127"/>
      <c r="Q14" s="127"/>
      <c r="R14" s="123"/>
    </row>
    <row r="15" spans="1:18" ht="22.5" customHeight="1">
      <c r="A15" s="118"/>
      <c r="B15" s="118"/>
      <c r="C15" s="118"/>
      <c r="D15" s="118"/>
      <c r="E15" s="118"/>
      <c r="F15" s="118"/>
      <c r="G15" s="118"/>
      <c r="H15" s="118"/>
      <c r="I15" s="423" t="s">
        <v>146</v>
      </c>
      <c r="J15" s="423"/>
      <c r="K15" s="426" t="s">
        <v>244</v>
      </c>
      <c r="L15" s="426"/>
      <c r="M15" s="426"/>
      <c r="N15" s="426"/>
      <c r="O15" s="426"/>
      <c r="P15" s="426"/>
      <c r="Q15" s="426"/>
      <c r="R15" s="123"/>
    </row>
    <row r="16" spans="1:18" ht="14.4">
      <c r="A16" s="118"/>
      <c r="B16" s="118"/>
      <c r="C16" s="118"/>
      <c r="D16" s="118"/>
      <c r="E16" s="118"/>
      <c r="F16" s="118"/>
      <c r="G16" s="118"/>
      <c r="H16" s="118"/>
      <c r="I16" s="118"/>
      <c r="J16" s="118"/>
      <c r="K16" s="118"/>
      <c r="L16" s="118"/>
      <c r="M16" s="118"/>
      <c r="N16" s="118"/>
      <c r="O16" s="118"/>
      <c r="P16" s="118"/>
      <c r="Q16" s="118"/>
      <c r="R16" s="118"/>
    </row>
    <row r="17" spans="1:18" ht="22.5" customHeight="1">
      <c r="A17" s="422" t="s">
        <v>147</v>
      </c>
      <c r="B17" s="422"/>
      <c r="C17" s="422"/>
      <c r="D17" s="422"/>
      <c r="E17" s="422"/>
      <c r="F17" s="422"/>
      <c r="G17" s="422"/>
      <c r="H17" s="422"/>
      <c r="I17" s="422"/>
      <c r="J17" s="422"/>
      <c r="K17" s="422"/>
      <c r="L17" s="422"/>
      <c r="M17" s="422"/>
      <c r="N17" s="422"/>
      <c r="O17" s="422"/>
      <c r="P17" s="422"/>
      <c r="Q17" s="422"/>
      <c r="R17" s="422"/>
    </row>
    <row r="18" spans="1:18" ht="6.75" customHeight="1">
      <c r="A18" s="422"/>
      <c r="B18" s="422"/>
      <c r="C18" s="422"/>
      <c r="D18" s="422"/>
      <c r="E18" s="422"/>
      <c r="F18" s="422"/>
      <c r="G18" s="422"/>
      <c r="H18" s="422"/>
      <c r="I18" s="422"/>
      <c r="J18" s="422"/>
      <c r="K18" s="422"/>
      <c r="L18" s="422"/>
      <c r="M18" s="422"/>
      <c r="N18" s="422"/>
      <c r="O18" s="422"/>
      <c r="P18" s="422"/>
      <c r="Q18" s="422"/>
      <c r="R18" s="128"/>
    </row>
    <row r="19" spans="1:18" ht="20.25" customHeight="1">
      <c r="A19" s="420" t="s">
        <v>148</v>
      </c>
      <c r="B19" s="420"/>
      <c r="C19" s="420"/>
      <c r="D19" s="420"/>
      <c r="E19" s="420"/>
      <c r="F19" s="420"/>
      <c r="G19" s="420"/>
      <c r="H19" s="420"/>
      <c r="I19" s="420"/>
      <c r="J19" s="420"/>
      <c r="K19" s="420"/>
      <c r="L19" s="420"/>
      <c r="M19" s="420"/>
      <c r="N19" s="420"/>
      <c r="O19" s="420"/>
      <c r="P19" s="420"/>
      <c r="Q19" s="420"/>
      <c r="R19" s="128"/>
    </row>
    <row r="20" spans="1:18" ht="7.5" customHeight="1">
      <c r="A20" s="420"/>
      <c r="B20" s="420"/>
      <c r="C20" s="420"/>
      <c r="D20" s="420"/>
      <c r="E20" s="420"/>
      <c r="F20" s="420"/>
      <c r="G20" s="420"/>
      <c r="H20" s="420"/>
      <c r="I20" s="420"/>
      <c r="J20" s="420"/>
      <c r="K20" s="420"/>
      <c r="L20" s="420"/>
      <c r="M20" s="420"/>
      <c r="N20" s="420"/>
      <c r="O20" s="420"/>
      <c r="P20" s="420"/>
      <c r="Q20" s="420"/>
      <c r="R20" s="120"/>
    </row>
    <row r="21" spans="1:18" ht="14.4">
      <c r="A21" s="427" t="s">
        <v>149</v>
      </c>
      <c r="B21" s="427"/>
      <c r="C21" s="427"/>
      <c r="D21" s="428" t="s">
        <v>150</v>
      </c>
      <c r="E21" s="429"/>
      <c r="F21" s="429"/>
      <c r="G21" s="429"/>
      <c r="H21" s="429"/>
      <c r="I21" s="429"/>
      <c r="J21" s="430"/>
      <c r="K21" s="428" t="s">
        <v>151</v>
      </c>
      <c r="L21" s="429"/>
      <c r="M21" s="429"/>
      <c r="N21" s="429"/>
      <c r="O21" s="429"/>
      <c r="P21" s="429"/>
      <c r="Q21" s="430"/>
      <c r="R21" s="124"/>
    </row>
    <row r="22" spans="1:18" ht="14.4">
      <c r="A22" s="427"/>
      <c r="B22" s="427"/>
      <c r="C22" s="427"/>
      <c r="D22" s="431"/>
      <c r="E22" s="432"/>
      <c r="F22" s="432"/>
      <c r="G22" s="432"/>
      <c r="H22" s="432"/>
      <c r="I22" s="432"/>
      <c r="J22" s="433"/>
      <c r="K22" s="431"/>
      <c r="L22" s="432"/>
      <c r="M22" s="432"/>
      <c r="N22" s="432"/>
      <c r="O22" s="432"/>
      <c r="P22" s="432"/>
      <c r="Q22" s="433"/>
      <c r="R22" s="124"/>
    </row>
    <row r="23" spans="1:18" ht="14.4">
      <c r="A23" s="427"/>
      <c r="B23" s="427"/>
      <c r="C23" s="427"/>
      <c r="D23" s="434" t="s">
        <v>152</v>
      </c>
      <c r="E23" s="435"/>
      <c r="F23" s="435"/>
      <c r="G23" s="435"/>
      <c r="H23" s="435"/>
      <c r="I23" s="435"/>
      <c r="J23" s="436"/>
      <c r="K23" s="440" t="s">
        <v>153</v>
      </c>
      <c r="L23" s="441"/>
      <c r="M23" s="441"/>
      <c r="N23" s="441"/>
      <c r="O23" s="441"/>
      <c r="P23" s="441"/>
      <c r="Q23" s="442"/>
      <c r="R23" s="124"/>
    </row>
    <row r="24" spans="1:18" ht="14.4">
      <c r="A24" s="427"/>
      <c r="B24" s="427"/>
      <c r="C24" s="427"/>
      <c r="D24" s="434"/>
      <c r="E24" s="435"/>
      <c r="F24" s="435"/>
      <c r="G24" s="435"/>
      <c r="H24" s="435"/>
      <c r="I24" s="435"/>
      <c r="J24" s="436"/>
      <c r="K24" s="434"/>
      <c r="L24" s="435"/>
      <c r="M24" s="435"/>
      <c r="N24" s="435"/>
      <c r="O24" s="435"/>
      <c r="P24" s="435"/>
      <c r="Q24" s="436"/>
      <c r="R24" s="124"/>
    </row>
    <row r="25" spans="1:18" ht="14.4">
      <c r="A25" s="427"/>
      <c r="B25" s="427"/>
      <c r="C25" s="427"/>
      <c r="D25" s="434"/>
      <c r="E25" s="435"/>
      <c r="F25" s="435"/>
      <c r="G25" s="435"/>
      <c r="H25" s="435"/>
      <c r="I25" s="435"/>
      <c r="J25" s="436"/>
      <c r="K25" s="434"/>
      <c r="L25" s="435"/>
      <c r="M25" s="435"/>
      <c r="N25" s="435"/>
      <c r="O25" s="435"/>
      <c r="P25" s="435"/>
      <c r="Q25" s="436"/>
      <c r="R25" s="124"/>
    </row>
    <row r="26" spans="1:18" ht="14.4">
      <c r="A26" s="427"/>
      <c r="B26" s="427"/>
      <c r="C26" s="427"/>
      <c r="D26" s="437"/>
      <c r="E26" s="438"/>
      <c r="F26" s="438"/>
      <c r="G26" s="438"/>
      <c r="H26" s="438"/>
      <c r="I26" s="438"/>
      <c r="J26" s="439"/>
      <c r="K26" s="437"/>
      <c r="L26" s="438"/>
      <c r="M26" s="438"/>
      <c r="N26" s="438"/>
      <c r="O26" s="438"/>
      <c r="P26" s="438"/>
      <c r="Q26" s="439"/>
      <c r="R26" s="124"/>
    </row>
    <row r="27" spans="1:18" ht="24" customHeight="1">
      <c r="A27" s="443" t="s">
        <v>154</v>
      </c>
      <c r="B27" s="427"/>
      <c r="C27" s="427"/>
      <c r="D27" s="444" t="s">
        <v>155</v>
      </c>
      <c r="E27" s="445"/>
      <c r="F27" s="445"/>
      <c r="G27" s="445"/>
      <c r="H27" s="445"/>
      <c r="I27" s="445"/>
      <c r="J27" s="429" t="s">
        <v>156</v>
      </c>
      <c r="K27" s="429"/>
      <c r="L27" s="445" t="s">
        <v>157</v>
      </c>
      <c r="M27" s="445"/>
      <c r="N27" s="445"/>
      <c r="O27" s="445"/>
      <c r="P27" s="445"/>
      <c r="Q27" s="448"/>
      <c r="R27" s="124"/>
    </row>
    <row r="28" spans="1:18" ht="24" customHeight="1">
      <c r="A28" s="427"/>
      <c r="B28" s="427"/>
      <c r="C28" s="427"/>
      <c r="D28" s="446"/>
      <c r="E28" s="447"/>
      <c r="F28" s="447"/>
      <c r="G28" s="447"/>
      <c r="H28" s="447"/>
      <c r="I28" s="447"/>
      <c r="J28" s="432"/>
      <c r="K28" s="432"/>
      <c r="L28" s="447"/>
      <c r="M28" s="447"/>
      <c r="N28" s="447"/>
      <c r="O28" s="447"/>
      <c r="P28" s="447"/>
      <c r="Q28" s="449"/>
      <c r="R28" s="124"/>
    </row>
    <row r="29" spans="1:18" ht="24" customHeight="1">
      <c r="A29" s="427" t="s">
        <v>158</v>
      </c>
      <c r="B29" s="427"/>
      <c r="C29" s="427"/>
      <c r="D29" s="450" t="s">
        <v>245</v>
      </c>
      <c r="E29" s="451"/>
      <c r="F29" s="453" t="s">
        <v>246</v>
      </c>
      <c r="G29" s="453"/>
      <c r="H29" s="453" t="s">
        <v>247</v>
      </c>
      <c r="I29" s="453"/>
      <c r="J29" s="453" t="s">
        <v>248</v>
      </c>
      <c r="K29" s="453"/>
      <c r="L29" s="453" t="s">
        <v>249</v>
      </c>
      <c r="M29" s="453"/>
      <c r="N29" s="453" t="s">
        <v>250</v>
      </c>
      <c r="O29" s="453"/>
      <c r="P29" s="451" t="s">
        <v>251</v>
      </c>
      <c r="Q29" s="455"/>
      <c r="R29" s="129"/>
    </row>
    <row r="30" spans="1:18" ht="24" customHeight="1">
      <c r="A30" s="427"/>
      <c r="B30" s="427"/>
      <c r="C30" s="427"/>
      <c r="D30" s="452"/>
      <c r="E30" s="424"/>
      <c r="F30" s="454"/>
      <c r="G30" s="454"/>
      <c r="H30" s="454"/>
      <c r="I30" s="454"/>
      <c r="J30" s="454"/>
      <c r="K30" s="454"/>
      <c r="L30" s="454"/>
      <c r="M30" s="454"/>
      <c r="N30" s="454"/>
      <c r="O30" s="454"/>
      <c r="P30" s="424"/>
      <c r="Q30" s="456"/>
      <c r="R30" s="129"/>
    </row>
    <row r="31" spans="1:18" ht="24" customHeight="1">
      <c r="A31" s="461" t="s">
        <v>159</v>
      </c>
      <c r="B31" s="462"/>
      <c r="C31" s="467" t="s">
        <v>160</v>
      </c>
      <c r="D31" s="469" t="s">
        <v>252</v>
      </c>
      <c r="E31" s="469"/>
      <c r="F31" s="469"/>
      <c r="G31" s="469"/>
      <c r="H31" s="469"/>
      <c r="I31" s="469"/>
      <c r="J31" s="469"/>
      <c r="K31" s="469"/>
      <c r="L31" s="469"/>
      <c r="M31" s="469"/>
      <c r="N31" s="469"/>
      <c r="O31" s="469"/>
      <c r="P31" s="469"/>
      <c r="Q31" s="469"/>
      <c r="R31" s="130"/>
    </row>
    <row r="32" spans="1:18" ht="24" customHeight="1">
      <c r="A32" s="463"/>
      <c r="B32" s="464"/>
      <c r="C32" s="468"/>
      <c r="D32" s="469"/>
      <c r="E32" s="469"/>
      <c r="F32" s="469"/>
      <c r="G32" s="469"/>
      <c r="H32" s="469"/>
      <c r="I32" s="469"/>
      <c r="J32" s="469"/>
      <c r="K32" s="469"/>
      <c r="L32" s="469"/>
      <c r="M32" s="469"/>
      <c r="N32" s="469"/>
      <c r="O32" s="469"/>
      <c r="P32" s="469"/>
      <c r="Q32" s="469"/>
      <c r="R32" s="130"/>
    </row>
    <row r="33" spans="1:18" ht="24" customHeight="1">
      <c r="A33" s="463"/>
      <c r="B33" s="464"/>
      <c r="C33" s="470" t="s">
        <v>161</v>
      </c>
      <c r="D33" s="469" t="s">
        <v>253</v>
      </c>
      <c r="E33" s="469"/>
      <c r="F33" s="469"/>
      <c r="G33" s="469"/>
      <c r="H33" s="469"/>
      <c r="I33" s="469"/>
      <c r="J33" s="469"/>
      <c r="K33" s="469"/>
      <c r="L33" s="469"/>
      <c r="M33" s="469"/>
      <c r="N33" s="469"/>
      <c r="O33" s="469"/>
      <c r="P33" s="469"/>
      <c r="Q33" s="469"/>
      <c r="R33" s="130"/>
    </row>
    <row r="34" spans="1:18" ht="24" customHeight="1">
      <c r="A34" s="465"/>
      <c r="B34" s="466"/>
      <c r="C34" s="471"/>
      <c r="D34" s="469"/>
      <c r="E34" s="469"/>
      <c r="F34" s="469"/>
      <c r="G34" s="469"/>
      <c r="H34" s="469"/>
      <c r="I34" s="469"/>
      <c r="J34" s="469"/>
      <c r="K34" s="469"/>
      <c r="L34" s="469"/>
      <c r="M34" s="469"/>
      <c r="N34" s="469"/>
      <c r="O34" s="469"/>
      <c r="P34" s="469"/>
      <c r="Q34" s="469"/>
      <c r="R34" s="130"/>
    </row>
    <row r="35" spans="1:18" ht="16.2">
      <c r="A35" s="460"/>
      <c r="B35" s="460"/>
      <c r="C35" s="460"/>
      <c r="D35" s="460"/>
      <c r="E35" s="460"/>
      <c r="F35" s="460"/>
      <c r="G35" s="460"/>
      <c r="H35" s="460"/>
      <c r="I35" s="460"/>
      <c r="J35" s="460"/>
      <c r="K35" s="460"/>
      <c r="L35" s="460"/>
      <c r="M35" s="460"/>
      <c r="N35" s="460"/>
      <c r="O35" s="460"/>
      <c r="P35" s="460"/>
      <c r="Q35" s="460"/>
      <c r="R35" s="131"/>
    </row>
    <row r="36" spans="1:18" ht="14.4">
      <c r="A36" s="118"/>
      <c r="B36" s="118"/>
      <c r="C36" s="118"/>
      <c r="D36" s="118"/>
      <c r="E36" s="118"/>
      <c r="F36" s="118"/>
      <c r="G36" s="118"/>
      <c r="H36" s="118"/>
      <c r="I36" s="118"/>
      <c r="J36" s="118"/>
      <c r="K36" s="118"/>
      <c r="L36" s="118"/>
      <c r="M36" s="118"/>
      <c r="N36" s="118"/>
      <c r="O36" s="118"/>
      <c r="P36" s="118"/>
      <c r="Q36" s="118"/>
      <c r="R36" s="118"/>
    </row>
    <row r="37" spans="1:18" ht="14.4">
      <c r="A37" s="118"/>
      <c r="B37" s="118"/>
      <c r="C37" s="118"/>
      <c r="D37" s="118"/>
      <c r="E37" s="118"/>
      <c r="F37" s="118"/>
      <c r="G37" s="118"/>
      <c r="H37" s="118"/>
      <c r="I37" s="118"/>
      <c r="J37" s="118"/>
      <c r="K37" s="118"/>
      <c r="L37" s="118"/>
      <c r="M37" s="118"/>
      <c r="N37" s="118"/>
      <c r="O37" s="118"/>
      <c r="P37" s="118"/>
      <c r="Q37" s="118"/>
      <c r="R37" s="118"/>
    </row>
    <row r="38" spans="1:18" ht="14.4">
      <c r="A38" s="118"/>
      <c r="B38" s="118"/>
      <c r="C38" s="118"/>
      <c r="D38" s="118"/>
      <c r="E38" s="118"/>
      <c r="F38" s="118"/>
      <c r="G38" s="427" t="s">
        <v>162</v>
      </c>
      <c r="H38" s="427"/>
      <c r="I38" s="427"/>
      <c r="J38" s="427" t="s">
        <v>163</v>
      </c>
      <c r="K38" s="427"/>
      <c r="L38" s="427"/>
      <c r="M38" s="427"/>
      <c r="N38" s="427" t="s">
        <v>164</v>
      </c>
      <c r="O38" s="427"/>
      <c r="P38" s="427"/>
      <c r="Q38" s="427"/>
      <c r="R38" s="124"/>
    </row>
    <row r="39" spans="1:18" ht="14.4">
      <c r="A39" s="118"/>
      <c r="B39" s="118"/>
      <c r="C39" s="118"/>
      <c r="D39" s="118"/>
      <c r="E39" s="118"/>
      <c r="F39" s="118"/>
      <c r="G39" s="427" t="s">
        <v>165</v>
      </c>
      <c r="H39" s="427"/>
      <c r="I39" s="427"/>
      <c r="J39" s="458" t="s">
        <v>254</v>
      </c>
      <c r="K39" s="458"/>
      <c r="L39" s="458"/>
      <c r="M39" s="458"/>
      <c r="N39" s="459" t="s">
        <v>255</v>
      </c>
      <c r="O39" s="459"/>
      <c r="P39" s="459"/>
      <c r="Q39" s="459"/>
      <c r="R39" s="129"/>
    </row>
    <row r="40" spans="1:18" ht="14.4">
      <c r="A40" s="118"/>
      <c r="B40" s="118"/>
      <c r="C40" s="118"/>
      <c r="D40" s="118"/>
      <c r="E40" s="118"/>
      <c r="F40" s="118"/>
      <c r="G40" s="427" t="s">
        <v>166</v>
      </c>
      <c r="H40" s="427"/>
      <c r="I40" s="427"/>
      <c r="J40" s="458" t="s">
        <v>254</v>
      </c>
      <c r="K40" s="458"/>
      <c r="L40" s="458"/>
      <c r="M40" s="458"/>
      <c r="N40" s="459" t="s">
        <v>256</v>
      </c>
      <c r="O40" s="459"/>
      <c r="P40" s="459"/>
      <c r="Q40" s="459"/>
      <c r="R40" s="129"/>
    </row>
    <row r="41" spans="1:18">
      <c r="G41" s="457" t="s">
        <v>167</v>
      </c>
      <c r="H41" s="457"/>
      <c r="I41" s="457"/>
      <c r="J41" s="457"/>
      <c r="K41" s="457"/>
      <c r="L41" s="457"/>
      <c r="M41" s="457"/>
      <c r="N41" s="457"/>
      <c r="O41" s="457"/>
      <c r="P41" s="457"/>
      <c r="Q41" s="457"/>
      <c r="R41" s="132"/>
    </row>
  </sheetData>
  <mergeCells count="50">
    <mergeCell ref="A35:Q35"/>
    <mergeCell ref="A31:B34"/>
    <mergeCell ref="C31:C32"/>
    <mergeCell ref="D31:Q32"/>
    <mergeCell ref="C33:C34"/>
    <mergeCell ref="D33:Q34"/>
    <mergeCell ref="G41:Q41"/>
    <mergeCell ref="G38:I38"/>
    <mergeCell ref="J38:M38"/>
    <mergeCell ref="N38:Q38"/>
    <mergeCell ref="G39:I39"/>
    <mergeCell ref="J39:M39"/>
    <mergeCell ref="N39:Q39"/>
    <mergeCell ref="G40:I40"/>
    <mergeCell ref="J40:M40"/>
    <mergeCell ref="N40:Q40"/>
    <mergeCell ref="A27:C28"/>
    <mergeCell ref="D27:I28"/>
    <mergeCell ref="J27:K28"/>
    <mergeCell ref="L27:Q28"/>
    <mergeCell ref="A29:C30"/>
    <mergeCell ref="D29:E30"/>
    <mergeCell ref="F29:G30"/>
    <mergeCell ref="H29:I30"/>
    <mergeCell ref="J29:K30"/>
    <mergeCell ref="L29:M30"/>
    <mergeCell ref="N29:O30"/>
    <mergeCell ref="P29:Q30"/>
    <mergeCell ref="A17:R17"/>
    <mergeCell ref="A18:Q18"/>
    <mergeCell ref="A19:Q19"/>
    <mergeCell ref="A20:Q20"/>
    <mergeCell ref="A21:C26"/>
    <mergeCell ref="D21:J22"/>
    <mergeCell ref="K21:Q22"/>
    <mergeCell ref="D23:J26"/>
    <mergeCell ref="K23:Q26"/>
    <mergeCell ref="I9:Q9"/>
    <mergeCell ref="I11:J11"/>
    <mergeCell ref="K11:Q11"/>
    <mergeCell ref="I13:J13"/>
    <mergeCell ref="I15:J15"/>
    <mergeCell ref="K15:Q15"/>
    <mergeCell ref="K13:Q13"/>
    <mergeCell ref="I8:Q8"/>
    <mergeCell ref="A1:Q1"/>
    <mergeCell ref="A5:D5"/>
    <mergeCell ref="I7:J7"/>
    <mergeCell ref="K7:L7"/>
    <mergeCell ref="N7:O7"/>
  </mergeCells>
  <phoneticPr fontId="39"/>
  <dataValidations count="1">
    <dataValidation type="custom" imeMode="halfKatakana" allowBlank="1" showInputMessage="1" showErrorMessage="1" sqref="D31:R32" xr:uid="{00000000-0002-0000-0700-000000000000}">
      <formula1>D31=ASC(PHONETIC(D31))</formula1>
    </dataValidation>
  </dataValidations>
  <pageMargins left="0.7" right="0.7" top="0.75" bottom="0.75" header="0.3" footer="0.3"/>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R36"/>
  <sheetViews>
    <sheetView view="pageBreakPreview" zoomScaleNormal="100" zoomScaleSheetLayoutView="100" workbookViewId="0">
      <selection activeCell="A15" sqref="A15:R15"/>
    </sheetView>
  </sheetViews>
  <sheetFormatPr defaultColWidth="8.77734375" defaultRowHeight="13.2"/>
  <cols>
    <col min="1" max="2" width="8.77734375" style="117"/>
    <col min="3" max="3" width="10.33203125" style="117" customWidth="1"/>
    <col min="4" max="8" width="5.109375" style="117" customWidth="1"/>
    <col min="9" max="10" width="5.88671875" style="117" customWidth="1"/>
    <col min="11" max="11" width="6.21875" style="117" customWidth="1"/>
    <col min="12" max="17" width="5.109375" style="117" customWidth="1"/>
    <col min="18" max="18" width="5.77734375" style="117" customWidth="1"/>
    <col min="19" max="16384" width="8.77734375" style="117"/>
  </cols>
  <sheetData>
    <row r="1" spans="1:18" ht="38.25" customHeight="1">
      <c r="A1" s="421" t="s">
        <v>169</v>
      </c>
      <c r="B1" s="421"/>
      <c r="C1" s="421"/>
      <c r="D1" s="421"/>
      <c r="E1" s="421"/>
      <c r="F1" s="421"/>
      <c r="G1" s="421"/>
      <c r="H1" s="421"/>
      <c r="I1" s="421"/>
      <c r="J1" s="421"/>
      <c r="K1" s="421"/>
      <c r="L1" s="421"/>
      <c r="M1" s="421"/>
      <c r="N1" s="421"/>
      <c r="O1" s="421"/>
      <c r="P1" s="421"/>
      <c r="Q1" s="421"/>
      <c r="R1" s="134"/>
    </row>
    <row r="2" spans="1:18" ht="11.25" customHeight="1">
      <c r="A2" s="118"/>
      <c r="B2" s="118"/>
      <c r="C2" s="118"/>
      <c r="D2" s="118"/>
      <c r="E2" s="118"/>
      <c r="F2" s="118"/>
      <c r="G2" s="118"/>
      <c r="H2" s="118"/>
      <c r="I2" s="118"/>
      <c r="J2" s="118"/>
      <c r="K2" s="118"/>
      <c r="L2" s="119"/>
      <c r="M2" s="118"/>
      <c r="N2" s="118"/>
      <c r="O2" s="118"/>
      <c r="P2" s="118"/>
      <c r="Q2" s="118"/>
      <c r="R2" s="118"/>
    </row>
    <row r="3" spans="1:18" ht="14.4">
      <c r="A3" s="118"/>
      <c r="B3" s="118"/>
      <c r="C3" s="118"/>
      <c r="D3" s="118"/>
      <c r="E3" s="118"/>
      <c r="F3" s="118"/>
      <c r="G3" s="118"/>
      <c r="H3" s="118"/>
      <c r="I3" s="118"/>
      <c r="J3" s="118"/>
      <c r="K3" s="133" t="s">
        <v>135</v>
      </c>
      <c r="L3" s="161">
        <f>'交付申請書（１）【要押印】'!P7</f>
        <v>7</v>
      </c>
      <c r="M3" s="133" t="s">
        <v>136</v>
      </c>
      <c r="N3" s="161">
        <f>'交付申請書（１）【要押印】'!R7</f>
        <v>10</v>
      </c>
      <c r="O3" s="133" t="s">
        <v>137</v>
      </c>
      <c r="P3" s="161">
        <f>'交付申請書（１）【要押印】'!T7</f>
        <v>0</v>
      </c>
      <c r="Q3" s="133" t="s">
        <v>138</v>
      </c>
      <c r="R3" s="133"/>
    </row>
    <row r="4" spans="1:18" ht="11.25" customHeight="1">
      <c r="A4" s="118"/>
      <c r="B4" s="118"/>
      <c r="C4" s="118"/>
      <c r="D4" s="118"/>
      <c r="E4" s="118"/>
      <c r="F4" s="118"/>
      <c r="G4" s="118"/>
      <c r="H4" s="118"/>
      <c r="I4" s="118"/>
      <c r="J4" s="118"/>
      <c r="K4" s="118"/>
      <c r="L4" s="118"/>
      <c r="M4" s="118"/>
      <c r="N4" s="118"/>
      <c r="O4" s="118"/>
      <c r="P4" s="118"/>
      <c r="Q4" s="118"/>
      <c r="R4" s="118"/>
    </row>
    <row r="5" spans="1:18" ht="22.5" customHeight="1">
      <c r="A5" s="422" t="s">
        <v>139</v>
      </c>
      <c r="B5" s="422"/>
      <c r="C5" s="422"/>
      <c r="D5" s="422"/>
      <c r="E5" s="118"/>
      <c r="F5" s="118"/>
      <c r="G5" s="118"/>
      <c r="H5" s="118"/>
      <c r="I5" s="118"/>
      <c r="J5" s="118"/>
      <c r="K5" s="118"/>
      <c r="L5" s="118"/>
      <c r="M5" s="118"/>
      <c r="N5" s="118"/>
      <c r="O5" s="118"/>
      <c r="P5" s="118"/>
      <c r="Q5" s="118"/>
      <c r="R5" s="118"/>
    </row>
    <row r="6" spans="1:18" ht="11.25" customHeight="1">
      <c r="A6" s="118"/>
      <c r="B6" s="118"/>
      <c r="C6" s="118"/>
      <c r="D6" s="118"/>
      <c r="E6" s="118"/>
      <c r="F6" s="118"/>
      <c r="G6" s="118"/>
      <c r="H6" s="118"/>
      <c r="I6" s="118"/>
      <c r="J6" s="118"/>
      <c r="K6" s="118"/>
      <c r="L6" s="118"/>
      <c r="M6" s="118"/>
      <c r="N6" s="121"/>
      <c r="O6" s="121"/>
      <c r="P6" s="118"/>
      <c r="Q6" s="118"/>
      <c r="R6" s="118"/>
    </row>
    <row r="7" spans="1:18" ht="7.5" customHeight="1">
      <c r="A7" s="118"/>
      <c r="B7" s="118"/>
      <c r="C7" s="118"/>
      <c r="D7" s="118"/>
      <c r="E7" s="118"/>
      <c r="F7" s="118"/>
      <c r="G7" s="118"/>
      <c r="H7" s="118"/>
      <c r="I7" s="124"/>
      <c r="J7" s="124"/>
      <c r="K7" s="124"/>
      <c r="L7" s="124"/>
      <c r="M7" s="124"/>
      <c r="N7" s="124"/>
      <c r="O7" s="124"/>
      <c r="P7" s="124"/>
      <c r="Q7" s="124"/>
      <c r="R7" s="123"/>
    </row>
    <row r="8" spans="1:18" ht="22.5" customHeight="1">
      <c r="A8" s="118"/>
      <c r="B8" s="118"/>
      <c r="C8" s="118"/>
      <c r="D8" s="118"/>
      <c r="E8" s="118"/>
      <c r="F8" s="118"/>
      <c r="G8" s="423" t="s">
        <v>170</v>
      </c>
      <c r="H8" s="423"/>
      <c r="I8" s="472" t="str">
        <f>'交付申請書（１）【要押印】'!L15</f>
        <v>○○市○○区○条○丁目</v>
      </c>
      <c r="J8" s="472"/>
      <c r="K8" s="472"/>
      <c r="L8" s="472"/>
      <c r="M8" s="472"/>
      <c r="N8" s="472"/>
      <c r="O8" s="472"/>
      <c r="P8" s="472"/>
      <c r="Q8" s="472"/>
      <c r="R8" s="123"/>
    </row>
    <row r="9" spans="1:18" ht="7.5" customHeight="1">
      <c r="A9" s="118"/>
      <c r="B9" s="118"/>
      <c r="C9" s="118"/>
      <c r="D9" s="118"/>
      <c r="E9" s="118"/>
      <c r="F9" s="118"/>
      <c r="G9" s="118"/>
      <c r="H9" s="118"/>
      <c r="I9" s="125"/>
      <c r="J9" s="125"/>
      <c r="K9" s="137"/>
      <c r="L9" s="137"/>
      <c r="M9" s="137"/>
      <c r="N9" s="137"/>
      <c r="O9" s="137"/>
      <c r="P9" s="137"/>
      <c r="Q9" s="137"/>
      <c r="R9" s="123"/>
    </row>
    <row r="10" spans="1:18" ht="22.5" customHeight="1">
      <c r="A10" s="118"/>
      <c r="B10" s="118"/>
      <c r="C10" s="118"/>
      <c r="D10" s="118"/>
      <c r="E10" s="118"/>
      <c r="F10" s="118"/>
      <c r="G10" s="423" t="s">
        <v>171</v>
      </c>
      <c r="H10" s="423"/>
      <c r="I10" s="472" t="str">
        <f>'交付申請書（１）【要押印】'!L16</f>
        <v>社会福祉法人○○</v>
      </c>
      <c r="J10" s="472"/>
      <c r="K10" s="472"/>
      <c r="L10" s="472"/>
      <c r="M10" s="472"/>
      <c r="N10" s="472"/>
      <c r="O10" s="472"/>
      <c r="P10" s="472"/>
      <c r="Q10" s="472"/>
      <c r="R10" s="123"/>
    </row>
    <row r="11" spans="1:18" ht="7.5" customHeight="1">
      <c r="A11" s="118"/>
      <c r="B11" s="118"/>
      <c r="C11" s="118"/>
      <c r="D11" s="118"/>
      <c r="E11" s="118"/>
      <c r="F11" s="118"/>
      <c r="G11" s="118"/>
      <c r="H11" s="118"/>
      <c r="I11" s="125"/>
      <c r="J11" s="125"/>
      <c r="K11" s="136"/>
      <c r="L11" s="136"/>
      <c r="M11" s="136"/>
      <c r="N11" s="136"/>
      <c r="O11" s="136"/>
      <c r="P11" s="136"/>
      <c r="Q11" s="136"/>
      <c r="R11" s="123"/>
    </row>
    <row r="12" spans="1:18" ht="22.5" customHeight="1">
      <c r="A12" s="118"/>
      <c r="B12" s="118"/>
      <c r="C12" s="118"/>
      <c r="D12" s="118"/>
      <c r="E12" s="118"/>
      <c r="F12" s="118"/>
      <c r="G12" s="423" t="s">
        <v>172</v>
      </c>
      <c r="H12" s="423"/>
      <c r="I12" s="472" t="str">
        <f>'交付申請書（１）【要押印】'!L17</f>
        <v>理事長　○○　○○</v>
      </c>
      <c r="J12" s="472"/>
      <c r="K12" s="472"/>
      <c r="L12" s="472"/>
      <c r="M12" s="472"/>
      <c r="N12" s="472"/>
      <c r="O12" s="472"/>
      <c r="P12" s="472"/>
      <c r="Q12" s="472"/>
      <c r="R12" s="123"/>
    </row>
    <row r="13" spans="1:18" ht="14.4">
      <c r="A13" s="118"/>
      <c r="B13" s="118"/>
      <c r="C13" s="118"/>
      <c r="D13" s="118"/>
      <c r="E13" s="118"/>
      <c r="F13" s="118"/>
      <c r="G13" s="118"/>
      <c r="H13" s="118"/>
      <c r="I13" s="118"/>
      <c r="J13" s="118"/>
      <c r="K13" s="118"/>
      <c r="L13" s="118"/>
      <c r="M13" s="118"/>
      <c r="N13" s="118"/>
      <c r="O13" s="118"/>
      <c r="P13" s="118"/>
      <c r="Q13" s="118"/>
      <c r="R13" s="118"/>
    </row>
    <row r="14" spans="1:18" ht="22.5" customHeight="1">
      <c r="A14" s="422" t="s">
        <v>221</v>
      </c>
      <c r="B14" s="422"/>
      <c r="C14" s="422"/>
      <c r="D14" s="422"/>
      <c r="E14" s="422"/>
      <c r="F14" s="422"/>
      <c r="G14" s="422"/>
      <c r="H14" s="422"/>
      <c r="I14" s="422"/>
      <c r="J14" s="422"/>
      <c r="K14" s="422"/>
      <c r="L14" s="422"/>
      <c r="M14" s="422"/>
      <c r="N14" s="422"/>
      <c r="O14" s="422"/>
      <c r="P14" s="422"/>
      <c r="Q14" s="422"/>
      <c r="R14" s="422"/>
    </row>
    <row r="15" spans="1:18" ht="22.5" customHeight="1">
      <c r="A15" s="422" t="s">
        <v>173</v>
      </c>
      <c r="B15" s="422"/>
      <c r="C15" s="422"/>
      <c r="D15" s="422"/>
      <c r="E15" s="422"/>
      <c r="F15" s="422"/>
      <c r="G15" s="422"/>
      <c r="H15" s="422"/>
      <c r="I15" s="422"/>
      <c r="J15" s="422"/>
      <c r="K15" s="422"/>
      <c r="L15" s="422"/>
      <c r="M15" s="422"/>
      <c r="N15" s="422"/>
      <c r="O15" s="422"/>
      <c r="P15" s="422"/>
      <c r="Q15" s="422"/>
      <c r="R15" s="422"/>
    </row>
    <row r="16" spans="1:18" ht="22.5" customHeight="1">
      <c r="A16" s="135" t="s">
        <v>174</v>
      </c>
      <c r="B16" s="135"/>
      <c r="C16" s="135"/>
      <c r="D16" s="135"/>
      <c r="E16" s="135"/>
      <c r="F16" s="135"/>
      <c r="G16" s="135"/>
      <c r="H16" s="135"/>
      <c r="I16" s="135"/>
      <c r="J16" s="135"/>
      <c r="K16" s="135"/>
      <c r="L16" s="135"/>
      <c r="M16" s="135"/>
      <c r="N16" s="135"/>
      <c r="O16" s="135"/>
      <c r="P16" s="135"/>
      <c r="Q16" s="135"/>
      <c r="R16" s="135"/>
    </row>
    <row r="17" spans="1:18" ht="22.5" customHeight="1">
      <c r="A17" s="135" t="s">
        <v>175</v>
      </c>
      <c r="B17" s="135"/>
      <c r="C17" s="135"/>
      <c r="D17" s="135"/>
      <c r="E17" s="135"/>
      <c r="F17" s="135"/>
      <c r="G17" s="135"/>
      <c r="H17" s="135"/>
      <c r="I17" s="135"/>
      <c r="J17" s="135"/>
      <c r="K17" s="135"/>
      <c r="L17" s="135"/>
      <c r="M17" s="135"/>
      <c r="N17" s="135"/>
      <c r="O17" s="135"/>
      <c r="P17" s="135"/>
      <c r="Q17" s="135"/>
      <c r="R17" s="135"/>
    </row>
    <row r="18" spans="1:18" ht="6.75" customHeight="1">
      <c r="A18" s="422"/>
      <c r="B18" s="422"/>
      <c r="C18" s="422"/>
      <c r="D18" s="422"/>
      <c r="E18" s="422"/>
      <c r="F18" s="422"/>
      <c r="G18" s="422"/>
      <c r="H18" s="422"/>
      <c r="I18" s="422"/>
      <c r="J18" s="422"/>
      <c r="K18" s="422"/>
      <c r="L18" s="422"/>
      <c r="M18" s="422"/>
      <c r="N18" s="422"/>
      <c r="O18" s="422"/>
      <c r="P18" s="422"/>
      <c r="Q18" s="422"/>
      <c r="R18" s="135"/>
    </row>
    <row r="19" spans="1:18" ht="20.25" customHeight="1">
      <c r="A19" s="420" t="s">
        <v>148</v>
      </c>
      <c r="B19" s="420"/>
      <c r="C19" s="420"/>
      <c r="D19" s="420"/>
      <c r="E19" s="420"/>
      <c r="F19" s="420"/>
      <c r="G19" s="420"/>
      <c r="H19" s="420"/>
      <c r="I19" s="420"/>
      <c r="J19" s="420"/>
      <c r="K19" s="420"/>
      <c r="L19" s="420"/>
      <c r="M19" s="420"/>
      <c r="N19" s="420"/>
      <c r="O19" s="420"/>
      <c r="P19" s="420"/>
      <c r="Q19" s="420"/>
      <c r="R19" s="135"/>
    </row>
    <row r="20" spans="1:18" ht="7.5" customHeight="1">
      <c r="A20" s="420"/>
      <c r="B20" s="420"/>
      <c r="C20" s="420"/>
      <c r="D20" s="420"/>
      <c r="E20" s="420"/>
      <c r="F20" s="420"/>
      <c r="G20" s="420"/>
      <c r="H20" s="420"/>
      <c r="I20" s="420"/>
      <c r="J20" s="420"/>
      <c r="K20" s="420"/>
      <c r="L20" s="420"/>
      <c r="M20" s="420"/>
      <c r="N20" s="420"/>
      <c r="O20" s="420"/>
      <c r="P20" s="420"/>
      <c r="Q20" s="420"/>
      <c r="R20" s="133"/>
    </row>
    <row r="21" spans="1:18" ht="24" customHeight="1">
      <c r="A21" s="473" t="s">
        <v>176</v>
      </c>
      <c r="B21" s="474"/>
      <c r="C21" s="475"/>
      <c r="D21" s="139" t="s">
        <v>220</v>
      </c>
      <c r="E21" s="140"/>
      <c r="F21" s="140"/>
      <c r="G21" s="140"/>
      <c r="H21" s="140"/>
      <c r="I21" s="140"/>
      <c r="J21" s="141"/>
      <c r="K21" s="141"/>
      <c r="L21" s="140"/>
      <c r="M21" s="140"/>
      <c r="N21" s="140"/>
      <c r="O21" s="140"/>
      <c r="P21" s="140"/>
      <c r="Q21" s="142"/>
      <c r="R21" s="124"/>
    </row>
    <row r="22" spans="1:18" ht="24" customHeight="1">
      <c r="A22" s="473" t="s">
        <v>177</v>
      </c>
      <c r="B22" s="474"/>
      <c r="C22" s="475"/>
      <c r="D22" s="143" t="str">
        <f>'交付申請書（１）【要押印】'!F34</f>
        <v>令和</v>
      </c>
      <c r="E22" s="148" t="str">
        <f>'交付申請書（１）【要押印】'!G34</f>
        <v>７</v>
      </c>
      <c r="F22" s="144" t="str">
        <f>'交付申請書（１）【要押印】'!H34</f>
        <v>年</v>
      </c>
      <c r="G22" s="148" t="str">
        <f>'交付申請書（１）【要押印】'!I34</f>
        <v>10</v>
      </c>
      <c r="H22" s="144" t="str">
        <f>'交付申請書（１）【要押印】'!J34</f>
        <v>月</v>
      </c>
      <c r="I22" s="148">
        <f>'交付申請書（１）【要押印】'!K34</f>
        <v>0</v>
      </c>
      <c r="J22" s="145" t="str">
        <f>'交付申請書（１）【要押印】'!L34</f>
        <v>日</v>
      </c>
      <c r="K22" s="145"/>
      <c r="L22" s="144"/>
      <c r="M22" s="144"/>
      <c r="N22" s="144"/>
      <c r="O22" s="144"/>
      <c r="P22" s="144"/>
      <c r="Q22" s="146"/>
      <c r="R22" s="124"/>
    </row>
    <row r="23" spans="1:18" ht="24" customHeight="1">
      <c r="A23" s="473" t="s">
        <v>178</v>
      </c>
      <c r="B23" s="474"/>
      <c r="C23" s="475"/>
      <c r="D23" s="143" t="str">
        <f>'交付申請書（１）【要押印】'!F36</f>
        <v>令和</v>
      </c>
      <c r="E23" s="147" t="str">
        <f>'交付申請書（１）【要押印】'!G36</f>
        <v>8</v>
      </c>
      <c r="F23" s="144" t="str">
        <f>'交付申請書（１）【要押印】'!H36</f>
        <v>年</v>
      </c>
      <c r="G23" s="147" t="str">
        <f>'交付申請書（１）【要押印】'!I36</f>
        <v>2</v>
      </c>
      <c r="H23" s="144" t="str">
        <f>'交付申請書（１）【要押印】'!J36</f>
        <v>月</v>
      </c>
      <c r="I23" s="147" t="str">
        <f>'交付申請書（１）【要押印】'!K36</f>
        <v>28</v>
      </c>
      <c r="J23" s="145" t="str">
        <f>'交付申請書（１）【要押印】'!L36</f>
        <v>日</v>
      </c>
      <c r="K23" s="145"/>
      <c r="L23" s="144"/>
      <c r="M23" s="144"/>
      <c r="N23" s="144"/>
      <c r="O23" s="144"/>
      <c r="P23" s="144"/>
      <c r="Q23" s="146"/>
      <c r="R23" s="129"/>
    </row>
    <row r="24" spans="1:18" ht="24" customHeight="1">
      <c r="A24" s="476" t="s">
        <v>179</v>
      </c>
      <c r="B24" s="477"/>
      <c r="C24" s="478"/>
      <c r="D24" s="482"/>
      <c r="E24" s="483"/>
      <c r="F24" s="483"/>
      <c r="G24" s="483"/>
      <c r="H24" s="483"/>
      <c r="I24" s="483"/>
      <c r="J24" s="483"/>
      <c r="K24" s="483"/>
      <c r="L24" s="483"/>
      <c r="M24" s="483"/>
      <c r="N24" s="483"/>
      <c r="O24" s="483"/>
      <c r="P24" s="483"/>
      <c r="Q24" s="484"/>
      <c r="R24" s="130"/>
    </row>
    <row r="25" spans="1:18" ht="24" customHeight="1">
      <c r="A25" s="479"/>
      <c r="B25" s="480"/>
      <c r="C25" s="481"/>
      <c r="D25" s="485"/>
      <c r="E25" s="486"/>
      <c r="F25" s="486"/>
      <c r="G25" s="486"/>
      <c r="H25" s="486"/>
      <c r="I25" s="486"/>
      <c r="J25" s="486"/>
      <c r="K25" s="486"/>
      <c r="L25" s="486"/>
      <c r="M25" s="486"/>
      <c r="N25" s="486"/>
      <c r="O25" s="486"/>
      <c r="P25" s="486"/>
      <c r="Q25" s="487"/>
      <c r="R25" s="130"/>
    </row>
    <row r="26" spans="1:18" ht="24" customHeight="1">
      <c r="A26" s="155"/>
      <c r="B26" s="156"/>
      <c r="C26" s="157"/>
      <c r="D26" s="485"/>
      <c r="E26" s="486"/>
      <c r="F26" s="486"/>
      <c r="G26" s="486"/>
      <c r="H26" s="486"/>
      <c r="I26" s="486"/>
      <c r="J26" s="486"/>
      <c r="K26" s="486"/>
      <c r="L26" s="486"/>
      <c r="M26" s="486"/>
      <c r="N26" s="486"/>
      <c r="O26" s="486"/>
      <c r="P26" s="486"/>
      <c r="Q26" s="487"/>
      <c r="R26" s="130"/>
    </row>
    <row r="27" spans="1:18" ht="24" customHeight="1">
      <c r="A27" s="155"/>
      <c r="B27" s="156"/>
      <c r="C27" s="157"/>
      <c r="D27" s="485"/>
      <c r="E27" s="486"/>
      <c r="F27" s="486"/>
      <c r="G27" s="486"/>
      <c r="H27" s="486"/>
      <c r="I27" s="486"/>
      <c r="J27" s="486"/>
      <c r="K27" s="486"/>
      <c r="L27" s="486"/>
      <c r="M27" s="486"/>
      <c r="N27" s="486"/>
      <c r="O27" s="486"/>
      <c r="P27" s="486"/>
      <c r="Q27" s="487"/>
      <c r="R27" s="130"/>
    </row>
    <row r="28" spans="1:18" ht="24" customHeight="1">
      <c r="A28" s="155"/>
      <c r="B28" s="156"/>
      <c r="C28" s="157"/>
      <c r="D28" s="485"/>
      <c r="E28" s="486"/>
      <c r="F28" s="486"/>
      <c r="G28" s="486"/>
      <c r="H28" s="486"/>
      <c r="I28" s="486"/>
      <c r="J28" s="486"/>
      <c r="K28" s="486"/>
      <c r="L28" s="486"/>
      <c r="M28" s="486"/>
      <c r="N28" s="486"/>
      <c r="O28" s="486"/>
      <c r="P28" s="486"/>
      <c r="Q28" s="487"/>
      <c r="R28" s="130"/>
    </row>
    <row r="29" spans="1:18" ht="24" customHeight="1">
      <c r="A29" s="155"/>
      <c r="B29" s="156"/>
      <c r="C29" s="157"/>
      <c r="D29" s="485"/>
      <c r="E29" s="486"/>
      <c r="F29" s="486"/>
      <c r="G29" s="486"/>
      <c r="H29" s="486"/>
      <c r="I29" s="486"/>
      <c r="J29" s="486"/>
      <c r="K29" s="486"/>
      <c r="L29" s="486"/>
      <c r="M29" s="486"/>
      <c r="N29" s="486"/>
      <c r="O29" s="486"/>
      <c r="P29" s="486"/>
      <c r="Q29" s="487"/>
      <c r="R29" s="130"/>
    </row>
    <row r="30" spans="1:18" ht="24" customHeight="1">
      <c r="A30" s="155"/>
      <c r="B30" s="156"/>
      <c r="C30" s="157"/>
      <c r="D30" s="485"/>
      <c r="E30" s="486"/>
      <c r="F30" s="486"/>
      <c r="G30" s="486"/>
      <c r="H30" s="486"/>
      <c r="I30" s="486"/>
      <c r="J30" s="486"/>
      <c r="K30" s="486"/>
      <c r="L30" s="486"/>
      <c r="M30" s="486"/>
      <c r="N30" s="486"/>
      <c r="O30" s="486"/>
      <c r="P30" s="486"/>
      <c r="Q30" s="487"/>
      <c r="R30" s="130"/>
    </row>
    <row r="31" spans="1:18" ht="24" customHeight="1">
      <c r="A31" s="155"/>
      <c r="B31" s="156"/>
      <c r="C31" s="157"/>
      <c r="D31" s="485"/>
      <c r="E31" s="486"/>
      <c r="F31" s="486"/>
      <c r="G31" s="486"/>
      <c r="H31" s="486"/>
      <c r="I31" s="486"/>
      <c r="J31" s="486"/>
      <c r="K31" s="486"/>
      <c r="L31" s="486"/>
      <c r="M31" s="486"/>
      <c r="N31" s="486"/>
      <c r="O31" s="486"/>
      <c r="P31" s="486"/>
      <c r="Q31" s="487"/>
      <c r="R31" s="130"/>
    </row>
    <row r="32" spans="1:18" ht="24" customHeight="1">
      <c r="A32" s="149"/>
      <c r="B32" s="152"/>
      <c r="C32" s="154"/>
      <c r="D32" s="485"/>
      <c r="E32" s="486"/>
      <c r="F32" s="486"/>
      <c r="G32" s="486"/>
      <c r="H32" s="486"/>
      <c r="I32" s="486"/>
      <c r="J32" s="486"/>
      <c r="K32" s="486"/>
      <c r="L32" s="486"/>
      <c r="M32" s="486"/>
      <c r="N32" s="486"/>
      <c r="O32" s="486"/>
      <c r="P32" s="486"/>
      <c r="Q32" s="487"/>
      <c r="R32" s="130"/>
    </row>
    <row r="33" spans="1:18" ht="24" customHeight="1">
      <c r="A33" s="150"/>
      <c r="B33" s="153"/>
      <c r="C33" s="151"/>
      <c r="D33" s="488"/>
      <c r="E33" s="489"/>
      <c r="F33" s="489"/>
      <c r="G33" s="489"/>
      <c r="H33" s="489"/>
      <c r="I33" s="489"/>
      <c r="J33" s="489"/>
      <c r="K33" s="489"/>
      <c r="L33" s="489"/>
      <c r="M33" s="489"/>
      <c r="N33" s="489"/>
      <c r="O33" s="489"/>
      <c r="P33" s="489"/>
      <c r="Q33" s="490"/>
      <c r="R33" s="130"/>
    </row>
    <row r="34" spans="1:18" ht="16.2">
      <c r="A34" s="460"/>
      <c r="B34" s="460"/>
      <c r="C34" s="460"/>
      <c r="D34" s="460"/>
      <c r="E34" s="460"/>
      <c r="F34" s="460"/>
      <c r="G34" s="460"/>
      <c r="H34" s="460"/>
      <c r="I34" s="460"/>
      <c r="J34" s="460"/>
      <c r="K34" s="460"/>
      <c r="L34" s="460"/>
      <c r="M34" s="460"/>
      <c r="N34" s="460"/>
      <c r="O34" s="460"/>
      <c r="P34" s="460"/>
      <c r="Q34" s="460"/>
      <c r="R34" s="131"/>
    </row>
    <row r="35" spans="1:18" ht="14.4">
      <c r="A35" s="118"/>
      <c r="B35" s="118"/>
      <c r="C35" s="118"/>
      <c r="D35" s="118"/>
      <c r="E35" s="118"/>
      <c r="F35" s="118"/>
      <c r="G35" s="118"/>
      <c r="H35" s="118"/>
      <c r="I35" s="118"/>
      <c r="J35" s="118"/>
      <c r="K35" s="118"/>
      <c r="L35" s="118"/>
      <c r="M35" s="118"/>
      <c r="N35" s="118"/>
      <c r="O35" s="118"/>
      <c r="P35" s="118"/>
      <c r="Q35" s="118"/>
      <c r="R35" s="118"/>
    </row>
    <row r="36" spans="1:18" ht="14.4">
      <c r="A36" s="118"/>
      <c r="B36" s="118"/>
      <c r="C36" s="118"/>
      <c r="D36" s="118"/>
      <c r="E36" s="118"/>
      <c r="F36" s="118"/>
      <c r="G36" s="118"/>
      <c r="H36" s="118"/>
      <c r="I36" s="118"/>
      <c r="J36" s="118"/>
      <c r="K36" s="118"/>
      <c r="L36" s="118"/>
      <c r="M36" s="118"/>
      <c r="N36" s="118"/>
      <c r="O36" s="118"/>
      <c r="P36" s="118"/>
      <c r="Q36" s="118"/>
      <c r="R36" s="118"/>
    </row>
  </sheetData>
  <mergeCells count="19">
    <mergeCell ref="A14:R14"/>
    <mergeCell ref="A21:C21"/>
    <mergeCell ref="A15:R15"/>
    <mergeCell ref="A18:Q18"/>
    <mergeCell ref="A19:Q19"/>
    <mergeCell ref="A20:Q20"/>
    <mergeCell ref="A22:C22"/>
    <mergeCell ref="A34:Q34"/>
    <mergeCell ref="A24:C25"/>
    <mergeCell ref="D24:Q33"/>
    <mergeCell ref="A23:C23"/>
    <mergeCell ref="G8:H8"/>
    <mergeCell ref="G10:H10"/>
    <mergeCell ref="G12:H12"/>
    <mergeCell ref="A1:Q1"/>
    <mergeCell ref="A5:D5"/>
    <mergeCell ref="I8:Q8"/>
    <mergeCell ref="I12:Q12"/>
    <mergeCell ref="I10:Q10"/>
  </mergeCells>
  <phoneticPr fontId="39"/>
  <dataValidations count="2">
    <dataValidation type="custom" imeMode="halfKatakana" allowBlank="1" showInputMessage="1" showErrorMessage="1" sqref="R24:R31" xr:uid="{00000000-0002-0000-0800-000000000000}">
      <formula1>R24=ASC(PHONETIC(R24))</formula1>
    </dataValidation>
    <dataValidation imeMode="hiragana" allowBlank="1" showInputMessage="1" showErrorMessage="1" sqref="D24:Q33" xr:uid="{00000000-0002-0000-0800-000001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交付申請書（１）【要押印】</vt:lpstr>
      <vt:lpstr>事業計画書(1-2)</vt:lpstr>
      <vt:lpstr>算出調書(1-16)別紙</vt:lpstr>
      <vt:lpstr>算出調書(1-16)</vt:lpstr>
      <vt:lpstr>配分調書（1-18）</vt:lpstr>
      <vt:lpstr>事業予算書（1-20）【要押印】</vt:lpstr>
      <vt:lpstr>資金収支計画書（1-32）</vt:lpstr>
      <vt:lpstr>口座振替申出書</vt:lpstr>
      <vt:lpstr>補助金交付決定前着手届</vt:lpstr>
      <vt:lpstr>'交付申請書（１）【要押印】'!Print_Area</vt:lpstr>
      <vt:lpstr>口座振替申出書!Print_Area</vt:lpstr>
      <vt:lpstr>'算出調書(1-16)'!Print_Area</vt:lpstr>
      <vt:lpstr>'算出調書(1-16)別紙'!Print_Area</vt:lpstr>
      <vt:lpstr>'資金収支計画書（1-32）'!Print_Area</vt:lpstr>
      <vt:lpstr>'事業計画書(1-2)'!Print_Area</vt:lpstr>
      <vt:lpstr>'事業予算書（1-20）【要押印】'!Print_Area</vt:lpstr>
      <vt:lpstr>'配分調書（1-18）'!Print_Area</vt:lpstr>
      <vt:lpstr>補助金交付決定前着手届!Print_Area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2011-05-23T09:15:59Z</cp:lastPrinted>
  <dcterms:created xsi:type="dcterms:W3CDTF">2006-09-13T11:12:02Z</dcterms:created>
  <dcterms:modified xsi:type="dcterms:W3CDTF">2025-09-26T08:11:17Z</dcterms:modified>
</cp:coreProperties>
</file>