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9 介護人材係\! 福祉・介護人材確保予算事業\27_外国人留学生生活支援事業\R7\07 外国人留学生生活支援事業　所要額調査（R7追加、R8当初）\"/>
    </mc:Choice>
  </mc:AlternateContent>
  <bookViews>
    <workbookView xWindow="0" yWindow="0" windowWidth="19200" windowHeight="6850"/>
  </bookViews>
  <sheets>
    <sheet name="Sheet1" sheetId="1" r:id="rId1"/>
  </sheets>
  <definedNames>
    <definedName name="_xlnm.Print_Area" localSheetId="0">Sheet1!$A$1:$O$47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1" l="1"/>
  <c r="K35" i="1"/>
  <c r="K34" i="1"/>
  <c r="H41" i="1"/>
  <c r="H35" i="1"/>
  <c r="K38" i="1"/>
  <c r="K39" i="1"/>
  <c r="K40" i="1"/>
  <c r="K37" i="1"/>
  <c r="G41" i="1"/>
  <c r="H40" i="1"/>
  <c r="G40" i="1"/>
  <c r="H39" i="1"/>
  <c r="G39" i="1"/>
  <c r="I39" i="1" s="1"/>
  <c r="H38" i="1"/>
  <c r="G38" i="1"/>
  <c r="I38" i="1" s="1"/>
  <c r="H37" i="1"/>
  <c r="G37" i="1"/>
  <c r="G35" i="1"/>
  <c r="H34" i="1"/>
  <c r="G34" i="1"/>
  <c r="K22" i="1"/>
  <c r="K21" i="1"/>
  <c r="K36" i="1" l="1"/>
  <c r="I34" i="1"/>
  <c r="G36" i="1"/>
  <c r="I35" i="1"/>
  <c r="G42" i="1"/>
  <c r="K42" i="1"/>
  <c r="I40" i="1"/>
  <c r="K23" i="1"/>
  <c r="K24" i="1" s="1"/>
  <c r="I37" i="1"/>
  <c r="I41" i="1"/>
  <c r="H22" i="1"/>
  <c r="H21" i="1"/>
  <c r="G22" i="1"/>
  <c r="G21" i="1"/>
  <c r="K43" i="1" l="1"/>
  <c r="G43" i="1"/>
  <c r="G23" i="1"/>
  <c r="G24" i="1" s="1"/>
  <c r="I22" i="1" l="1"/>
  <c r="I21" i="1"/>
</calcChain>
</file>

<file path=xl/sharedStrings.xml><?xml version="1.0" encoding="utf-8"?>
<sst xmlns="http://schemas.openxmlformats.org/spreadsheetml/2006/main" count="79" uniqueCount="51">
  <si>
    <t>学費</t>
    <rPh sb="0" eb="2">
      <t>ガクヒ</t>
    </rPh>
    <phoneticPr fontId="6"/>
  </si>
  <si>
    <t>区分</t>
    <rPh sb="0" eb="2">
      <t>クブン</t>
    </rPh>
    <phoneticPr fontId="5"/>
  </si>
  <si>
    <t>国家試験対策費</t>
    <rPh sb="0" eb="2">
      <t>コッカ</t>
    </rPh>
    <rPh sb="2" eb="4">
      <t>シケン</t>
    </rPh>
    <rPh sb="4" eb="7">
      <t>タイサクヒ</t>
    </rPh>
    <phoneticPr fontId="5"/>
  </si>
  <si>
    <t>生活費</t>
    <rPh sb="0" eb="3">
      <t>セイカツヒ</t>
    </rPh>
    <phoneticPr fontId="5"/>
  </si>
  <si>
    <t>補助基準額</t>
    <rPh sb="0" eb="2">
      <t>ホジョ</t>
    </rPh>
    <rPh sb="2" eb="5">
      <t>キジュンガク</t>
    </rPh>
    <phoneticPr fontId="5"/>
  </si>
  <si>
    <t>補助率</t>
    <rPh sb="0" eb="3">
      <t>ホジョリツ</t>
    </rPh>
    <phoneticPr fontId="5"/>
  </si>
  <si>
    <t>補助基本額</t>
    <rPh sb="0" eb="2">
      <t>ホジョ</t>
    </rPh>
    <rPh sb="2" eb="4">
      <t>キホン</t>
    </rPh>
    <rPh sb="4" eb="5">
      <t>ガク</t>
    </rPh>
    <phoneticPr fontId="5"/>
  </si>
  <si>
    <t>日本語学校</t>
    <rPh sb="0" eb="3">
      <t>ニホンゴ</t>
    </rPh>
    <rPh sb="3" eb="5">
      <t>ガッコウ</t>
    </rPh>
    <phoneticPr fontId="5"/>
  </si>
  <si>
    <t>小計</t>
    <rPh sb="0" eb="2">
      <t>ショウケイ</t>
    </rPh>
    <phoneticPr fontId="5"/>
  </si>
  <si>
    <t>合計</t>
    <rPh sb="0" eb="2">
      <t>ゴウケイ</t>
    </rPh>
    <phoneticPr fontId="5"/>
  </si>
  <si>
    <t>介護福祉士
養成施設</t>
    <rPh sb="0" eb="2">
      <t>カイゴ</t>
    </rPh>
    <rPh sb="2" eb="5">
      <t>フクシシ</t>
    </rPh>
    <rPh sb="6" eb="8">
      <t>ヨウセイ</t>
    </rPh>
    <rPh sb="8" eb="10">
      <t>シセツ</t>
    </rPh>
    <phoneticPr fontId="5"/>
  </si>
  <si>
    <t>入学準備金（１年次）</t>
    <rPh sb="0" eb="2">
      <t>ニュウガク</t>
    </rPh>
    <rPh sb="2" eb="5">
      <t>ジュンビキン</t>
    </rPh>
    <rPh sb="7" eb="8">
      <t>ネン</t>
    </rPh>
    <rPh sb="8" eb="9">
      <t>ジ</t>
    </rPh>
    <phoneticPr fontId="6"/>
  </si>
  <si>
    <t>就職準備金（２年次）</t>
    <rPh sb="0" eb="2">
      <t>シュウショク</t>
    </rPh>
    <rPh sb="2" eb="5">
      <t>ジュンビキン</t>
    </rPh>
    <rPh sb="7" eb="9">
      <t>ネンジ</t>
    </rPh>
    <phoneticPr fontId="6"/>
  </si>
  <si>
    <t>＜交付の要件等＞</t>
    <rPh sb="1" eb="3">
      <t>コウフ</t>
    </rPh>
    <rPh sb="4" eb="6">
      <t>ヨウケン</t>
    </rPh>
    <rPh sb="6" eb="7">
      <t>トウ</t>
    </rPh>
    <phoneticPr fontId="5"/>
  </si>
  <si>
    <t>法人名</t>
    <rPh sb="0" eb="1">
      <t>ホウ</t>
    </rPh>
    <rPh sb="1" eb="2">
      <t>ジン</t>
    </rPh>
    <rPh sb="2" eb="3">
      <t>メイ</t>
    </rPh>
    <phoneticPr fontId="3"/>
  </si>
  <si>
    <t>事業所名</t>
    <rPh sb="0" eb="3">
      <t>ジギョウショ</t>
    </rPh>
    <rPh sb="3" eb="4">
      <t>メイ</t>
    </rPh>
    <phoneticPr fontId="3"/>
  </si>
  <si>
    <t>サービス種別</t>
    <rPh sb="4" eb="6">
      <t>シュベツ</t>
    </rPh>
    <phoneticPr fontId="3"/>
  </si>
  <si>
    <t>担当者メール</t>
    <rPh sb="0" eb="3">
      <t>タントウシャ</t>
    </rPh>
    <phoneticPr fontId="3"/>
  </si>
  <si>
    <t>担当者電話</t>
    <rPh sb="0" eb="3">
      <t>タントウシャ</t>
    </rPh>
    <rPh sb="3" eb="5">
      <t>デンワ</t>
    </rPh>
    <phoneticPr fontId="3"/>
  </si>
  <si>
    <t>　①　道内で介護サービス事業所等（介護保険法に規定するサービスを実施している事業所）を運営していること
　②　介護福祉士養成施設又は介護福祉士養成施設への進学を前提として日本語学校に在籍する外国人留学生に奨学金等を貸し付けている
　　（予定も含む。）こと
　③　奨学金を貸し付けしている留学生を、卒業後、運営する介護サービス事業所で雇用すること
　　　（都市部は５年／過疎地は３年で、補助金返還免除）
　④　年度内に、貸し付けている奨学金等の支払を行うこと。
　　　（単年度事業のため、２年間の貸付の場合は、各年度毎に奨学金の支払いが必要）
　⑤　他の類似する奨学金等の給付を受けていないこと</t>
    <rPh sb="3" eb="5">
      <t>ドウナイ</t>
    </rPh>
    <rPh sb="6" eb="8">
      <t>カイゴ</t>
    </rPh>
    <rPh sb="12" eb="15">
      <t>ジギョウショ</t>
    </rPh>
    <rPh sb="15" eb="16">
      <t>トウ</t>
    </rPh>
    <rPh sb="17" eb="19">
      <t>カイゴ</t>
    </rPh>
    <rPh sb="19" eb="22">
      <t>ホケンホウ</t>
    </rPh>
    <rPh sb="23" eb="25">
      <t>キテイ</t>
    </rPh>
    <rPh sb="32" eb="34">
      <t>ジッシ</t>
    </rPh>
    <rPh sb="38" eb="40">
      <t>ジギョウ</t>
    </rPh>
    <rPh sb="40" eb="41">
      <t>ショ</t>
    </rPh>
    <rPh sb="43" eb="45">
      <t>ウンエイ</t>
    </rPh>
    <rPh sb="209" eb="210">
      <t>カ</t>
    </rPh>
    <rPh sb="211" eb="212">
      <t>ツ</t>
    </rPh>
    <phoneticPr fontId="5"/>
  </si>
  <si>
    <t>（２）令和８年度　所要額調査</t>
    <rPh sb="3" eb="5">
      <t>レイワ</t>
    </rPh>
    <rPh sb="6" eb="8">
      <t>ネンド</t>
    </rPh>
    <rPh sb="9" eb="12">
      <t>ショヨウガク</t>
    </rPh>
    <rPh sb="12" eb="14">
      <t>チョウサ</t>
    </rPh>
    <phoneticPr fontId="5"/>
  </si>
  <si>
    <t>※</t>
    <phoneticPr fontId="5"/>
  </si>
  <si>
    <t>（１）令和７年度　所要額調査（年度途中の日本語学校入学が対象）</t>
    <rPh sb="3" eb="5">
      <t>レイワ</t>
    </rPh>
    <rPh sb="6" eb="8">
      <t>ネンド</t>
    </rPh>
    <rPh sb="9" eb="12">
      <t>ショヨウガク</t>
    </rPh>
    <rPh sb="12" eb="14">
      <t>チョウサ</t>
    </rPh>
    <rPh sb="15" eb="17">
      <t>ネンド</t>
    </rPh>
    <rPh sb="17" eb="19">
      <t>トチュウ</t>
    </rPh>
    <rPh sb="20" eb="23">
      <t>ニホンゴ</t>
    </rPh>
    <rPh sb="23" eb="25">
      <t>ガッコウ</t>
    </rPh>
    <rPh sb="25" eb="27">
      <t>ニュウガク</t>
    </rPh>
    <rPh sb="28" eb="30">
      <t>タイショウ</t>
    </rPh>
    <phoneticPr fontId="5"/>
  </si>
  <si>
    <t>生活費</t>
    <rPh sb="0" eb="3">
      <t>セイカツヒ</t>
    </rPh>
    <phoneticPr fontId="5"/>
  </si>
  <si>
    <t>生活費</t>
    <rPh sb="0" eb="3">
      <t>セイカツヒ</t>
    </rPh>
    <phoneticPr fontId="6"/>
  </si>
  <si>
    <t>※生活費…基準額を超えて支援を行った場合に限り、年額240千円以内（入居初期費用は、該当月に限り月額50,000円以内）の加算</t>
    <rPh sb="1" eb="4">
      <t>セイカツヒ</t>
    </rPh>
    <rPh sb="5" eb="8">
      <t>キジュンガク</t>
    </rPh>
    <rPh sb="9" eb="10">
      <t>コ</t>
    </rPh>
    <rPh sb="12" eb="14">
      <t>シエン</t>
    </rPh>
    <rPh sb="15" eb="16">
      <t>オコナ</t>
    </rPh>
    <rPh sb="18" eb="20">
      <t>バアイ</t>
    </rPh>
    <rPh sb="21" eb="22">
      <t>カギ</t>
    </rPh>
    <rPh sb="24" eb="26">
      <t>ネンガク</t>
    </rPh>
    <rPh sb="29" eb="31">
      <t>センエン</t>
    </rPh>
    <rPh sb="31" eb="33">
      <t>イナイ</t>
    </rPh>
    <rPh sb="34" eb="36">
      <t>ニュウキョ</t>
    </rPh>
    <rPh sb="36" eb="38">
      <t>ショキ</t>
    </rPh>
    <rPh sb="38" eb="40">
      <t>ヒヨウ</t>
    </rPh>
    <rPh sb="42" eb="44">
      <t>ガイトウ</t>
    </rPh>
    <rPh sb="44" eb="45">
      <t>ツキ</t>
    </rPh>
    <rPh sb="46" eb="47">
      <t>カギ</t>
    </rPh>
    <rPh sb="48" eb="50">
      <t>ゲツガク</t>
    </rPh>
    <rPh sb="56" eb="57">
      <t>エン</t>
    </rPh>
    <rPh sb="57" eb="59">
      <t>イナイ</t>
    </rPh>
    <rPh sb="61" eb="63">
      <t>カサン</t>
    </rPh>
    <phoneticPr fontId="5"/>
  </si>
  <si>
    <t>（A）</t>
    <phoneticPr fontId="5"/>
  </si>
  <si>
    <t>（B）</t>
    <phoneticPr fontId="5"/>
  </si>
  <si>
    <t>（C=A*B）</t>
    <phoneticPr fontId="5"/>
  </si>
  <si>
    <t>金額</t>
    <rPh sb="0" eb="2">
      <t>キンガク</t>
    </rPh>
    <phoneticPr fontId="5"/>
  </si>
  <si>
    <t>所要見込額</t>
    <rPh sb="0" eb="2">
      <t>ショヨウ</t>
    </rPh>
    <rPh sb="2" eb="4">
      <t>ミコミ</t>
    </rPh>
    <rPh sb="4" eb="5">
      <t>ガク</t>
    </rPh>
    <phoneticPr fontId="5"/>
  </si>
  <si>
    <t>（D=H*B）</t>
    <phoneticPr fontId="5"/>
  </si>
  <si>
    <t>（E=CD低い方）</t>
    <rPh sb="5" eb="6">
      <t>ヒク</t>
    </rPh>
    <rPh sb="7" eb="8">
      <t>ホウ</t>
    </rPh>
    <phoneticPr fontId="5"/>
  </si>
  <si>
    <t>（F）</t>
    <phoneticPr fontId="5"/>
  </si>
  <si>
    <t>（G=E*F）</t>
    <phoneticPr fontId="5"/>
  </si>
  <si>
    <t>（H）</t>
    <phoneticPr fontId="5"/>
  </si>
  <si>
    <t>補助金見込額</t>
    <rPh sb="0" eb="3">
      <t>ホジョキン</t>
    </rPh>
    <rPh sb="3" eb="5">
      <t>ミコ</t>
    </rPh>
    <rPh sb="5" eb="6">
      <t>ガク</t>
    </rPh>
    <phoneticPr fontId="5"/>
  </si>
  <si>
    <t>（黄色セルに入力してください。自動計算されます。）</t>
    <rPh sb="1" eb="3">
      <t>キイロ</t>
    </rPh>
    <rPh sb="6" eb="8">
      <t>ニュウリョク</t>
    </rPh>
    <rPh sb="15" eb="17">
      <t>ジドウ</t>
    </rPh>
    <rPh sb="17" eb="19">
      <t>ケイサン</t>
    </rPh>
    <phoneticPr fontId="5"/>
  </si>
  <si>
    <t>担当者名</t>
    <rPh sb="0" eb="3">
      <t>タントウシャ</t>
    </rPh>
    <rPh sb="3" eb="4">
      <t>メイ</t>
    </rPh>
    <phoneticPr fontId="3"/>
  </si>
  <si>
    <t>1/3内</t>
    <rPh sb="3" eb="4">
      <t>ナイ</t>
    </rPh>
    <phoneticPr fontId="5"/>
  </si>
  <si>
    <t>1/3内</t>
    <phoneticPr fontId="5"/>
  </si>
  <si>
    <r>
      <t>　令和７年度の所要額調査の対象は、原則、</t>
    </r>
    <r>
      <rPr>
        <b/>
        <u/>
        <sz val="12"/>
        <color theme="1"/>
        <rFont val="BIZ UDゴシック"/>
        <family val="3"/>
        <charset val="128"/>
      </rPr>
      <t>令和７年10月以降、道内の日本語学校に</t>
    </r>
    <r>
      <rPr>
        <sz val="12"/>
        <color theme="1"/>
        <rFont val="BIZ UDゴシック"/>
        <family val="3"/>
        <charset val="128"/>
      </rPr>
      <t>（令和７年度に卒業する予定であり、かつ、介護福祉士養成施設への進学を前提として）</t>
    </r>
    <r>
      <rPr>
        <b/>
        <u/>
        <sz val="12"/>
        <color theme="1"/>
        <rFont val="BIZ UDゴシック"/>
        <family val="3"/>
        <charset val="128"/>
      </rPr>
      <t>入学を予定</t>
    </r>
    <r>
      <rPr>
        <sz val="12"/>
        <color theme="1"/>
        <rFont val="BIZ UDゴシック"/>
        <family val="3"/>
        <charset val="128"/>
      </rPr>
      <t>している外国人留学生に対し、</t>
    </r>
    <r>
      <rPr>
        <b/>
        <u/>
        <sz val="12"/>
        <color theme="1"/>
        <rFont val="BIZ UDゴシック"/>
        <family val="3"/>
        <charset val="128"/>
      </rPr>
      <t>令和７年度内に奨学金等を貸付する予定がある場合のみ</t>
    </r>
    <r>
      <rPr>
        <sz val="12"/>
        <color theme="1"/>
        <rFont val="BIZ UDゴシック"/>
        <family val="3"/>
        <charset val="128"/>
      </rPr>
      <t>、対象項目へ必要事項を記載願います。</t>
    </r>
    <rPh sb="13" eb="15">
      <t>タイショウ</t>
    </rPh>
    <rPh sb="17" eb="19">
      <t>ゲンソク</t>
    </rPh>
    <rPh sb="20" eb="22">
      <t>レイワ</t>
    </rPh>
    <rPh sb="23" eb="24">
      <t>ネン</t>
    </rPh>
    <rPh sb="26" eb="27">
      <t>ガツ</t>
    </rPh>
    <rPh sb="27" eb="29">
      <t>イコウ</t>
    </rPh>
    <rPh sb="30" eb="32">
      <t>ドウナイ</t>
    </rPh>
    <rPh sb="33" eb="36">
      <t>ニホンゴ</t>
    </rPh>
    <rPh sb="36" eb="38">
      <t>ガッコウ</t>
    </rPh>
    <rPh sb="40" eb="42">
      <t>レイワ</t>
    </rPh>
    <rPh sb="43" eb="45">
      <t>ネンド</t>
    </rPh>
    <rPh sb="59" eb="61">
      <t>カイゴ</t>
    </rPh>
    <rPh sb="61" eb="64">
      <t>フクシシ</t>
    </rPh>
    <rPh sb="64" eb="66">
      <t>ヨウセイ</t>
    </rPh>
    <rPh sb="66" eb="68">
      <t>シセツ</t>
    </rPh>
    <rPh sb="70" eb="72">
      <t>シンガク</t>
    </rPh>
    <rPh sb="73" eb="75">
      <t>ゼンテイ</t>
    </rPh>
    <rPh sb="79" eb="81">
      <t>ニュウガク</t>
    </rPh>
    <rPh sb="82" eb="84">
      <t>ヨテイ</t>
    </rPh>
    <rPh sb="88" eb="91">
      <t>ガイコクジン</t>
    </rPh>
    <rPh sb="91" eb="94">
      <t>リュウガクセイ</t>
    </rPh>
    <rPh sb="95" eb="96">
      <t>タイ</t>
    </rPh>
    <rPh sb="98" eb="100">
      <t>レイワ</t>
    </rPh>
    <rPh sb="101" eb="103">
      <t>ネンド</t>
    </rPh>
    <rPh sb="103" eb="104">
      <t>ナイ</t>
    </rPh>
    <rPh sb="105" eb="108">
      <t>ショウガクキン</t>
    </rPh>
    <rPh sb="108" eb="109">
      <t>トウ</t>
    </rPh>
    <rPh sb="110" eb="112">
      <t>カシツケ</t>
    </rPh>
    <rPh sb="114" eb="116">
      <t>ヨテイ</t>
    </rPh>
    <rPh sb="119" eb="121">
      <t>バアイ</t>
    </rPh>
    <rPh sb="124" eb="126">
      <t>タイショウ</t>
    </rPh>
    <rPh sb="126" eb="128">
      <t>コウモク</t>
    </rPh>
    <rPh sb="129" eb="131">
      <t>ヒツヨウ</t>
    </rPh>
    <rPh sb="131" eb="133">
      <t>ジコウ</t>
    </rPh>
    <rPh sb="134" eb="136">
      <t>キサイ</t>
    </rPh>
    <rPh sb="136" eb="137">
      <t>ネガ</t>
    </rPh>
    <phoneticPr fontId="5"/>
  </si>
  <si>
    <r>
      <t>　令和８年度の所要額調査は、原則、</t>
    </r>
    <r>
      <rPr>
        <b/>
        <u/>
        <sz val="12"/>
        <color theme="1"/>
        <rFont val="BIZ UDゴシック"/>
        <family val="3"/>
        <charset val="128"/>
      </rPr>
      <t>令和８年４月以降、介護福祉士養成施設又は日本語学校に</t>
    </r>
    <r>
      <rPr>
        <sz val="12"/>
        <color theme="1"/>
        <rFont val="BIZ UDゴシック"/>
        <family val="3"/>
        <charset val="128"/>
      </rPr>
      <t>（令和８年度内に卒業し、かつ、介護福祉士養成施設への進学を前提として）</t>
    </r>
    <r>
      <rPr>
        <b/>
        <u/>
        <sz val="12"/>
        <color theme="1"/>
        <rFont val="BIZ UDゴシック"/>
        <family val="3"/>
        <charset val="128"/>
      </rPr>
      <t>在学を予定</t>
    </r>
    <r>
      <rPr>
        <sz val="12"/>
        <color theme="1"/>
        <rFont val="BIZ UDゴシック"/>
        <family val="3"/>
        <charset val="128"/>
      </rPr>
      <t>をしている外国人留学生に対し、</t>
    </r>
    <r>
      <rPr>
        <b/>
        <u/>
        <sz val="12"/>
        <color theme="1"/>
        <rFont val="BIZ UDゴシック"/>
        <family val="3"/>
        <charset val="128"/>
      </rPr>
      <t>令和８年度内に奨学金等を貸付する予定がある場合のみ</t>
    </r>
    <r>
      <rPr>
        <sz val="12"/>
        <color theme="1"/>
        <rFont val="BIZ UDゴシック"/>
        <family val="3"/>
        <charset val="128"/>
      </rPr>
      <t>、対象項目へ必要事項を記載願います。</t>
    </r>
    <rPh sb="14" eb="16">
      <t>ゲンソク</t>
    </rPh>
    <rPh sb="17" eb="19">
      <t>レイワ</t>
    </rPh>
    <rPh sb="20" eb="21">
      <t>ネン</t>
    </rPh>
    <rPh sb="22" eb="23">
      <t>ガツ</t>
    </rPh>
    <rPh sb="23" eb="25">
      <t>イコウ</t>
    </rPh>
    <rPh sb="26" eb="28">
      <t>カイゴ</t>
    </rPh>
    <rPh sb="28" eb="31">
      <t>フクシシ</t>
    </rPh>
    <rPh sb="31" eb="33">
      <t>ヨウセイ</t>
    </rPh>
    <rPh sb="33" eb="35">
      <t>シセツ</t>
    </rPh>
    <rPh sb="35" eb="36">
      <t>マタ</t>
    </rPh>
    <rPh sb="37" eb="40">
      <t>ニホンゴ</t>
    </rPh>
    <rPh sb="40" eb="42">
      <t>ガッコウ</t>
    </rPh>
    <rPh sb="44" eb="46">
      <t>レイワ</t>
    </rPh>
    <rPh sb="47" eb="49">
      <t>ネンド</t>
    </rPh>
    <rPh sb="49" eb="50">
      <t>ナイ</t>
    </rPh>
    <rPh sb="51" eb="53">
      <t>ソツギョウ</t>
    </rPh>
    <rPh sb="58" eb="60">
      <t>カイゴ</t>
    </rPh>
    <rPh sb="60" eb="63">
      <t>フクシシ</t>
    </rPh>
    <rPh sb="63" eb="65">
      <t>ヨウセイ</t>
    </rPh>
    <rPh sb="65" eb="67">
      <t>シセツ</t>
    </rPh>
    <rPh sb="69" eb="71">
      <t>シンガク</t>
    </rPh>
    <rPh sb="72" eb="74">
      <t>ゼンテイ</t>
    </rPh>
    <rPh sb="78" eb="80">
      <t>ザイガク</t>
    </rPh>
    <rPh sb="81" eb="83">
      <t>ヨテイ</t>
    </rPh>
    <rPh sb="88" eb="91">
      <t>ガイコクジン</t>
    </rPh>
    <rPh sb="98" eb="100">
      <t>レイワ</t>
    </rPh>
    <rPh sb="101" eb="103">
      <t>ネンド</t>
    </rPh>
    <rPh sb="103" eb="104">
      <t>ナイ</t>
    </rPh>
    <rPh sb="105" eb="108">
      <t>ショウガクキン</t>
    </rPh>
    <rPh sb="108" eb="109">
      <t>トウ</t>
    </rPh>
    <rPh sb="110" eb="112">
      <t>カシツケ</t>
    </rPh>
    <rPh sb="114" eb="116">
      <t>ヨテイ</t>
    </rPh>
    <rPh sb="119" eb="121">
      <t>バアイ</t>
    </rPh>
    <rPh sb="124" eb="126">
      <t>タイショウ</t>
    </rPh>
    <rPh sb="126" eb="128">
      <t>コウモク</t>
    </rPh>
    <rPh sb="129" eb="131">
      <t>ヒツヨウ</t>
    </rPh>
    <rPh sb="131" eb="133">
      <t>ジコウ</t>
    </rPh>
    <rPh sb="134" eb="136">
      <t>キサイ</t>
    </rPh>
    <rPh sb="136" eb="137">
      <t>ネガ</t>
    </rPh>
    <phoneticPr fontId="5"/>
  </si>
  <si>
    <t>（黄色セルに入力してください。）</t>
    <rPh sb="1" eb="3">
      <t>キイロ</t>
    </rPh>
    <rPh sb="6" eb="8">
      <t>ニュウリョク</t>
    </rPh>
    <phoneticPr fontId="5"/>
  </si>
  <si>
    <t>外国人留学生生活支援事業の概要</t>
    <rPh sb="0" eb="3">
      <t>ガイコクジン</t>
    </rPh>
    <rPh sb="3" eb="6">
      <t>リュウガクセイ</t>
    </rPh>
    <rPh sb="6" eb="8">
      <t>セイカツ</t>
    </rPh>
    <rPh sb="8" eb="10">
      <t>シエン</t>
    </rPh>
    <rPh sb="10" eb="12">
      <t>ジギョウ</t>
    </rPh>
    <rPh sb="13" eb="15">
      <t>ガイヨウ</t>
    </rPh>
    <phoneticPr fontId="5"/>
  </si>
  <si>
    <t>補助基準額
（留学生一人当たり）</t>
    <rPh sb="0" eb="5">
      <t>ホジョキジュンガク</t>
    </rPh>
    <rPh sb="7" eb="10">
      <t>リュウガクセイ</t>
    </rPh>
    <rPh sb="10" eb="13">
      <t>ヒトリア</t>
    </rPh>
    <phoneticPr fontId="5"/>
  </si>
  <si>
    <t>単価(円)</t>
    <rPh sb="0" eb="2">
      <t>タンカ</t>
    </rPh>
    <rPh sb="3" eb="4">
      <t>エン</t>
    </rPh>
    <phoneticPr fontId="5"/>
  </si>
  <si>
    <t>人数(人)</t>
    <rPh sb="0" eb="2">
      <t>ニンズウ</t>
    </rPh>
    <rPh sb="3" eb="4">
      <t>ニン</t>
    </rPh>
    <phoneticPr fontId="5"/>
  </si>
  <si>
    <r>
      <rPr>
        <b/>
        <sz val="12"/>
        <color theme="1"/>
        <rFont val="BIZ UDゴシック"/>
        <family val="3"/>
        <charset val="128"/>
      </rPr>
      <t>［留意事項］</t>
    </r>
    <r>
      <rPr>
        <u/>
        <sz val="12"/>
        <color theme="1"/>
        <rFont val="BIZ UDゴシック"/>
        <family val="3"/>
        <charset val="128"/>
      </rPr>
      <t xml:space="preserve">
</t>
    </r>
    <r>
      <rPr>
        <sz val="12"/>
        <color theme="1"/>
        <rFont val="BIZ UDゴシック"/>
        <family val="3"/>
        <charset val="128"/>
      </rPr>
      <t>　令和７年４月１日から介護福祉士養成施設及び日本語学校に在籍している外国人留学生に対し、奨学金等の貸付をしているものについては、本調査の対象外となります。</t>
    </r>
    <rPh sb="1" eb="3">
      <t>リュウイ</t>
    </rPh>
    <rPh sb="3" eb="5">
      <t>ジコウ</t>
    </rPh>
    <rPh sb="8" eb="10">
      <t>レイワ</t>
    </rPh>
    <rPh sb="11" eb="12">
      <t>ネン</t>
    </rPh>
    <rPh sb="13" eb="14">
      <t>ガツ</t>
    </rPh>
    <rPh sb="15" eb="16">
      <t>ニチ</t>
    </rPh>
    <rPh sb="18" eb="20">
      <t>カイゴ</t>
    </rPh>
    <rPh sb="20" eb="23">
      <t>フクシシ</t>
    </rPh>
    <rPh sb="23" eb="25">
      <t>ヨウセイ</t>
    </rPh>
    <rPh sb="25" eb="27">
      <t>シセツ</t>
    </rPh>
    <rPh sb="27" eb="28">
      <t>オヨ</t>
    </rPh>
    <rPh sb="29" eb="32">
      <t>ニホンゴ</t>
    </rPh>
    <rPh sb="32" eb="34">
      <t>ガッコウ</t>
    </rPh>
    <rPh sb="35" eb="37">
      <t>ザイセキ</t>
    </rPh>
    <rPh sb="41" eb="47">
      <t>ガイコクジンリュウガクセイ</t>
    </rPh>
    <rPh sb="48" eb="49">
      <t>タイ</t>
    </rPh>
    <rPh sb="51" eb="54">
      <t>ショウガクキン</t>
    </rPh>
    <rPh sb="54" eb="55">
      <t>トウ</t>
    </rPh>
    <rPh sb="56" eb="58">
      <t>カシツケ</t>
    </rPh>
    <rPh sb="71" eb="74">
      <t>ホンチョウサ</t>
    </rPh>
    <rPh sb="75" eb="78">
      <t>タイショウガイ</t>
    </rPh>
    <phoneticPr fontId="5"/>
  </si>
  <si>
    <t>　道内で介護サービス事業所等（を運営する法人）が、介護福祉士養成施設又は介護福祉士養成施設への進学を前提として日本語学校に在籍する外国人留学生（在留資格「留学」で滞在する外国人）に対して、学費や生活費等を奨学金等として貸付した場合に、その費用の一部を補助する事業。</t>
    <rPh sb="1" eb="3">
      <t>ドウナイ</t>
    </rPh>
    <rPh sb="4" eb="6">
      <t>カイゴ</t>
    </rPh>
    <rPh sb="10" eb="13">
      <t>ジギョウショ</t>
    </rPh>
    <rPh sb="13" eb="14">
      <t>トウ</t>
    </rPh>
    <rPh sb="16" eb="18">
      <t>ウンエイ</t>
    </rPh>
    <rPh sb="20" eb="22">
      <t>ホウジン</t>
    </rPh>
    <rPh sb="25" eb="27">
      <t>カイゴ</t>
    </rPh>
    <rPh sb="27" eb="30">
      <t>フクシシ</t>
    </rPh>
    <rPh sb="30" eb="32">
      <t>ヨウセイ</t>
    </rPh>
    <rPh sb="32" eb="34">
      <t>シセツ</t>
    </rPh>
    <rPh sb="34" eb="35">
      <t>マタ</t>
    </rPh>
    <rPh sb="36" eb="38">
      <t>カイゴ</t>
    </rPh>
    <rPh sb="38" eb="41">
      <t>フクシシ</t>
    </rPh>
    <rPh sb="41" eb="43">
      <t>ヨウセイ</t>
    </rPh>
    <rPh sb="43" eb="45">
      <t>シセツ</t>
    </rPh>
    <rPh sb="47" eb="49">
      <t>シンガク</t>
    </rPh>
    <rPh sb="50" eb="52">
      <t>ゼンテイ</t>
    </rPh>
    <rPh sb="55" eb="58">
      <t>ニホンゴ</t>
    </rPh>
    <rPh sb="58" eb="60">
      <t>ガッコウ</t>
    </rPh>
    <rPh sb="61" eb="63">
      <t>ザイセキ</t>
    </rPh>
    <rPh sb="65" eb="68">
      <t>ガイコクジン</t>
    </rPh>
    <rPh sb="68" eb="71">
      <t>リュウガクセイ</t>
    </rPh>
    <rPh sb="72" eb="74">
      <t>ザイリュウ</t>
    </rPh>
    <rPh sb="74" eb="76">
      <t>シカク</t>
    </rPh>
    <rPh sb="77" eb="79">
      <t>リュウガク</t>
    </rPh>
    <rPh sb="81" eb="83">
      <t>タイザイ</t>
    </rPh>
    <rPh sb="85" eb="88">
      <t>ガイコクジン</t>
    </rPh>
    <rPh sb="90" eb="91">
      <t>タイ</t>
    </rPh>
    <rPh sb="94" eb="96">
      <t>ガクヒ</t>
    </rPh>
    <rPh sb="97" eb="100">
      <t>セイカツヒ</t>
    </rPh>
    <rPh sb="100" eb="101">
      <t>トウ</t>
    </rPh>
    <rPh sb="102" eb="105">
      <t>ショウガクキン</t>
    </rPh>
    <rPh sb="105" eb="106">
      <t>トウ</t>
    </rPh>
    <rPh sb="109" eb="111">
      <t>カシツケ</t>
    </rPh>
    <rPh sb="113" eb="115">
      <t>バアイ</t>
    </rPh>
    <rPh sb="119" eb="121">
      <t>ヒヨウ</t>
    </rPh>
    <rPh sb="122" eb="124">
      <t>イチブ</t>
    </rPh>
    <rPh sb="125" eb="127">
      <t>ホジョ</t>
    </rPh>
    <rPh sb="129" eb="131">
      <t>ジギョウ</t>
    </rPh>
    <phoneticPr fontId="5"/>
  </si>
  <si>
    <t>＜外国人留学生生活支援事業に係る所要額調査票＞</t>
    <rPh sb="1" eb="4">
      <t>ガイコクジン</t>
    </rPh>
    <rPh sb="4" eb="7">
      <t>リュウガクセイ</t>
    </rPh>
    <rPh sb="7" eb="9">
      <t>セイカツ</t>
    </rPh>
    <rPh sb="9" eb="11">
      <t>シエン</t>
    </rPh>
    <rPh sb="11" eb="13">
      <t>ジギョウ</t>
    </rPh>
    <rPh sb="14" eb="15">
      <t>カカ</t>
    </rPh>
    <rPh sb="16" eb="19">
      <t>ショヨウガク</t>
    </rPh>
    <rPh sb="19" eb="21">
      <t>チョウサ</t>
    </rPh>
    <rPh sb="21" eb="22">
      <t>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</si>
</sst>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3"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BIZ UDゴシック"/>
      <family val="3"/>
      <charset val="128"/>
    </font>
    <font>
      <sz val="11"/>
      <name val="BIZ UDゴシック"/>
      <family val="3"/>
      <charset val="128"/>
    </font>
    <font>
      <sz val="16"/>
      <color theme="1"/>
      <name val="BIZ UDゴシック"/>
      <family val="3"/>
      <charset val="128"/>
    </font>
    <font>
      <b/>
      <sz val="11"/>
      <color theme="1"/>
      <name val="BIZ UDゴシック"/>
      <family val="3"/>
      <charset val="128"/>
    </font>
    <font>
      <b/>
      <sz val="20"/>
      <color theme="1"/>
      <name val="BIZ UDゴシック"/>
      <family val="3"/>
      <charset val="128"/>
    </font>
    <font>
      <sz val="12"/>
      <color theme="1"/>
      <name val="BIZ UDゴシック"/>
      <family val="3"/>
      <charset val="128"/>
    </font>
    <font>
      <sz val="12"/>
      <name val="BIZ UDゴシック"/>
      <family val="3"/>
      <charset val="128"/>
    </font>
    <font>
      <sz val="12"/>
      <color theme="1"/>
      <name val="游ゴシック"/>
      <family val="2"/>
      <charset val="128"/>
      <scheme val="minor"/>
    </font>
    <font>
      <b/>
      <sz val="18"/>
      <color theme="1"/>
      <name val="BIZ UDゴシック"/>
      <family val="3"/>
      <charset val="128"/>
    </font>
    <font>
      <u/>
      <sz val="12"/>
      <color theme="1"/>
      <name val="BIZ UDゴシック"/>
      <family val="3"/>
      <charset val="128"/>
    </font>
    <font>
      <b/>
      <sz val="12"/>
      <color theme="1"/>
      <name val="BIZ UDゴシック"/>
      <family val="3"/>
      <charset val="128"/>
    </font>
    <font>
      <u val="double"/>
      <sz val="12"/>
      <color theme="1"/>
      <name val="BIZ UDゴシック"/>
      <family val="3"/>
      <charset val="128"/>
    </font>
    <font>
      <sz val="10"/>
      <name val="BIZ UDゴシック"/>
      <family val="3"/>
      <charset val="128"/>
    </font>
    <font>
      <sz val="10"/>
      <color theme="1"/>
      <name val="BIZ UDゴシック"/>
      <family val="3"/>
      <charset val="128"/>
    </font>
    <font>
      <b/>
      <u/>
      <sz val="12"/>
      <color theme="1"/>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4.9989318521683403E-2"/>
        <bgColor indexed="64"/>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thick">
        <color indexed="64"/>
      </top>
      <bottom style="hair">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medium">
        <color indexed="64"/>
      </top>
      <bottom style="thick">
        <color indexed="64"/>
      </bottom>
      <diagonal style="thin">
        <color indexed="64"/>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ck">
        <color indexed="64"/>
      </bottom>
      <diagonal style="thin">
        <color indexed="64"/>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ck">
        <color indexed="64"/>
      </left>
      <right/>
      <top/>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bottom style="hair">
        <color indexed="64"/>
      </bottom>
      <diagonal/>
    </border>
    <border>
      <left/>
      <right style="thick">
        <color indexed="64"/>
      </right>
      <top/>
      <bottom style="hair">
        <color indexed="64"/>
      </bottom>
      <diagonal/>
    </border>
    <border>
      <left style="thick">
        <color auto="1"/>
      </left>
      <right/>
      <top style="thick">
        <color indexed="64"/>
      </top>
      <bottom/>
      <diagonal/>
    </border>
    <border>
      <left style="thick">
        <color auto="1"/>
      </left>
      <right/>
      <top/>
      <bottom style="medium">
        <color indexed="64"/>
      </bottom>
      <diagonal/>
    </border>
    <border>
      <left style="thick">
        <color auto="1"/>
      </left>
      <right style="thin">
        <color indexed="64"/>
      </right>
      <top style="medium">
        <color indexed="64"/>
      </top>
      <bottom/>
      <diagonal/>
    </border>
    <border>
      <left style="thick">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hair">
        <color indexed="64"/>
      </top>
      <bottom/>
      <diagonal/>
    </border>
    <border>
      <left/>
      <right style="thick">
        <color indexed="64"/>
      </right>
      <top style="hair">
        <color indexed="64"/>
      </top>
      <bottom/>
      <diagonal/>
    </border>
    <border diagonalUp="1">
      <left style="thick">
        <color indexed="64"/>
      </left>
      <right/>
      <top style="thin">
        <color indexed="64"/>
      </top>
      <bottom style="medium">
        <color indexed="64"/>
      </bottom>
      <diagonal style="thin">
        <color indexed="64"/>
      </diagonal>
    </border>
    <border diagonalUp="1">
      <left/>
      <right style="thick">
        <color indexed="64"/>
      </right>
      <top style="thin">
        <color indexed="64"/>
      </top>
      <bottom style="medium">
        <color indexed="64"/>
      </bottom>
      <diagonal style="thin">
        <color indexed="64"/>
      </diagonal>
    </border>
    <border>
      <left style="thin">
        <color indexed="64"/>
      </left>
      <right style="thin">
        <color indexed="64"/>
      </right>
      <top style="thick">
        <color indexed="64"/>
      </top>
      <bottom style="thick">
        <color indexed="64"/>
      </bottom>
      <diagonal/>
    </border>
    <border diagonalUp="1">
      <left style="thick">
        <color auto="1"/>
      </left>
      <right/>
      <top style="thin">
        <color indexed="64"/>
      </top>
      <bottom style="thick">
        <color auto="1"/>
      </bottom>
      <diagonal style="thin">
        <color indexed="64"/>
      </diagonal>
    </border>
    <border diagonalUp="1">
      <left/>
      <right style="thick">
        <color indexed="64"/>
      </right>
      <top style="thin">
        <color indexed="64"/>
      </top>
      <bottom style="thick">
        <color auto="1"/>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8"/>
      </diagonal>
    </border>
    <border>
      <left style="thin">
        <color indexed="64"/>
      </left>
      <right style="thick">
        <color indexed="64"/>
      </right>
      <top style="thin">
        <color indexed="64"/>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diagonalUp="1">
      <left style="thin">
        <color indexed="64"/>
      </left>
      <right style="thin">
        <color indexed="64"/>
      </right>
      <top style="thick">
        <color indexed="64"/>
      </top>
      <bottom style="thick">
        <color indexed="64"/>
      </bottom>
      <diagonal style="thin">
        <color indexed="64"/>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10">
    <xf numFmtId="0" fontId="0" fillId="0" borderId="0">
      <alignment vertical="center"/>
    </xf>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xf numFmtId="38" fontId="2" fillId="0" borderId="0" applyFont="0" applyFill="0" applyBorder="0" applyAlignment="0" applyProtection="0">
      <alignment vertical="center"/>
    </xf>
    <xf numFmtId="0" fontId="2" fillId="0" borderId="0"/>
    <xf numFmtId="0" fontId="1" fillId="0" borderId="0">
      <alignment vertical="center"/>
    </xf>
    <xf numFmtId="38" fontId="1" fillId="0" borderId="0" applyFont="0" applyFill="0" applyBorder="0" applyAlignment="0" applyProtection="0">
      <alignment vertical="center"/>
    </xf>
  </cellStyleXfs>
  <cellXfs count="185">
    <xf numFmtId="0" fontId="0" fillId="0" borderId="0" xfId="0">
      <alignment vertical="center"/>
    </xf>
    <xf numFmtId="0" fontId="7" fillId="0" borderId="0" xfId="0" applyFont="1">
      <alignment vertical="center"/>
    </xf>
    <xf numFmtId="0" fontId="7" fillId="0" borderId="0" xfId="0" applyFont="1" applyAlignment="1">
      <alignment vertical="top"/>
    </xf>
    <xf numFmtId="0" fontId="7" fillId="0" borderId="0" xfId="0" applyFont="1" applyBorder="1" applyAlignment="1">
      <alignment vertical="center"/>
    </xf>
    <xf numFmtId="0" fontId="7" fillId="0" borderId="0" xfId="0" applyFont="1" applyAlignment="1">
      <alignment vertical="center"/>
    </xf>
    <xf numFmtId="0" fontId="7" fillId="0" borderId="6" xfId="0" applyFont="1" applyBorder="1">
      <alignment vertical="center"/>
    </xf>
    <xf numFmtId="0" fontId="7" fillId="0" borderId="7" xfId="0" applyFont="1" applyBorder="1">
      <alignment vertical="center"/>
    </xf>
    <xf numFmtId="0" fontId="9" fillId="0" borderId="30" xfId="0" applyFont="1" applyBorder="1" applyAlignment="1">
      <alignment vertical="center"/>
    </xf>
    <xf numFmtId="0" fontId="7" fillId="0" borderId="32" xfId="0" applyFont="1" applyBorder="1">
      <alignment vertical="center"/>
    </xf>
    <xf numFmtId="0" fontId="7" fillId="0" borderId="0" xfId="0" applyFont="1" applyBorder="1">
      <alignment vertical="center"/>
    </xf>
    <xf numFmtId="0" fontId="10" fillId="0" borderId="32" xfId="0" applyFont="1" applyBorder="1">
      <alignment vertical="center"/>
    </xf>
    <xf numFmtId="176" fontId="10" fillId="0" borderId="50" xfId="0" applyNumberFormat="1" applyFont="1" applyFill="1" applyBorder="1" applyAlignment="1">
      <alignment horizontal="center" vertical="center"/>
    </xf>
    <xf numFmtId="176" fontId="10" fillId="0" borderId="26" xfId="0" applyNumberFormat="1" applyFont="1" applyFill="1" applyBorder="1">
      <alignment vertical="center"/>
    </xf>
    <xf numFmtId="176" fontId="10" fillId="0" borderId="62" xfId="0" applyNumberFormat="1" applyFont="1" applyFill="1" applyBorder="1">
      <alignment vertical="center"/>
    </xf>
    <xf numFmtId="176" fontId="10" fillId="0" borderId="23" xfId="9" applyNumberFormat="1" applyFont="1" applyFill="1" applyBorder="1">
      <alignment vertical="center"/>
    </xf>
    <xf numFmtId="0" fontId="10" fillId="0" borderId="0" xfId="0" applyFont="1" applyFill="1" applyBorder="1">
      <alignment vertical="center"/>
    </xf>
    <xf numFmtId="0" fontId="10" fillId="0" borderId="0" xfId="0" applyFont="1">
      <alignment vertical="center"/>
    </xf>
    <xf numFmtId="0" fontId="7" fillId="0" borderId="32" xfId="0" applyFont="1" applyBorder="1" applyAlignment="1">
      <alignment vertical="center" wrapText="1"/>
    </xf>
    <xf numFmtId="0" fontId="7" fillId="0" borderId="0" xfId="0" applyFont="1" applyBorder="1" applyAlignment="1">
      <alignment vertical="center" wrapText="1"/>
    </xf>
    <xf numFmtId="0" fontId="10" fillId="0" borderId="71" xfId="0" applyFont="1" applyFill="1" applyBorder="1" applyAlignment="1">
      <alignment horizontal="center" vertical="center"/>
    </xf>
    <xf numFmtId="0" fontId="10" fillId="0" borderId="71" xfId="0" applyFont="1" applyFill="1" applyBorder="1">
      <alignment vertical="center"/>
    </xf>
    <xf numFmtId="177" fontId="10" fillId="0" borderId="62" xfId="0" applyNumberFormat="1" applyFont="1" applyFill="1" applyBorder="1" applyAlignment="1">
      <alignment vertical="center"/>
    </xf>
    <xf numFmtId="38" fontId="10" fillId="0" borderId="72" xfId="9" applyFont="1" applyFill="1" applyBorder="1">
      <alignment vertical="center"/>
    </xf>
    <xf numFmtId="0" fontId="7" fillId="0" borderId="32" xfId="0" applyFont="1" applyBorder="1" applyAlignment="1">
      <alignment horizontal="center" vertical="top"/>
    </xf>
    <xf numFmtId="0" fontId="7" fillId="3" borderId="0" xfId="0" applyFont="1" applyFill="1" applyBorder="1" applyAlignment="1">
      <alignment vertical="top"/>
    </xf>
    <xf numFmtId="0" fontId="7" fillId="0" borderId="0" xfId="0" applyFont="1" applyBorder="1" applyAlignment="1">
      <alignment vertical="top"/>
    </xf>
    <xf numFmtId="38" fontId="7" fillId="0" borderId="0" xfId="9" applyFont="1" applyBorder="1" applyAlignment="1">
      <alignment vertical="top"/>
    </xf>
    <xf numFmtId="0" fontId="8" fillId="0" borderId="34" xfId="0" applyFont="1" applyFill="1" applyBorder="1" applyAlignment="1">
      <alignment horizontal="center" vertical="top"/>
    </xf>
    <xf numFmtId="0" fontId="8" fillId="0" borderId="35" xfId="0" applyFont="1" applyFill="1" applyBorder="1" applyAlignment="1">
      <alignment vertical="top"/>
    </xf>
    <xf numFmtId="38" fontId="8" fillId="0" borderId="35" xfId="9" applyFont="1" applyFill="1" applyBorder="1" applyAlignment="1">
      <alignment vertical="top"/>
    </xf>
    <xf numFmtId="0" fontId="7" fillId="0" borderId="34" xfId="0" applyFont="1" applyFill="1" applyBorder="1" applyAlignment="1">
      <alignment horizontal="center" vertical="top"/>
    </xf>
    <xf numFmtId="0" fontId="7" fillId="0" borderId="35" xfId="0" applyFont="1" applyFill="1" applyBorder="1" applyAlignment="1">
      <alignment vertical="top"/>
    </xf>
    <xf numFmtId="38" fontId="7" fillId="0" borderId="35" xfId="9" applyFont="1" applyFill="1" applyBorder="1" applyAlignment="1">
      <alignment vertical="top"/>
    </xf>
    <xf numFmtId="0" fontId="7" fillId="0" borderId="0" xfId="0" applyFont="1" applyFill="1" applyAlignment="1">
      <alignment vertical="top"/>
    </xf>
    <xf numFmtId="176" fontId="7" fillId="0" borderId="0" xfId="0" applyNumberFormat="1" applyFont="1" applyBorder="1" applyAlignment="1">
      <alignment horizontal="right" vertical="center"/>
    </xf>
    <xf numFmtId="176" fontId="7" fillId="0" borderId="0" xfId="0" applyNumberFormat="1" applyFont="1" applyAlignment="1">
      <alignment horizontal="right" vertical="center"/>
    </xf>
    <xf numFmtId="176" fontId="7" fillId="0" borderId="7" xfId="0" applyNumberFormat="1" applyFont="1" applyBorder="1" applyAlignment="1">
      <alignment horizontal="right" vertical="center"/>
    </xf>
    <xf numFmtId="176" fontId="7" fillId="0" borderId="30" xfId="0" applyNumberFormat="1" applyFont="1" applyBorder="1" applyAlignment="1">
      <alignment horizontal="right" vertical="center"/>
    </xf>
    <xf numFmtId="176" fontId="10" fillId="0" borderId="0" xfId="0" applyNumberFormat="1" applyFont="1" applyBorder="1" applyAlignment="1">
      <alignment horizontal="right" vertical="center"/>
    </xf>
    <xf numFmtId="176" fontId="7" fillId="0" borderId="0" xfId="0" applyNumberFormat="1" applyFont="1" applyBorder="1" applyAlignment="1">
      <alignment horizontal="right" vertical="top"/>
    </xf>
    <xf numFmtId="176" fontId="8" fillId="0" borderId="35" xfId="0" applyNumberFormat="1" applyFont="1" applyFill="1" applyBorder="1" applyAlignment="1">
      <alignment horizontal="right" vertical="top"/>
    </xf>
    <xf numFmtId="176" fontId="7" fillId="0" borderId="0" xfId="0" applyNumberFormat="1" applyFont="1" applyBorder="1" applyAlignment="1">
      <alignment horizontal="right" vertical="center" wrapText="1"/>
    </xf>
    <xf numFmtId="176" fontId="7" fillId="0" borderId="35" xfId="0" applyNumberFormat="1" applyFont="1" applyFill="1" applyBorder="1" applyAlignment="1">
      <alignment horizontal="right" vertical="top"/>
    </xf>
    <xf numFmtId="0" fontId="8" fillId="0" borderId="12" xfId="4" applyFont="1" applyFill="1" applyBorder="1" applyAlignment="1">
      <alignment vertical="center" wrapText="1"/>
    </xf>
    <xf numFmtId="176" fontId="8" fillId="3" borderId="12" xfId="4" applyNumberFormat="1" applyFont="1" applyFill="1" applyBorder="1" applyAlignment="1">
      <alignment vertical="center" wrapText="1"/>
    </xf>
    <xf numFmtId="176" fontId="8" fillId="3" borderId="12" xfId="9" applyNumberFormat="1" applyFont="1" applyFill="1" applyBorder="1" applyAlignment="1">
      <alignment horizontal="right" vertical="center" wrapText="1"/>
    </xf>
    <xf numFmtId="176" fontId="8" fillId="0" borderId="12" xfId="9" applyNumberFormat="1" applyFont="1" applyFill="1" applyBorder="1" applyAlignment="1">
      <alignment horizontal="right" vertical="center" wrapText="1"/>
    </xf>
    <xf numFmtId="176" fontId="8" fillId="0" borderId="21" xfId="9" applyNumberFormat="1" applyFont="1" applyFill="1" applyBorder="1" applyAlignment="1">
      <alignment horizontal="right" vertical="center" wrapText="1"/>
    </xf>
    <xf numFmtId="0" fontId="8" fillId="0" borderId="25" xfId="4" applyFont="1" applyFill="1" applyBorder="1" applyAlignment="1">
      <alignment vertical="center" wrapText="1"/>
    </xf>
    <xf numFmtId="176" fontId="8" fillId="3" borderId="25" xfId="4" applyNumberFormat="1" applyFont="1" applyFill="1" applyBorder="1" applyAlignment="1">
      <alignment vertical="center" wrapText="1"/>
    </xf>
    <xf numFmtId="176" fontId="8" fillId="3" borderId="25" xfId="9" applyNumberFormat="1" applyFont="1" applyFill="1" applyBorder="1" applyAlignment="1">
      <alignment horizontal="right" vertical="center" wrapText="1"/>
    </xf>
    <xf numFmtId="176" fontId="8" fillId="0" borderId="25" xfId="9" applyNumberFormat="1" applyFont="1" applyFill="1" applyBorder="1" applyAlignment="1">
      <alignment horizontal="right" vertical="center" wrapText="1"/>
    </xf>
    <xf numFmtId="0" fontId="8" fillId="0" borderId="11" xfId="4" applyFont="1" applyFill="1" applyBorder="1" applyAlignment="1">
      <alignment horizontal="center" vertical="center" wrapText="1"/>
    </xf>
    <xf numFmtId="176" fontId="8" fillId="0" borderId="28" xfId="4" applyNumberFormat="1" applyFont="1" applyFill="1" applyBorder="1" applyAlignment="1">
      <alignment horizontal="center" vertical="center" wrapText="1"/>
    </xf>
    <xf numFmtId="176" fontId="8" fillId="0" borderId="28" xfId="4" applyNumberFormat="1" applyFont="1" applyFill="1" applyBorder="1" applyAlignment="1">
      <alignment horizontal="right" vertical="center" wrapText="1"/>
    </xf>
    <xf numFmtId="176" fontId="8" fillId="0" borderId="11" xfId="4" applyNumberFormat="1" applyFont="1" applyFill="1" applyBorder="1" applyAlignment="1">
      <alignment horizontal="right" vertical="center" wrapText="1"/>
    </xf>
    <xf numFmtId="176" fontId="8" fillId="0" borderId="28" xfId="4" applyNumberFormat="1" applyFont="1" applyFill="1" applyBorder="1" applyAlignment="1">
      <alignment vertical="center" wrapText="1"/>
    </xf>
    <xf numFmtId="176" fontId="8" fillId="0" borderId="24" xfId="9" applyNumberFormat="1" applyFont="1" applyFill="1" applyBorder="1" applyAlignment="1">
      <alignment horizontal="right" vertical="center" wrapText="1"/>
    </xf>
    <xf numFmtId="0" fontId="8" fillId="0" borderId="28" xfId="4" applyFont="1" applyFill="1" applyBorder="1" applyAlignment="1">
      <alignment horizontal="center" vertical="center" wrapText="1"/>
    </xf>
    <xf numFmtId="0" fontId="8" fillId="0" borderId="28" xfId="4" applyFont="1" applyFill="1" applyBorder="1" applyAlignment="1">
      <alignment horizontal="right" vertical="center" wrapText="1"/>
    </xf>
    <xf numFmtId="177" fontId="8" fillId="0" borderId="11" xfId="4" applyNumberFormat="1" applyFont="1" applyFill="1" applyBorder="1" applyAlignment="1">
      <alignment horizontal="right" vertical="center" wrapText="1"/>
    </xf>
    <xf numFmtId="49" fontId="8" fillId="0" borderId="28" xfId="4" applyNumberFormat="1" applyFont="1" applyFill="1" applyBorder="1" applyAlignment="1">
      <alignment vertical="center" wrapText="1"/>
    </xf>
    <xf numFmtId="38" fontId="8" fillId="0" borderId="24" xfId="9" applyFont="1" applyFill="1" applyBorder="1" applyAlignment="1">
      <alignment horizontal="right" vertical="center" wrapText="1"/>
    </xf>
    <xf numFmtId="0" fontId="8" fillId="0" borderId="14" xfId="4" applyFont="1" applyFill="1" applyBorder="1" applyAlignment="1">
      <alignment vertical="center" wrapText="1"/>
    </xf>
    <xf numFmtId="0" fontId="8" fillId="0" borderId="10" xfId="4" applyFont="1" applyFill="1" applyBorder="1" applyAlignment="1" applyProtection="1">
      <alignment vertical="center" shrinkToFit="1"/>
      <protection locked="0"/>
    </xf>
    <xf numFmtId="0" fontId="8" fillId="0" borderId="10" xfId="4" applyFont="1" applyFill="1" applyBorder="1" applyAlignment="1">
      <alignment vertical="center" shrinkToFit="1"/>
    </xf>
    <xf numFmtId="0" fontId="8" fillId="0" borderId="65" xfId="4" applyFont="1" applyFill="1" applyBorder="1" applyAlignment="1">
      <alignment horizontal="center" vertical="center" wrapText="1"/>
    </xf>
    <xf numFmtId="0" fontId="8" fillId="0" borderId="66" xfId="4" applyFont="1" applyFill="1" applyBorder="1" applyAlignment="1">
      <alignment horizontal="center" vertical="center" wrapText="1"/>
    </xf>
    <xf numFmtId="0" fontId="8" fillId="0" borderId="66" xfId="4" applyFont="1" applyFill="1" applyBorder="1" applyAlignment="1">
      <alignment horizontal="right" vertical="center" wrapText="1"/>
    </xf>
    <xf numFmtId="176" fontId="8" fillId="0" borderId="65" xfId="4" applyNumberFormat="1" applyFont="1" applyFill="1" applyBorder="1" applyAlignment="1">
      <alignment horizontal="right" vertical="center" wrapText="1"/>
    </xf>
    <xf numFmtId="0" fontId="8" fillId="0" borderId="67" xfId="4" applyFont="1" applyFill="1" applyBorder="1" applyAlignment="1">
      <alignment horizontal="right" vertical="center" wrapText="1"/>
    </xf>
    <xf numFmtId="38" fontId="8" fillId="0" borderId="68" xfId="9" applyFont="1" applyFill="1" applyBorder="1" applyAlignment="1">
      <alignment horizontal="right" vertical="center" wrapText="1"/>
    </xf>
    <xf numFmtId="176" fontId="7" fillId="0" borderId="0" xfId="0" applyNumberFormat="1" applyFont="1" applyBorder="1" applyAlignment="1">
      <alignment horizontal="right" vertical="center" shrinkToFit="1"/>
    </xf>
    <xf numFmtId="0" fontId="7" fillId="0" borderId="0" xfId="0" applyFont="1" applyAlignment="1">
      <alignment vertical="center" shrinkToFit="1"/>
    </xf>
    <xf numFmtId="176" fontId="7" fillId="0" borderId="0" xfId="0" applyNumberFormat="1" applyFont="1" applyAlignment="1">
      <alignment vertical="center" shrinkToFit="1"/>
    </xf>
    <xf numFmtId="0" fontId="7" fillId="0" borderId="3" xfId="0" applyFont="1" applyBorder="1" applyAlignment="1">
      <alignment vertical="center" shrinkToFit="1"/>
    </xf>
    <xf numFmtId="0" fontId="7" fillId="0" borderId="5" xfId="0" applyFont="1" applyBorder="1" applyAlignment="1">
      <alignment vertical="center" shrinkToFit="1"/>
    </xf>
    <xf numFmtId="0" fontId="7" fillId="0" borderId="8" xfId="0" applyFont="1" applyBorder="1" applyAlignment="1">
      <alignment vertical="center" shrinkToFit="1"/>
    </xf>
    <xf numFmtId="0" fontId="7" fillId="0" borderId="31" xfId="0" applyFont="1" applyBorder="1" applyAlignment="1">
      <alignment vertical="center" shrinkToFit="1"/>
    </xf>
    <xf numFmtId="0" fontId="7" fillId="0" borderId="33" xfId="0" applyFont="1" applyBorder="1" applyAlignment="1">
      <alignment vertical="center" shrinkToFit="1"/>
    </xf>
    <xf numFmtId="0" fontId="10" fillId="0" borderId="33" xfId="0" applyFont="1" applyBorder="1" applyAlignment="1">
      <alignment vertical="center" shrinkToFit="1"/>
    </xf>
    <xf numFmtId="0" fontId="7" fillId="0" borderId="33" xfId="0" applyFont="1" applyBorder="1" applyAlignment="1">
      <alignment vertical="top" shrinkToFit="1"/>
    </xf>
    <xf numFmtId="0" fontId="7" fillId="0" borderId="36" xfId="0" applyFont="1" applyBorder="1" applyAlignment="1">
      <alignment vertical="top" shrinkToFit="1"/>
    </xf>
    <xf numFmtId="0" fontId="7" fillId="0" borderId="36" xfId="0" applyFont="1" applyFill="1" applyBorder="1" applyAlignment="1">
      <alignment vertical="top" shrinkToFit="1"/>
    </xf>
    <xf numFmtId="0" fontId="7" fillId="0" borderId="30" xfId="0" applyFont="1" applyBorder="1" applyAlignment="1">
      <alignment vertical="center" shrinkToFit="1"/>
    </xf>
    <xf numFmtId="0" fontId="7" fillId="0" borderId="0" xfId="0" applyFont="1" applyFill="1" applyBorder="1" applyAlignment="1">
      <alignment vertical="top"/>
    </xf>
    <xf numFmtId="0" fontId="13" fillId="0" borderId="74" xfId="5" applyFont="1" applyFill="1" applyBorder="1" applyAlignment="1">
      <alignment horizontal="center" vertical="center" shrinkToFit="1"/>
    </xf>
    <xf numFmtId="38" fontId="13" fillId="0" borderId="74" xfId="3" applyFont="1" applyFill="1" applyBorder="1" applyAlignment="1">
      <alignment horizontal="center" vertical="center" shrinkToFit="1"/>
    </xf>
    <xf numFmtId="0" fontId="13" fillId="0" borderId="11" xfId="5" applyFont="1" applyFill="1" applyBorder="1" applyAlignment="1">
      <alignment horizontal="center" vertical="center" shrinkToFit="1"/>
    </xf>
    <xf numFmtId="38" fontId="13" fillId="0" borderId="11" xfId="3" applyFont="1" applyFill="1" applyBorder="1" applyAlignment="1">
      <alignment horizontal="center" vertical="center" shrinkToFit="1"/>
    </xf>
    <xf numFmtId="0" fontId="12" fillId="0" borderId="83" xfId="0" applyFont="1" applyBorder="1" applyAlignment="1">
      <alignment vertical="center"/>
    </xf>
    <xf numFmtId="176" fontId="12" fillId="0" borderId="83" xfId="0" applyNumberFormat="1" applyFont="1" applyBorder="1" applyAlignment="1">
      <alignment horizontal="right" vertical="center"/>
    </xf>
    <xf numFmtId="0" fontId="7" fillId="0" borderId="84" xfId="0" applyFont="1" applyBorder="1" applyAlignment="1">
      <alignment vertical="center" shrinkToFit="1"/>
    </xf>
    <xf numFmtId="0" fontId="8" fillId="4" borderId="51" xfId="4" applyFont="1" applyFill="1" applyBorder="1" applyAlignment="1">
      <alignment horizontal="center" vertical="center" wrapText="1"/>
    </xf>
    <xf numFmtId="0" fontId="8" fillId="4" borderId="52" xfId="4" applyFont="1" applyFill="1" applyBorder="1" applyAlignment="1">
      <alignment horizontal="center" vertical="center" wrapText="1"/>
    </xf>
    <xf numFmtId="0" fontId="8" fillId="4" borderId="53" xfId="4" applyFont="1" applyFill="1" applyBorder="1" applyAlignment="1">
      <alignment horizontal="center" vertical="center" wrapText="1"/>
    </xf>
    <xf numFmtId="0" fontId="8" fillId="4" borderId="9" xfId="4" applyFont="1" applyFill="1" applyBorder="1" applyAlignment="1">
      <alignment horizontal="center" vertical="center" wrapText="1"/>
    </xf>
    <xf numFmtId="0" fontId="8" fillId="4" borderId="9" xfId="4" applyFont="1" applyFill="1" applyBorder="1" applyAlignment="1">
      <alignment horizontal="center" vertical="center" wrapText="1"/>
    </xf>
    <xf numFmtId="0" fontId="8" fillId="4" borderId="39" xfId="4" applyFont="1" applyFill="1" applyBorder="1" applyAlignment="1">
      <alignment horizontal="center" vertical="center" wrapText="1"/>
    </xf>
    <xf numFmtId="0" fontId="8" fillId="4" borderId="13" xfId="4" applyFont="1" applyFill="1" applyBorder="1" applyAlignment="1">
      <alignment horizontal="center" vertical="center" wrapText="1"/>
    </xf>
    <xf numFmtId="0" fontId="8" fillId="4" borderId="13" xfId="4" applyFont="1" applyFill="1" applyBorder="1" applyAlignment="1">
      <alignment horizontal="center" vertical="center" shrinkToFit="1"/>
    </xf>
    <xf numFmtId="0" fontId="8" fillId="4" borderId="20" xfId="4" applyFont="1" applyFill="1" applyBorder="1" applyAlignment="1">
      <alignment horizontal="center" vertical="center" shrinkToFit="1"/>
    </xf>
    <xf numFmtId="0" fontId="7" fillId="0" borderId="0" xfId="0" applyFont="1" applyBorder="1" applyAlignment="1">
      <alignment vertical="top" shrinkToFit="1"/>
    </xf>
    <xf numFmtId="0" fontId="12" fillId="3" borderId="0" xfId="0" applyFont="1" applyFill="1" applyBorder="1" applyAlignment="1">
      <alignment horizontal="left" vertical="top"/>
    </xf>
    <xf numFmtId="0" fontId="12" fillId="0" borderId="32" xfId="0" applyFont="1" applyBorder="1" applyAlignment="1">
      <alignment horizontal="center" vertical="top"/>
    </xf>
    <xf numFmtId="0" fontId="12" fillId="3" borderId="0" xfId="0" applyFont="1" applyFill="1" applyBorder="1" applyAlignment="1">
      <alignment vertical="top"/>
    </xf>
    <xf numFmtId="0" fontId="12" fillId="0" borderId="0" xfId="0" applyFont="1" applyBorder="1" applyAlignment="1">
      <alignment vertical="top"/>
    </xf>
    <xf numFmtId="38" fontId="12" fillId="0" borderId="0" xfId="9" applyFont="1" applyBorder="1" applyAlignment="1">
      <alignment vertical="top"/>
    </xf>
    <xf numFmtId="176" fontId="12" fillId="0" borderId="0" xfId="0" applyNumberFormat="1" applyFont="1" applyBorder="1" applyAlignment="1">
      <alignment horizontal="right" vertical="top"/>
    </xf>
    <xf numFmtId="0" fontId="12" fillId="0" borderId="33" xfId="0" applyFont="1" applyBorder="1" applyAlignment="1">
      <alignment vertical="top" shrinkToFit="1"/>
    </xf>
    <xf numFmtId="0" fontId="12" fillId="0" borderId="0" xfId="0" applyFont="1" applyAlignment="1">
      <alignment vertical="top"/>
    </xf>
    <xf numFmtId="38" fontId="7" fillId="0" borderId="58" xfId="9" applyFont="1" applyFill="1" applyBorder="1" applyAlignment="1">
      <alignment vertical="center"/>
    </xf>
    <xf numFmtId="38" fontId="7" fillId="0" borderId="59" xfId="9" applyFont="1" applyFill="1" applyBorder="1" applyAlignment="1">
      <alignment vertical="center"/>
    </xf>
    <xf numFmtId="38" fontId="13" fillId="0" borderId="73" xfId="3" applyFont="1" applyFill="1" applyBorder="1" applyAlignment="1">
      <alignment horizontal="center" vertical="center" shrinkToFit="1"/>
    </xf>
    <xf numFmtId="38" fontId="13" fillId="0" borderId="53" xfId="3" applyFont="1" applyFill="1" applyBorder="1" applyAlignment="1">
      <alignment horizontal="center" vertical="center" shrinkToFit="1"/>
    </xf>
    <xf numFmtId="0" fontId="13" fillId="0" borderId="76" xfId="5" applyFont="1" applyFill="1" applyBorder="1" applyAlignment="1">
      <alignment horizontal="center" vertical="center" shrinkToFit="1"/>
    </xf>
    <xf numFmtId="0" fontId="13" fillId="0" borderId="77" xfId="5" applyFont="1" applyFill="1" applyBorder="1" applyAlignment="1">
      <alignment horizontal="center" vertical="center" shrinkToFit="1"/>
    </xf>
    <xf numFmtId="38" fontId="7" fillId="0" borderId="44" xfId="9" applyFont="1" applyFill="1" applyBorder="1" applyAlignment="1">
      <alignment vertical="center"/>
    </xf>
    <xf numFmtId="38" fontId="7" fillId="0" borderId="45" xfId="9" applyFont="1" applyFill="1" applyBorder="1" applyAlignment="1">
      <alignment vertical="center"/>
    </xf>
    <xf numFmtId="0" fontId="7" fillId="0" borderId="60" xfId="0" applyFont="1" applyFill="1" applyBorder="1" applyAlignment="1">
      <alignment horizontal="center" vertical="center" shrinkToFit="1"/>
    </xf>
    <xf numFmtId="0" fontId="7" fillId="0" borderId="61" xfId="0" applyFont="1" applyFill="1" applyBorder="1" applyAlignment="1">
      <alignment horizontal="center" vertical="center" shrinkToFit="1"/>
    </xf>
    <xf numFmtId="0" fontId="8" fillId="4" borderId="46" xfId="4" applyFont="1" applyFill="1" applyBorder="1" applyAlignment="1">
      <alignment horizontal="center" vertical="center" wrapText="1"/>
    </xf>
    <xf numFmtId="0" fontId="8" fillId="4" borderId="37" xfId="4" applyFont="1" applyFill="1" applyBorder="1" applyAlignment="1">
      <alignment horizontal="center" vertical="center" wrapText="1"/>
    </xf>
    <xf numFmtId="0" fontId="8" fillId="4" borderId="41" xfId="4" applyFont="1" applyFill="1" applyBorder="1" applyAlignment="1">
      <alignment horizontal="center" vertical="center" wrapText="1"/>
    </xf>
    <xf numFmtId="0" fontId="8" fillId="4" borderId="38" xfId="4" applyFont="1" applyFill="1" applyBorder="1" applyAlignment="1">
      <alignment horizontal="center" vertical="center" wrapText="1"/>
    </xf>
    <xf numFmtId="0" fontId="8" fillId="4" borderId="47" xfId="4" applyFont="1" applyFill="1" applyBorder="1" applyAlignment="1">
      <alignment horizontal="center" vertical="center" wrapText="1"/>
    </xf>
    <xf numFmtId="0" fontId="8" fillId="4" borderId="39" xfId="4" applyFont="1" applyFill="1" applyBorder="1" applyAlignment="1">
      <alignment horizontal="center" vertical="center" wrapText="1"/>
    </xf>
    <xf numFmtId="0" fontId="8" fillId="4" borderId="16" xfId="4" applyFont="1" applyFill="1" applyBorder="1" applyAlignment="1">
      <alignment horizontal="center" vertical="center" wrapText="1"/>
    </xf>
    <xf numFmtId="0" fontId="8" fillId="4" borderId="9" xfId="4" applyFont="1" applyFill="1" applyBorder="1" applyAlignment="1">
      <alignment horizontal="center" vertical="center" wrapText="1"/>
    </xf>
    <xf numFmtId="0" fontId="22" fillId="2" borderId="1"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11" fillId="0" borderId="0" xfId="0" applyFont="1" applyAlignment="1">
      <alignment horizontal="center" vertical="center"/>
    </xf>
    <xf numFmtId="0" fontId="13" fillId="3" borderId="51" xfId="5" applyFont="1" applyFill="1" applyBorder="1" applyAlignment="1">
      <alignment horizontal="left" vertical="center" shrinkToFit="1"/>
    </xf>
    <xf numFmtId="0" fontId="13" fillId="3" borderId="52" xfId="5" applyFont="1" applyFill="1" applyBorder="1" applyAlignment="1">
      <alignment horizontal="left" vertical="center" shrinkToFit="1"/>
    </xf>
    <xf numFmtId="0" fontId="13" fillId="3" borderId="53" xfId="5" applyFont="1" applyFill="1" applyBorder="1" applyAlignment="1">
      <alignment horizontal="left" vertical="center" shrinkToFit="1"/>
    </xf>
    <xf numFmtId="0" fontId="13" fillId="3" borderId="78" xfId="5" applyFont="1" applyFill="1" applyBorder="1" applyAlignment="1">
      <alignment horizontal="left" vertical="center" shrinkToFit="1"/>
    </xf>
    <xf numFmtId="0" fontId="13" fillId="3" borderId="79" xfId="5" applyFont="1" applyFill="1" applyBorder="1" applyAlignment="1">
      <alignment horizontal="left" vertical="center" shrinkToFit="1"/>
    </xf>
    <xf numFmtId="0" fontId="13" fillId="3" borderId="80" xfId="5" applyFont="1" applyFill="1" applyBorder="1" applyAlignment="1">
      <alignment horizontal="left" vertical="center" shrinkToFi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38" fontId="13" fillId="3" borderId="51" xfId="3" applyFont="1" applyFill="1" applyBorder="1" applyAlignment="1">
      <alignment horizontal="left" vertical="center" shrinkToFit="1"/>
    </xf>
    <xf numFmtId="38" fontId="13" fillId="3" borderId="52" xfId="3" applyFont="1" applyFill="1" applyBorder="1" applyAlignment="1">
      <alignment horizontal="left" vertical="center" shrinkToFit="1"/>
    </xf>
    <xf numFmtId="0" fontId="14" fillId="0" borderId="53" xfId="0" applyFont="1" applyBorder="1" applyAlignment="1">
      <alignment horizontal="left" vertical="center" shrinkToFit="1"/>
    </xf>
    <xf numFmtId="0" fontId="14" fillId="0" borderId="80" xfId="0" applyFont="1" applyBorder="1" applyAlignment="1">
      <alignment horizontal="left" vertical="center" shrinkToFit="1"/>
    </xf>
    <xf numFmtId="0" fontId="14" fillId="0" borderId="75" xfId="0" applyFont="1" applyBorder="1" applyAlignment="1">
      <alignment vertical="center" shrinkToFit="1"/>
    </xf>
    <xf numFmtId="38" fontId="13" fillId="3" borderId="78" xfId="3" applyFont="1" applyFill="1" applyBorder="1" applyAlignment="1">
      <alignment horizontal="left" vertical="center" shrinkToFit="1"/>
    </xf>
    <xf numFmtId="38" fontId="13" fillId="3" borderId="79" xfId="3" applyFont="1" applyFill="1" applyBorder="1" applyAlignment="1">
      <alignment horizontal="left" vertical="center" shrinkToFit="1"/>
    </xf>
    <xf numFmtId="0" fontId="14" fillId="0" borderId="81" xfId="0" applyFont="1" applyBorder="1" applyAlignment="1">
      <alignment vertical="center" shrinkToFit="1"/>
    </xf>
    <xf numFmtId="0" fontId="12" fillId="0" borderId="82" xfId="0" applyFont="1" applyBorder="1" applyAlignment="1">
      <alignment vertical="center"/>
    </xf>
    <xf numFmtId="0" fontId="12" fillId="0" borderId="83" xfId="0" applyFont="1" applyBorder="1" applyAlignment="1">
      <alignment vertical="center"/>
    </xf>
    <xf numFmtId="0" fontId="14" fillId="0" borderId="83" xfId="0" applyFont="1" applyBorder="1" applyAlignment="1">
      <alignment vertical="center"/>
    </xf>
    <xf numFmtId="0" fontId="7" fillId="0" borderId="48"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2" xfId="0" applyFont="1" applyFill="1" applyBorder="1" applyAlignment="1">
      <alignment horizontal="center" vertical="center"/>
    </xf>
    <xf numFmtId="176" fontId="8" fillId="0" borderId="27" xfId="4" applyNumberFormat="1" applyFont="1" applyFill="1" applyBorder="1" applyAlignment="1">
      <alignment horizontal="center" vertical="center" wrapText="1"/>
    </xf>
    <xf numFmtId="176" fontId="8" fillId="0" borderId="40" xfId="4" applyNumberFormat="1" applyFont="1" applyFill="1" applyBorder="1" applyAlignment="1">
      <alignment horizontal="center" vertical="center" wrapText="1"/>
    </xf>
    <xf numFmtId="0" fontId="15" fillId="0" borderId="29" xfId="0" applyFont="1" applyBorder="1" applyAlignment="1">
      <alignment vertical="center"/>
    </xf>
    <xf numFmtId="0" fontId="15" fillId="0" borderId="30" xfId="0" applyFont="1" applyBorder="1" applyAlignment="1">
      <alignment vertical="center"/>
    </xf>
    <xf numFmtId="0" fontId="12" fillId="0" borderId="32" xfId="0" applyFont="1" applyBorder="1" applyAlignment="1">
      <alignment vertical="center" wrapText="1"/>
    </xf>
    <xf numFmtId="0" fontId="19" fillId="4" borderId="17" xfId="4" applyFont="1" applyFill="1" applyBorder="1" applyAlignment="1">
      <alignment horizontal="center" vertical="center" wrapText="1"/>
    </xf>
    <xf numFmtId="0" fontId="19" fillId="4" borderId="19" xfId="4" applyFont="1" applyFill="1" applyBorder="1" applyAlignment="1">
      <alignment horizontal="center" vertical="center" wrapText="1"/>
    </xf>
    <xf numFmtId="0" fontId="10"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7" fillId="0" borderId="63" xfId="0" applyFont="1" applyFill="1" applyBorder="1" applyAlignment="1">
      <alignment horizontal="center" vertical="center" shrinkToFit="1"/>
    </xf>
    <xf numFmtId="0" fontId="7" fillId="0" borderId="64" xfId="0" applyFont="1" applyFill="1" applyBorder="1" applyAlignment="1">
      <alignment horizontal="center" vertical="center" shrinkToFit="1"/>
    </xf>
    <xf numFmtId="0" fontId="10" fillId="0" borderId="69" xfId="0" applyFont="1" applyFill="1" applyBorder="1" applyAlignment="1">
      <alignment horizontal="center" vertical="center"/>
    </xf>
    <xf numFmtId="0" fontId="10" fillId="0" borderId="70" xfId="0" applyFont="1" applyFill="1" applyBorder="1" applyAlignment="1">
      <alignment horizontal="center" vertical="center"/>
    </xf>
    <xf numFmtId="0" fontId="20" fillId="2" borderId="46" xfId="0" applyFont="1" applyFill="1" applyBorder="1" applyAlignment="1">
      <alignment horizontal="center" vertical="center" wrapText="1"/>
    </xf>
    <xf numFmtId="0" fontId="20" fillId="2" borderId="55"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20" fillId="2" borderId="54" xfId="0" applyFont="1" applyFill="1" applyBorder="1" applyAlignment="1">
      <alignment horizontal="center" vertical="center" wrapText="1"/>
    </xf>
    <xf numFmtId="0" fontId="16" fillId="0" borderId="32" xfId="0" applyFont="1" applyBorder="1" applyAlignment="1">
      <alignment vertical="center" wrapText="1"/>
    </xf>
    <xf numFmtId="0" fontId="18" fillId="0" borderId="0" xfId="0" applyFont="1" applyBorder="1" applyAlignment="1">
      <alignment vertical="center"/>
    </xf>
    <xf numFmtId="0" fontId="7" fillId="0" borderId="15" xfId="0" applyFont="1" applyFill="1" applyBorder="1" applyAlignment="1">
      <alignment horizontal="center" vertical="center" wrapText="1"/>
    </xf>
    <xf numFmtId="0" fontId="7" fillId="0" borderId="18" xfId="0" applyFont="1" applyFill="1" applyBorder="1" applyAlignment="1">
      <alignment horizontal="center" vertical="center" wrapText="1"/>
    </xf>
    <xf numFmtId="49" fontId="8" fillId="0" borderId="16" xfId="4" applyNumberFormat="1" applyFont="1" applyFill="1" applyBorder="1" applyAlignment="1">
      <alignment horizontal="center" vertical="center" wrapText="1"/>
    </xf>
    <xf numFmtId="49" fontId="8" fillId="0" borderId="9" xfId="4" applyNumberFormat="1" applyFont="1" applyFill="1" applyBorder="1" applyAlignment="1">
      <alignment horizontal="center" vertical="center" wrapText="1"/>
    </xf>
    <xf numFmtId="49" fontId="8" fillId="0" borderId="40" xfId="4" applyNumberFormat="1" applyFont="1" applyFill="1" applyBorder="1" applyAlignment="1">
      <alignment horizontal="center" vertical="center" wrapText="1"/>
    </xf>
    <xf numFmtId="38" fontId="7" fillId="0" borderId="42" xfId="9" applyFont="1" applyFill="1" applyBorder="1" applyAlignment="1">
      <alignment vertical="center"/>
    </xf>
    <xf numFmtId="38" fontId="7" fillId="0" borderId="43" xfId="9" applyFont="1" applyFill="1" applyBorder="1" applyAlignment="1">
      <alignment vertical="center"/>
    </xf>
  </cellXfs>
  <cellStyles count="10">
    <cellStyle name="桁区切り" xfId="9" builtinId="6"/>
    <cellStyle name="桁区切り 2" xfId="3"/>
    <cellStyle name="桁区切り 3" xfId="6"/>
    <cellStyle name="桁区切り 4" xfId="2"/>
    <cellStyle name="標準" xfId="0" builtinId="0"/>
    <cellStyle name="標準 2" xfId="4"/>
    <cellStyle name="標準 3" xfId="5"/>
    <cellStyle name="標準 4" xfId="7"/>
    <cellStyle name="標準 5" xfId="8"/>
    <cellStyle name="標準 6"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7"/>
  <sheetViews>
    <sheetView showGridLines="0" tabSelected="1" view="pageBreakPreview" zoomScaleNormal="100" zoomScaleSheetLayoutView="100" workbookViewId="0"/>
  </sheetViews>
  <sheetFormatPr defaultColWidth="15.58203125" defaultRowHeight="30" customHeight="1" x14ac:dyDescent="0.55000000000000004"/>
  <cols>
    <col min="1" max="1" width="1.6640625" style="1" customWidth="1"/>
    <col min="2" max="2" width="2.6640625" style="1" customWidth="1"/>
    <col min="3" max="3" width="10.58203125" style="1" customWidth="1"/>
    <col min="4" max="4" width="13.33203125" style="1" customWidth="1"/>
    <col min="5" max="7" width="10.58203125" style="1" customWidth="1"/>
    <col min="8" max="8" width="12.08203125" style="1" customWidth="1"/>
    <col min="9" max="9" width="10.58203125" style="1" customWidth="1"/>
    <col min="10" max="10" width="6.25" style="1" customWidth="1"/>
    <col min="11" max="11" width="10.58203125" style="1" customWidth="1"/>
    <col min="12" max="12" width="6.5" style="1" customWidth="1"/>
    <col min="13" max="13" width="10.83203125" style="1" customWidth="1"/>
    <col min="14" max="14" width="8.33203125" style="35" customWidth="1"/>
    <col min="15" max="15" width="2.1640625" style="73" customWidth="1"/>
    <col min="16" max="16384" width="15.58203125" style="1"/>
  </cols>
  <sheetData>
    <row r="1" spans="2:16" ht="30" customHeight="1" x14ac:dyDescent="0.55000000000000004">
      <c r="B1" s="134" t="s">
        <v>50</v>
      </c>
      <c r="C1" s="134"/>
      <c r="D1" s="134"/>
      <c r="E1" s="134"/>
      <c r="F1" s="134"/>
      <c r="G1" s="134"/>
      <c r="H1" s="134"/>
      <c r="I1" s="134"/>
      <c r="J1" s="134"/>
      <c r="K1" s="134"/>
      <c r="L1" s="134"/>
      <c r="M1" s="134"/>
      <c r="N1" s="134"/>
    </row>
    <row r="2" spans="2:16" ht="13" customHeight="1" thickBot="1" x14ac:dyDescent="0.6"/>
    <row r="3" spans="2:16" ht="30" customHeight="1" thickTop="1" x14ac:dyDescent="0.55000000000000004">
      <c r="B3" s="113" t="s">
        <v>14</v>
      </c>
      <c r="C3" s="114"/>
      <c r="D3" s="135"/>
      <c r="E3" s="136"/>
      <c r="F3" s="137"/>
      <c r="G3" s="86" t="s">
        <v>38</v>
      </c>
      <c r="H3" s="145"/>
      <c r="I3" s="146"/>
      <c r="J3" s="147"/>
      <c r="K3" s="87" t="s">
        <v>17</v>
      </c>
      <c r="L3" s="145"/>
      <c r="M3" s="146"/>
      <c r="N3" s="149"/>
      <c r="O3" s="74"/>
    </row>
    <row r="4" spans="2:16" ht="30" customHeight="1" thickBot="1" x14ac:dyDescent="0.6">
      <c r="B4" s="115" t="s">
        <v>15</v>
      </c>
      <c r="C4" s="116"/>
      <c r="D4" s="138"/>
      <c r="E4" s="139"/>
      <c r="F4" s="140"/>
      <c r="G4" s="88" t="s">
        <v>16</v>
      </c>
      <c r="H4" s="138"/>
      <c r="I4" s="139"/>
      <c r="J4" s="148"/>
      <c r="K4" s="89" t="s">
        <v>18</v>
      </c>
      <c r="L4" s="150"/>
      <c r="M4" s="151"/>
      <c r="N4" s="152"/>
      <c r="O4" s="74"/>
    </row>
    <row r="5" spans="2:16" s="2" customFormat="1" ht="15" customHeight="1" thickTop="1" x14ac:dyDescent="0.55000000000000004">
      <c r="B5" s="103" t="s">
        <v>43</v>
      </c>
      <c r="C5" s="24"/>
      <c r="D5" s="24"/>
      <c r="E5" s="24"/>
      <c r="F5" s="85"/>
      <c r="G5" s="25"/>
      <c r="H5" s="25"/>
      <c r="I5" s="25"/>
      <c r="J5" s="26"/>
      <c r="K5" s="25"/>
      <c r="L5" s="25"/>
      <c r="M5" s="25"/>
      <c r="N5" s="39"/>
      <c r="O5" s="102"/>
      <c r="P5" s="25"/>
    </row>
    <row r="6" spans="2:16" ht="17" customHeight="1" thickBot="1" x14ac:dyDescent="0.6">
      <c r="B6" s="2"/>
    </row>
    <row r="7" spans="2:16" s="4" customFormat="1" ht="20" customHeight="1" thickBot="1" x14ac:dyDescent="0.6">
      <c r="B7" s="129" t="s">
        <v>44</v>
      </c>
      <c r="C7" s="130"/>
      <c r="D7" s="130"/>
      <c r="E7" s="130"/>
      <c r="F7" s="131"/>
      <c r="G7" s="3"/>
      <c r="H7" s="3"/>
      <c r="I7" s="3"/>
      <c r="J7" s="3"/>
      <c r="K7" s="3"/>
      <c r="L7" s="3"/>
      <c r="M7" s="3"/>
      <c r="N7" s="35"/>
      <c r="O7" s="73"/>
    </row>
    <row r="8" spans="2:16" s="4" customFormat="1" ht="29.5" customHeight="1" x14ac:dyDescent="0.55000000000000004">
      <c r="B8" s="141" t="s">
        <v>49</v>
      </c>
      <c r="C8" s="142"/>
      <c r="D8" s="142"/>
      <c r="E8" s="142"/>
      <c r="F8" s="142"/>
      <c r="G8" s="142"/>
      <c r="H8" s="142"/>
      <c r="I8" s="142"/>
      <c r="J8" s="142"/>
      <c r="K8" s="142"/>
      <c r="L8" s="142"/>
      <c r="M8" s="142"/>
      <c r="N8" s="142"/>
      <c r="O8" s="75"/>
    </row>
    <row r="9" spans="2:16" s="4" customFormat="1" ht="29.5" customHeight="1" x14ac:dyDescent="0.55000000000000004">
      <c r="B9" s="143"/>
      <c r="C9" s="144"/>
      <c r="D9" s="144"/>
      <c r="E9" s="144"/>
      <c r="F9" s="144"/>
      <c r="G9" s="144"/>
      <c r="H9" s="144"/>
      <c r="I9" s="144"/>
      <c r="J9" s="144"/>
      <c r="K9" s="144"/>
      <c r="L9" s="144"/>
      <c r="M9" s="144"/>
      <c r="N9" s="144"/>
      <c r="O9" s="76"/>
    </row>
    <row r="10" spans="2:16" s="4" customFormat="1" ht="15" customHeight="1" x14ac:dyDescent="0.55000000000000004">
      <c r="B10" s="153" t="s">
        <v>13</v>
      </c>
      <c r="C10" s="154"/>
      <c r="D10" s="155"/>
      <c r="E10" s="90"/>
      <c r="F10" s="90"/>
      <c r="G10" s="90"/>
      <c r="H10" s="90"/>
      <c r="I10" s="90"/>
      <c r="J10" s="90"/>
      <c r="K10" s="90"/>
      <c r="L10" s="90"/>
      <c r="M10" s="90"/>
      <c r="N10" s="91"/>
      <c r="O10" s="92"/>
    </row>
    <row r="11" spans="2:16" ht="110" customHeight="1" x14ac:dyDescent="0.55000000000000004">
      <c r="B11" s="143" t="s">
        <v>19</v>
      </c>
      <c r="C11" s="144"/>
      <c r="D11" s="144"/>
      <c r="E11" s="144"/>
      <c r="F11" s="144"/>
      <c r="G11" s="144"/>
      <c r="H11" s="144"/>
      <c r="I11" s="144"/>
      <c r="J11" s="144"/>
      <c r="K11" s="144"/>
      <c r="L11" s="144"/>
      <c r="M11" s="144"/>
      <c r="N11" s="144"/>
      <c r="O11" s="76"/>
    </row>
    <row r="12" spans="2:16" ht="10" customHeight="1" thickBot="1" x14ac:dyDescent="0.6">
      <c r="B12" s="5"/>
      <c r="C12" s="6"/>
      <c r="D12" s="6"/>
      <c r="E12" s="6"/>
      <c r="F12" s="6"/>
      <c r="G12" s="6"/>
      <c r="H12" s="6"/>
      <c r="I12" s="6"/>
      <c r="J12" s="6"/>
      <c r="K12" s="6"/>
      <c r="L12" s="6"/>
      <c r="M12" s="6"/>
      <c r="N12" s="36"/>
      <c r="O12" s="77"/>
    </row>
    <row r="13" spans="2:16" ht="15" customHeight="1" thickBot="1" x14ac:dyDescent="0.6"/>
    <row r="14" spans="2:16" ht="30" customHeight="1" x14ac:dyDescent="0.55000000000000004">
      <c r="B14" s="161" t="s">
        <v>22</v>
      </c>
      <c r="C14" s="162"/>
      <c r="D14" s="162"/>
      <c r="E14" s="162"/>
      <c r="F14" s="162"/>
      <c r="G14" s="162"/>
      <c r="H14" s="162"/>
      <c r="I14" s="162"/>
      <c r="J14" s="162"/>
      <c r="K14" s="162"/>
      <c r="L14" s="162"/>
      <c r="M14" s="7"/>
      <c r="N14" s="37"/>
      <c r="O14" s="78"/>
    </row>
    <row r="15" spans="2:16" s="4" customFormat="1" ht="57.5" customHeight="1" x14ac:dyDescent="0.55000000000000004">
      <c r="B15" s="163" t="s">
        <v>41</v>
      </c>
      <c r="C15" s="144"/>
      <c r="D15" s="144"/>
      <c r="E15" s="144"/>
      <c r="F15" s="144"/>
      <c r="G15" s="144"/>
      <c r="H15" s="144"/>
      <c r="I15" s="144"/>
      <c r="J15" s="144"/>
      <c r="K15" s="144"/>
      <c r="L15" s="144"/>
      <c r="M15" s="144"/>
      <c r="N15" s="144"/>
      <c r="O15" s="79"/>
    </row>
    <row r="16" spans="2:16" s="4" customFormat="1" ht="47.5" customHeight="1" x14ac:dyDescent="0.55000000000000004">
      <c r="B16" s="176" t="s">
        <v>48</v>
      </c>
      <c r="C16" s="177"/>
      <c r="D16" s="177"/>
      <c r="E16" s="177"/>
      <c r="F16" s="177"/>
      <c r="G16" s="177"/>
      <c r="H16" s="177"/>
      <c r="I16" s="177"/>
      <c r="J16" s="177"/>
      <c r="K16" s="177"/>
      <c r="L16" s="177"/>
      <c r="M16" s="177"/>
      <c r="N16" s="177"/>
      <c r="O16" s="79"/>
    </row>
    <row r="17" spans="2:15" ht="10" customHeight="1" thickBot="1" x14ac:dyDescent="0.6">
      <c r="B17" s="8"/>
      <c r="C17" s="9"/>
      <c r="D17" s="9"/>
      <c r="E17" s="9"/>
      <c r="F17" s="9"/>
      <c r="G17" s="9"/>
      <c r="H17" s="9"/>
      <c r="I17" s="9"/>
      <c r="J17" s="9"/>
      <c r="K17" s="9"/>
      <c r="L17" s="9"/>
      <c r="M17" s="9"/>
      <c r="N17" s="34"/>
      <c r="O17" s="79"/>
    </row>
    <row r="18" spans="2:15" ht="20" customHeight="1" thickTop="1" x14ac:dyDescent="0.55000000000000004">
      <c r="B18" s="8"/>
      <c r="C18" s="121" t="s">
        <v>1</v>
      </c>
      <c r="D18" s="122"/>
      <c r="E18" s="93"/>
      <c r="F18" s="94" t="s">
        <v>30</v>
      </c>
      <c r="G18" s="95"/>
      <c r="H18" s="127" t="s">
        <v>4</v>
      </c>
      <c r="I18" s="127" t="s">
        <v>6</v>
      </c>
      <c r="J18" s="127" t="s">
        <v>5</v>
      </c>
      <c r="K18" s="164" t="s">
        <v>36</v>
      </c>
      <c r="L18" s="172" t="s">
        <v>45</v>
      </c>
      <c r="M18" s="173"/>
      <c r="N18" s="34"/>
      <c r="O18" s="79"/>
    </row>
    <row r="19" spans="2:15" ht="20" customHeight="1" x14ac:dyDescent="0.55000000000000004">
      <c r="B19" s="8"/>
      <c r="C19" s="123"/>
      <c r="D19" s="124"/>
      <c r="E19" s="96" t="s">
        <v>46</v>
      </c>
      <c r="F19" s="96" t="s">
        <v>47</v>
      </c>
      <c r="G19" s="96" t="s">
        <v>29</v>
      </c>
      <c r="H19" s="128"/>
      <c r="I19" s="128"/>
      <c r="J19" s="128"/>
      <c r="K19" s="165"/>
      <c r="L19" s="174"/>
      <c r="M19" s="175"/>
      <c r="N19" s="34"/>
      <c r="O19" s="79"/>
    </row>
    <row r="20" spans="2:15" ht="20" customHeight="1" thickBot="1" x14ac:dyDescent="0.6">
      <c r="B20" s="8"/>
      <c r="C20" s="125"/>
      <c r="D20" s="126"/>
      <c r="E20" s="98" t="s">
        <v>26</v>
      </c>
      <c r="F20" s="99" t="s">
        <v>27</v>
      </c>
      <c r="G20" s="99" t="s">
        <v>28</v>
      </c>
      <c r="H20" s="99" t="s">
        <v>31</v>
      </c>
      <c r="I20" s="100" t="s">
        <v>32</v>
      </c>
      <c r="J20" s="99" t="s">
        <v>33</v>
      </c>
      <c r="K20" s="101" t="s">
        <v>34</v>
      </c>
      <c r="L20" s="132" t="s">
        <v>35</v>
      </c>
      <c r="M20" s="133"/>
      <c r="N20" s="34"/>
      <c r="O20" s="79"/>
    </row>
    <row r="21" spans="2:15" ht="20.5" customHeight="1" x14ac:dyDescent="0.55000000000000004">
      <c r="B21" s="8"/>
      <c r="C21" s="156" t="s">
        <v>7</v>
      </c>
      <c r="D21" s="43" t="s">
        <v>0</v>
      </c>
      <c r="E21" s="44"/>
      <c r="F21" s="45"/>
      <c r="G21" s="46">
        <f>E21*F21</f>
        <v>0</v>
      </c>
      <c r="H21" s="46">
        <f>F21*L21</f>
        <v>0</v>
      </c>
      <c r="I21" s="46">
        <f>MIN(G21,H21)</f>
        <v>0</v>
      </c>
      <c r="J21" s="159" t="s">
        <v>39</v>
      </c>
      <c r="K21" s="47">
        <f>IF(E21&lt;=L21,ROUNDDOWN(E21/3,-3)*F21,ROUNDDOWN(L21/3,-3)*F21)</f>
        <v>0</v>
      </c>
      <c r="L21" s="117">
        <v>600000</v>
      </c>
      <c r="M21" s="118"/>
      <c r="N21" s="34"/>
      <c r="O21" s="79"/>
    </row>
    <row r="22" spans="2:15" ht="20.5" customHeight="1" x14ac:dyDescent="0.55000000000000004">
      <c r="B22" s="8"/>
      <c r="C22" s="157"/>
      <c r="D22" s="48" t="s">
        <v>23</v>
      </c>
      <c r="E22" s="49"/>
      <c r="F22" s="50"/>
      <c r="G22" s="46">
        <f>E22*F22</f>
        <v>0</v>
      </c>
      <c r="H22" s="51">
        <f>IF(E22=0,0,IF(E22&lt;=L22,L22*F22,N22*F22))</f>
        <v>0</v>
      </c>
      <c r="I22" s="51">
        <f>MIN(G22,H22)</f>
        <v>0</v>
      </c>
      <c r="J22" s="160"/>
      <c r="K22" s="47">
        <f>IF(E22&lt;=N22,ROUNDDOWN(E22/3,-3)*F22,ROUNDDOWN(N22/3,-3)*F22)</f>
        <v>0</v>
      </c>
      <c r="L22" s="111">
        <v>360000</v>
      </c>
      <c r="M22" s="112"/>
      <c r="N22" s="72">
        <v>600000</v>
      </c>
      <c r="O22" s="79" t="s">
        <v>21</v>
      </c>
    </row>
    <row r="23" spans="2:15" ht="20.5" customHeight="1" thickBot="1" x14ac:dyDescent="0.6">
      <c r="B23" s="8"/>
      <c r="C23" s="158"/>
      <c r="D23" s="52" t="s">
        <v>8</v>
      </c>
      <c r="E23" s="53"/>
      <c r="F23" s="54"/>
      <c r="G23" s="55">
        <f>SUM(G21:G22)</f>
        <v>0</v>
      </c>
      <c r="H23" s="54"/>
      <c r="I23" s="54"/>
      <c r="J23" s="56"/>
      <c r="K23" s="57">
        <f>SUM(K21:K22)</f>
        <v>0</v>
      </c>
      <c r="L23" s="168"/>
      <c r="M23" s="169"/>
      <c r="N23" s="34"/>
      <c r="O23" s="79"/>
    </row>
    <row r="24" spans="2:15" s="16" customFormat="1" ht="20.5" customHeight="1" thickTop="1" thickBot="1" x14ac:dyDescent="0.6">
      <c r="B24" s="10"/>
      <c r="C24" s="166" t="s">
        <v>9</v>
      </c>
      <c r="D24" s="167"/>
      <c r="E24" s="11"/>
      <c r="F24" s="12"/>
      <c r="G24" s="13">
        <f>G23</f>
        <v>0</v>
      </c>
      <c r="H24" s="12"/>
      <c r="I24" s="12"/>
      <c r="J24" s="12"/>
      <c r="K24" s="14">
        <f>K23</f>
        <v>0</v>
      </c>
      <c r="L24" s="15"/>
      <c r="M24" s="15"/>
      <c r="N24" s="38"/>
      <c r="O24" s="80"/>
    </row>
    <row r="25" spans="2:15" s="110" customFormat="1" ht="15" customHeight="1" thickTop="1" x14ac:dyDescent="0.55000000000000004">
      <c r="B25" s="104"/>
      <c r="C25" s="105" t="s">
        <v>37</v>
      </c>
      <c r="D25" s="105"/>
      <c r="E25" s="105"/>
      <c r="F25" s="105"/>
      <c r="G25" s="105"/>
      <c r="H25" s="106"/>
      <c r="I25" s="106"/>
      <c r="J25" s="107"/>
      <c r="K25" s="106"/>
      <c r="L25" s="106"/>
      <c r="M25" s="106"/>
      <c r="N25" s="108"/>
      <c r="O25" s="109"/>
    </row>
    <row r="26" spans="2:15" s="2" customFormat="1" ht="15" customHeight="1" thickBot="1" x14ac:dyDescent="0.6">
      <c r="B26" s="27"/>
      <c r="C26" s="28"/>
      <c r="D26" s="28"/>
      <c r="E26" s="28"/>
      <c r="F26" s="28"/>
      <c r="G26" s="28"/>
      <c r="H26" s="28"/>
      <c r="I26" s="28"/>
      <c r="J26" s="29"/>
      <c r="K26" s="28"/>
      <c r="L26" s="28"/>
      <c r="M26" s="28"/>
      <c r="N26" s="40"/>
      <c r="O26" s="82"/>
    </row>
    <row r="27" spans="2:15" ht="15" customHeight="1" thickBot="1" x14ac:dyDescent="0.6"/>
    <row r="28" spans="2:15" ht="30" customHeight="1" x14ac:dyDescent="0.55000000000000004">
      <c r="B28" s="161" t="s">
        <v>20</v>
      </c>
      <c r="C28" s="162"/>
      <c r="D28" s="162"/>
      <c r="E28" s="162"/>
      <c r="F28" s="162"/>
      <c r="G28" s="162"/>
      <c r="H28" s="162"/>
      <c r="I28" s="162"/>
      <c r="J28" s="162"/>
      <c r="K28" s="162"/>
      <c r="L28" s="162"/>
      <c r="M28" s="7"/>
      <c r="N28" s="37"/>
      <c r="O28" s="78"/>
    </row>
    <row r="29" spans="2:15" s="4" customFormat="1" ht="50" customHeight="1" x14ac:dyDescent="0.55000000000000004">
      <c r="B29" s="163" t="s">
        <v>42</v>
      </c>
      <c r="C29" s="144"/>
      <c r="D29" s="144"/>
      <c r="E29" s="144"/>
      <c r="F29" s="144"/>
      <c r="G29" s="144"/>
      <c r="H29" s="144"/>
      <c r="I29" s="144"/>
      <c r="J29" s="144"/>
      <c r="K29" s="144"/>
      <c r="L29" s="144"/>
      <c r="M29" s="144"/>
      <c r="N29" s="144"/>
      <c r="O29" s="79"/>
    </row>
    <row r="30" spans="2:15" s="4" customFormat="1" ht="10" customHeight="1" thickBot="1" x14ac:dyDescent="0.6">
      <c r="B30" s="17"/>
      <c r="C30" s="18"/>
      <c r="D30" s="18"/>
      <c r="E30" s="18"/>
      <c r="F30" s="18"/>
      <c r="G30" s="18"/>
      <c r="H30" s="18"/>
      <c r="I30" s="18"/>
      <c r="J30" s="18"/>
      <c r="K30" s="18"/>
      <c r="L30" s="18"/>
      <c r="M30" s="18"/>
      <c r="N30" s="41"/>
      <c r="O30" s="79"/>
    </row>
    <row r="31" spans="2:15" ht="20" customHeight="1" thickTop="1" x14ac:dyDescent="0.55000000000000004">
      <c r="B31" s="8"/>
      <c r="C31" s="121" t="s">
        <v>1</v>
      </c>
      <c r="D31" s="122"/>
      <c r="E31" s="93"/>
      <c r="F31" s="94" t="s">
        <v>30</v>
      </c>
      <c r="G31" s="95"/>
      <c r="H31" s="127" t="s">
        <v>4</v>
      </c>
      <c r="I31" s="127" t="s">
        <v>6</v>
      </c>
      <c r="J31" s="127" t="s">
        <v>5</v>
      </c>
      <c r="K31" s="164" t="s">
        <v>36</v>
      </c>
      <c r="L31" s="172" t="s">
        <v>45</v>
      </c>
      <c r="M31" s="173"/>
      <c r="N31" s="34"/>
      <c r="O31" s="79"/>
    </row>
    <row r="32" spans="2:15" ht="20" customHeight="1" x14ac:dyDescent="0.55000000000000004">
      <c r="B32" s="8"/>
      <c r="C32" s="123"/>
      <c r="D32" s="124"/>
      <c r="E32" s="97" t="s">
        <v>46</v>
      </c>
      <c r="F32" s="97" t="s">
        <v>47</v>
      </c>
      <c r="G32" s="96" t="s">
        <v>29</v>
      </c>
      <c r="H32" s="128"/>
      <c r="I32" s="128"/>
      <c r="J32" s="128"/>
      <c r="K32" s="165"/>
      <c r="L32" s="174"/>
      <c r="M32" s="175"/>
      <c r="N32" s="34"/>
      <c r="O32" s="79"/>
    </row>
    <row r="33" spans="2:15" ht="20" customHeight="1" thickBot="1" x14ac:dyDescent="0.6">
      <c r="B33" s="8"/>
      <c r="C33" s="125"/>
      <c r="D33" s="126"/>
      <c r="E33" s="98" t="s">
        <v>26</v>
      </c>
      <c r="F33" s="99" t="s">
        <v>27</v>
      </c>
      <c r="G33" s="99" t="s">
        <v>28</v>
      </c>
      <c r="H33" s="99" t="s">
        <v>31</v>
      </c>
      <c r="I33" s="100" t="s">
        <v>32</v>
      </c>
      <c r="J33" s="99" t="s">
        <v>33</v>
      </c>
      <c r="K33" s="101" t="s">
        <v>34</v>
      </c>
      <c r="L33" s="132" t="s">
        <v>35</v>
      </c>
      <c r="M33" s="133"/>
      <c r="N33" s="34"/>
      <c r="O33" s="79"/>
    </row>
    <row r="34" spans="2:15" ht="20.5" customHeight="1" x14ac:dyDescent="0.55000000000000004">
      <c r="B34" s="8"/>
      <c r="C34" s="156" t="s">
        <v>7</v>
      </c>
      <c r="D34" s="43" t="s">
        <v>0</v>
      </c>
      <c r="E34" s="44"/>
      <c r="F34" s="45"/>
      <c r="G34" s="46">
        <f>E34*F34</f>
        <v>0</v>
      </c>
      <c r="H34" s="46">
        <f>F34*L34</f>
        <v>0</v>
      </c>
      <c r="I34" s="46">
        <f>MIN(G34,H34)</f>
        <v>0</v>
      </c>
      <c r="J34" s="159" t="s">
        <v>39</v>
      </c>
      <c r="K34" s="47">
        <f>IF(E34&lt;=L34,ROUNDDOWN(E34/3,-3)*F34,ROUNDDOWN(L34/3,-3)*F34)</f>
        <v>0</v>
      </c>
      <c r="L34" s="117">
        <v>600000</v>
      </c>
      <c r="M34" s="118"/>
      <c r="N34" s="34"/>
      <c r="O34" s="79"/>
    </row>
    <row r="35" spans="2:15" ht="20.5" customHeight="1" x14ac:dyDescent="0.55000000000000004">
      <c r="B35" s="8"/>
      <c r="C35" s="157"/>
      <c r="D35" s="48" t="s">
        <v>24</v>
      </c>
      <c r="E35" s="44"/>
      <c r="F35" s="45"/>
      <c r="G35" s="46">
        <f>E35*F35</f>
        <v>0</v>
      </c>
      <c r="H35" s="46">
        <f>IF(E35=0,0,IF(E35&lt;=L35,L35*F35,N35*F35))</f>
        <v>0</v>
      </c>
      <c r="I35" s="46">
        <f>MIN(G35,H35)</f>
        <v>0</v>
      </c>
      <c r="J35" s="160"/>
      <c r="K35" s="47">
        <f>IF(E35&lt;=N35,ROUNDDOWN(E35/3,-3)*F35,ROUNDDOWN(N35/3,-3)*F35)</f>
        <v>0</v>
      </c>
      <c r="L35" s="111">
        <v>360000</v>
      </c>
      <c r="M35" s="112"/>
      <c r="N35" s="72">
        <v>600000</v>
      </c>
      <c r="O35" s="79" t="s">
        <v>21</v>
      </c>
    </row>
    <row r="36" spans="2:15" ht="20.5" customHeight="1" thickBot="1" x14ac:dyDescent="0.6">
      <c r="B36" s="8"/>
      <c r="C36" s="158"/>
      <c r="D36" s="52" t="s">
        <v>8</v>
      </c>
      <c r="E36" s="58"/>
      <c r="F36" s="59"/>
      <c r="G36" s="60">
        <f>SUM(G34:G35)</f>
        <v>0</v>
      </c>
      <c r="H36" s="59"/>
      <c r="I36" s="59"/>
      <c r="J36" s="61"/>
      <c r="K36" s="62">
        <f>SUM(K34:K35)</f>
        <v>0</v>
      </c>
      <c r="L36" s="119"/>
      <c r="M36" s="120"/>
      <c r="N36" s="34"/>
      <c r="O36" s="79"/>
    </row>
    <row r="37" spans="2:15" ht="20.5" customHeight="1" thickTop="1" x14ac:dyDescent="0.55000000000000004">
      <c r="B37" s="8"/>
      <c r="C37" s="178" t="s">
        <v>10</v>
      </c>
      <c r="D37" s="63" t="s">
        <v>0</v>
      </c>
      <c r="E37" s="44"/>
      <c r="F37" s="45"/>
      <c r="G37" s="46">
        <f t="shared" ref="G37:G41" si="0">E37*F37</f>
        <v>0</v>
      </c>
      <c r="H37" s="46">
        <f t="shared" ref="H37:H40" si="1">F37*L37</f>
        <v>0</v>
      </c>
      <c r="I37" s="46">
        <f t="shared" ref="I37:I41" si="2">MIN(G37,H37)</f>
        <v>0</v>
      </c>
      <c r="J37" s="180" t="s">
        <v>40</v>
      </c>
      <c r="K37" s="47">
        <f>IF(E37&lt;=L37,ROUNDDOWN(E37/3,-3)*F37,ROUNDDOWN(L37/3,-3)*F37)</f>
        <v>0</v>
      </c>
      <c r="L37" s="117">
        <v>600000</v>
      </c>
      <c r="M37" s="118"/>
      <c r="N37" s="34"/>
      <c r="O37" s="79"/>
    </row>
    <row r="38" spans="2:15" ht="20.5" customHeight="1" x14ac:dyDescent="0.55000000000000004">
      <c r="B38" s="8"/>
      <c r="C38" s="179"/>
      <c r="D38" s="64" t="s">
        <v>11</v>
      </c>
      <c r="E38" s="44"/>
      <c r="F38" s="45"/>
      <c r="G38" s="46">
        <f t="shared" si="0"/>
        <v>0</v>
      </c>
      <c r="H38" s="46">
        <f t="shared" si="1"/>
        <v>0</v>
      </c>
      <c r="I38" s="46">
        <f t="shared" si="2"/>
        <v>0</v>
      </c>
      <c r="J38" s="181"/>
      <c r="K38" s="47">
        <f t="shared" ref="K38:K40" si="3">IF(E38&lt;=L38,ROUNDDOWN(E38/3,-3)*F38,ROUNDDOWN(L38/3,-3)*F38)</f>
        <v>0</v>
      </c>
      <c r="L38" s="183">
        <v>200000</v>
      </c>
      <c r="M38" s="184"/>
      <c r="N38" s="34"/>
      <c r="O38" s="79"/>
    </row>
    <row r="39" spans="2:15" ht="20.5" customHeight="1" x14ac:dyDescent="0.55000000000000004">
      <c r="B39" s="8"/>
      <c r="C39" s="179"/>
      <c r="D39" s="65" t="s">
        <v>12</v>
      </c>
      <c r="E39" s="44"/>
      <c r="F39" s="45"/>
      <c r="G39" s="46">
        <f t="shared" si="0"/>
        <v>0</v>
      </c>
      <c r="H39" s="46">
        <f t="shared" si="1"/>
        <v>0</v>
      </c>
      <c r="I39" s="46">
        <f t="shared" si="2"/>
        <v>0</v>
      </c>
      <c r="J39" s="181"/>
      <c r="K39" s="47">
        <f t="shared" si="3"/>
        <v>0</v>
      </c>
      <c r="L39" s="183">
        <v>200000</v>
      </c>
      <c r="M39" s="184"/>
      <c r="N39" s="34"/>
      <c r="O39" s="79"/>
    </row>
    <row r="40" spans="2:15" ht="20.5" customHeight="1" x14ac:dyDescent="0.55000000000000004">
      <c r="B40" s="8"/>
      <c r="C40" s="179"/>
      <c r="D40" s="65" t="s">
        <v>2</v>
      </c>
      <c r="E40" s="44"/>
      <c r="F40" s="45"/>
      <c r="G40" s="46">
        <f t="shared" si="0"/>
        <v>0</v>
      </c>
      <c r="H40" s="46">
        <f t="shared" si="1"/>
        <v>0</v>
      </c>
      <c r="I40" s="46">
        <f t="shared" si="2"/>
        <v>0</v>
      </c>
      <c r="J40" s="181"/>
      <c r="K40" s="47">
        <f t="shared" si="3"/>
        <v>0</v>
      </c>
      <c r="L40" s="183">
        <v>40000</v>
      </c>
      <c r="M40" s="184"/>
      <c r="N40" s="34"/>
      <c r="O40" s="79"/>
    </row>
    <row r="41" spans="2:15" ht="20.5" customHeight="1" x14ac:dyDescent="0.55000000000000004">
      <c r="B41" s="8"/>
      <c r="C41" s="179"/>
      <c r="D41" s="48" t="s">
        <v>3</v>
      </c>
      <c r="E41" s="44"/>
      <c r="F41" s="45"/>
      <c r="G41" s="46">
        <f t="shared" si="0"/>
        <v>0</v>
      </c>
      <c r="H41" s="46">
        <f>IF(E41=0,0,IF(E41&lt;=L41,L41*F41,N41*F41))</f>
        <v>0</v>
      </c>
      <c r="I41" s="46">
        <f t="shared" si="2"/>
        <v>0</v>
      </c>
      <c r="J41" s="182"/>
      <c r="K41" s="47">
        <f>IF(E41&lt;=N41,ROUNDDOWN(E41/3,-3)*F41,ROUNDDOWN(N41/3,-3)*F41)</f>
        <v>0</v>
      </c>
      <c r="L41" s="111">
        <v>360000</v>
      </c>
      <c r="M41" s="112"/>
      <c r="N41" s="72">
        <v>600000</v>
      </c>
      <c r="O41" s="79" t="s">
        <v>21</v>
      </c>
    </row>
    <row r="42" spans="2:15" ht="20.5" customHeight="1" thickBot="1" x14ac:dyDescent="0.6">
      <c r="B42" s="8"/>
      <c r="C42" s="179"/>
      <c r="D42" s="66" t="s">
        <v>8</v>
      </c>
      <c r="E42" s="67"/>
      <c r="F42" s="68"/>
      <c r="G42" s="69">
        <f>SUM(G37:G41)</f>
        <v>0</v>
      </c>
      <c r="H42" s="68"/>
      <c r="I42" s="68"/>
      <c r="J42" s="70"/>
      <c r="K42" s="71">
        <f>SUM(K37:K41)</f>
        <v>0</v>
      </c>
      <c r="L42" s="168"/>
      <c r="M42" s="169"/>
      <c r="N42" s="34"/>
      <c r="O42" s="79"/>
    </row>
    <row r="43" spans="2:15" s="16" customFormat="1" ht="20.5" customHeight="1" thickTop="1" thickBot="1" x14ac:dyDescent="0.6">
      <c r="B43" s="10"/>
      <c r="C43" s="170" t="s">
        <v>9</v>
      </c>
      <c r="D43" s="171"/>
      <c r="E43" s="19"/>
      <c r="F43" s="20"/>
      <c r="G43" s="21">
        <f>G36+G42</f>
        <v>0</v>
      </c>
      <c r="H43" s="20"/>
      <c r="I43" s="20"/>
      <c r="J43" s="20"/>
      <c r="K43" s="22">
        <f>K36+K42</f>
        <v>0</v>
      </c>
      <c r="L43" s="15"/>
      <c r="M43" s="15"/>
      <c r="N43" s="38"/>
      <c r="O43" s="80"/>
    </row>
    <row r="44" spans="2:15" s="2" customFormat="1" ht="15.5" customHeight="1" thickTop="1" x14ac:dyDescent="0.55000000000000004">
      <c r="B44" s="23"/>
      <c r="C44" s="105" t="s">
        <v>37</v>
      </c>
      <c r="D44" s="24"/>
      <c r="E44" s="24"/>
      <c r="F44" s="24"/>
      <c r="G44" s="24"/>
      <c r="H44" s="25"/>
      <c r="I44" s="25"/>
      <c r="J44" s="26"/>
      <c r="K44" s="25"/>
      <c r="L44" s="25"/>
      <c r="M44" s="25"/>
      <c r="N44" s="39"/>
      <c r="O44" s="81"/>
    </row>
    <row r="45" spans="2:15" s="33" customFormat="1" ht="15.5" customHeight="1" thickBot="1" x14ac:dyDescent="0.6">
      <c r="B45" s="30"/>
      <c r="C45" s="31"/>
      <c r="D45" s="31"/>
      <c r="E45" s="31"/>
      <c r="F45" s="31"/>
      <c r="G45" s="31"/>
      <c r="H45" s="31"/>
      <c r="I45" s="31"/>
      <c r="J45" s="32"/>
      <c r="K45" s="31"/>
      <c r="L45" s="31"/>
      <c r="M45" s="31"/>
      <c r="N45" s="42"/>
      <c r="O45" s="83"/>
    </row>
    <row r="46" spans="2:15" ht="7.5" customHeight="1" x14ac:dyDescent="0.55000000000000004">
      <c r="O46" s="84"/>
    </row>
    <row r="47" spans="2:15" ht="16" customHeight="1" x14ac:dyDescent="0.55000000000000004">
      <c r="C47" s="1" t="s">
        <v>25</v>
      </c>
    </row>
  </sheetData>
  <mergeCells count="52">
    <mergeCell ref="B14:L14"/>
    <mergeCell ref="B15:N15"/>
    <mergeCell ref="L18:M19"/>
    <mergeCell ref="L31:M32"/>
    <mergeCell ref="L33:M33"/>
    <mergeCell ref="B16:N16"/>
    <mergeCell ref="J31:J32"/>
    <mergeCell ref="K31:K32"/>
    <mergeCell ref="C24:D24"/>
    <mergeCell ref="L21:M21"/>
    <mergeCell ref="L22:M22"/>
    <mergeCell ref="L23:M23"/>
    <mergeCell ref="C43:D43"/>
    <mergeCell ref="C37:C42"/>
    <mergeCell ref="J37:J41"/>
    <mergeCell ref="L37:M37"/>
    <mergeCell ref="L38:M38"/>
    <mergeCell ref="L39:M39"/>
    <mergeCell ref="L42:M42"/>
    <mergeCell ref="L40:M40"/>
    <mergeCell ref="C21:C23"/>
    <mergeCell ref="I18:I19"/>
    <mergeCell ref="J18:J19"/>
    <mergeCell ref="H18:H19"/>
    <mergeCell ref="K18:K19"/>
    <mergeCell ref="J21:J22"/>
    <mergeCell ref="B1:N1"/>
    <mergeCell ref="D3:F3"/>
    <mergeCell ref="D4:F4"/>
    <mergeCell ref="B8:N9"/>
    <mergeCell ref="B11:N11"/>
    <mergeCell ref="H3:J3"/>
    <mergeCell ref="H4:J4"/>
    <mergeCell ref="L3:N3"/>
    <mergeCell ref="L4:N4"/>
    <mergeCell ref="B10:D10"/>
    <mergeCell ref="L41:M41"/>
    <mergeCell ref="B3:C3"/>
    <mergeCell ref="B4:C4"/>
    <mergeCell ref="L34:M34"/>
    <mergeCell ref="L35:M35"/>
    <mergeCell ref="L36:M36"/>
    <mergeCell ref="C31:D33"/>
    <mergeCell ref="H31:H32"/>
    <mergeCell ref="I31:I32"/>
    <mergeCell ref="B7:F7"/>
    <mergeCell ref="L20:M20"/>
    <mergeCell ref="C34:C36"/>
    <mergeCell ref="J34:J35"/>
    <mergeCell ref="B28:L28"/>
    <mergeCell ref="B29:N29"/>
    <mergeCell ref="C18:D20"/>
  </mergeCells>
  <phoneticPr fontId="5"/>
  <printOptions horizontalCentered="1"/>
  <pageMargins left="0.59055118110236227" right="0.39370078740157483" top="0.59055118110236227" bottom="0.3937007874015748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山内＿悠太</dc:creator>
  <cp:lastModifiedBy>舘＿亜佑美</cp:lastModifiedBy>
  <cp:lastPrinted>2025-08-22T06:14:20Z</cp:lastPrinted>
  <dcterms:created xsi:type="dcterms:W3CDTF">2024-09-06T09:26:52Z</dcterms:created>
  <dcterms:modified xsi:type="dcterms:W3CDTF">2025-08-25T10:08:25Z</dcterms:modified>
</cp:coreProperties>
</file>