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ash01\福祉保険部\長寿社会課\01_地域包括ケア推進係\00_組織共用\05_その他事業\501_高齢者福祉施設の整備\11_介護保険事業費補助金（冷房設備）\01_協議\02_HP公開\"/>
    </mc:Choice>
  </mc:AlternateContent>
  <xr:revisionPtr revIDLastSave="0" documentId="13_ncr:1_{4790DA30-1BA0-4E25-9BFD-82B4D88713DF}" xr6:coauthVersionLast="47" xr6:coauthVersionMax="47" xr10:uidLastSave="{00000000-0000-0000-0000-000000000000}"/>
  <bookViews>
    <workbookView xWindow="-120" yWindow="-120" windowWidth="20730" windowHeight="11160" tabRatio="918" xr2:uid="{00000000-000D-0000-FFFF-FFFF00000000}"/>
  </bookViews>
  <sheets>
    <sheet name="２－３事業計画書" sheetId="29" r:id="rId1"/>
    <sheet name="リスト" sheetId="30" state="hidden" r:id="rId2"/>
  </sheets>
  <definedNames>
    <definedName name="_xlnm.Print_Area" localSheetId="0">'２－３事業計画書'!$A$1:$W$25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29" l="1"/>
  <c r="M9" i="29" s="1"/>
  <c r="N9" i="29" s="1"/>
  <c r="P19" i="29"/>
  <c r="L19" i="29"/>
  <c r="K19" i="29"/>
  <c r="I19" i="29"/>
  <c r="H19" i="29"/>
  <c r="J18" i="29"/>
  <c r="M18" i="29" s="1"/>
  <c r="J17" i="29"/>
  <c r="M17" i="29" s="1"/>
  <c r="O17" i="29" s="1"/>
  <c r="J16" i="29"/>
  <c r="M16" i="29" s="1"/>
  <c r="O16" i="29" s="1"/>
  <c r="J15" i="29"/>
  <c r="M15" i="29" s="1"/>
  <c r="O15" i="29" s="1"/>
  <c r="J14" i="29"/>
  <c r="M14" i="29" s="1"/>
  <c r="O14" i="29" s="1"/>
  <c r="J13" i="29"/>
  <c r="M13" i="29" s="1"/>
  <c r="J12" i="29"/>
  <c r="M12" i="29" s="1"/>
  <c r="J11" i="29"/>
  <c r="M11" i="29" s="1"/>
  <c r="O11" i="29" s="1"/>
  <c r="J10" i="29"/>
  <c r="M10" i="29" s="1"/>
  <c r="N10" i="29" l="1"/>
  <c r="Q10" i="29" s="1"/>
  <c r="R10" i="29" s="1"/>
  <c r="O10" i="29"/>
  <c r="N18" i="29"/>
  <c r="Q18" i="29" s="1"/>
  <c r="R18" i="29" s="1"/>
  <c r="O18" i="29"/>
  <c r="N12" i="29"/>
  <c r="Q12" i="29" s="1"/>
  <c r="R12" i="29" s="1"/>
  <c r="O12" i="29"/>
  <c r="N13" i="29"/>
  <c r="Q13" i="29" s="1"/>
  <c r="R13" i="29" s="1"/>
  <c r="O13" i="29"/>
  <c r="Q9" i="29"/>
  <c r="R9" i="29" s="1"/>
  <c r="O9" i="29"/>
  <c r="N15" i="29"/>
  <c r="Q15" i="29" s="1"/>
  <c r="R15" i="29" s="1"/>
  <c r="N14" i="29"/>
  <c r="Q14" i="29" s="1"/>
  <c r="R14" i="29" s="1"/>
  <c r="N16" i="29"/>
  <c r="Q16" i="29" s="1"/>
  <c r="R16" i="29" s="1"/>
  <c r="N17" i="29"/>
  <c r="Q17" i="29" s="1"/>
  <c r="R17" i="29" s="1"/>
  <c r="N11" i="29"/>
  <c r="Q11" i="29" s="1"/>
  <c r="R11" i="29" s="1"/>
  <c r="J19" i="29"/>
  <c r="M19" i="29"/>
  <c r="O19" i="29" l="1"/>
  <c r="R19" i="29"/>
  <c r="N19" i="29"/>
  <c r="Q19"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kaigokourei112</author>
  </authors>
  <commentList>
    <comment ref="I6" authorId="0" shapeId="0" xr:uid="{75EDED99-71ED-4D30-9B85-96B1B772D35A}">
      <text>
        <r>
          <rPr>
            <b/>
            <sz val="14"/>
            <color indexed="81"/>
            <rFont val="MS P ゴシック"/>
            <family val="3"/>
            <charset val="128"/>
          </rPr>
          <t>基本的に０となります。
今回の事業に対し寄附金等を活用予定の場合はその額を入力してください。</t>
        </r>
      </text>
    </comment>
    <comment ref="H9" authorId="0" shapeId="0" xr:uid="{C0C952CA-090E-435D-B80E-62828D3ACD58}">
      <text>
        <r>
          <rPr>
            <b/>
            <sz val="14"/>
            <color indexed="81"/>
            <rFont val="MS P ゴシック"/>
            <family val="3"/>
            <charset val="128"/>
          </rPr>
          <t>見積書（安価な方）の額（税込）を入力してください。</t>
        </r>
      </text>
    </comment>
    <comment ref="L9" authorId="0" shapeId="0" xr:uid="{474E20C8-EE28-4CA2-9973-2AA76E88A754}">
      <text>
        <r>
          <rPr>
            <b/>
            <sz val="14"/>
            <color indexed="81"/>
            <rFont val="MS P ゴシック"/>
            <family val="3"/>
            <charset val="128"/>
          </rPr>
          <t>基本的には総事業費と同額ですが、補助対象外の費用が含まれる場合は、その額を除いて入力してください。</t>
        </r>
      </text>
    </comment>
    <comment ref="V9" authorId="0" shapeId="0" xr:uid="{D82B7968-368E-43A6-82FA-8560D873A391}">
      <text>
        <r>
          <rPr>
            <b/>
            <sz val="12"/>
            <color indexed="81"/>
            <rFont val="MS P ゴシック"/>
            <family val="3"/>
            <charset val="128"/>
          </rPr>
          <t>プルダウンから選択してください。</t>
        </r>
      </text>
    </comment>
    <comment ref="W9" authorId="0" shapeId="0" xr:uid="{933719F7-DD53-4E5E-A4F9-65E2EF7EA1E7}">
      <text>
        <r>
          <rPr>
            <b/>
            <sz val="12"/>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<sst xmlns="http://schemas.openxmlformats.org/spreadsheetml/2006/main" count="67" uniqueCount="59">
  <si>
    <t>総事業費</t>
    <rPh sb="0" eb="1">
      <t>ソウ</t>
    </rPh>
    <rPh sb="1" eb="4">
      <t>ジギョウヒ</t>
    </rPh>
    <phoneticPr fontId="4"/>
  </si>
  <si>
    <t>寄付金その
他の収入額</t>
    <rPh sb="0" eb="3">
      <t>キフキン</t>
    </rPh>
    <rPh sb="6" eb="7">
      <t>ホカ</t>
    </rPh>
    <rPh sb="8" eb="11">
      <t>シュウニュウガク</t>
    </rPh>
    <phoneticPr fontId="4"/>
  </si>
  <si>
    <t>差引額</t>
    <rPh sb="0" eb="3">
      <t>サシヒキガク</t>
    </rPh>
    <phoneticPr fontId="4"/>
  </si>
  <si>
    <t>基準額</t>
    <rPh sb="0" eb="3">
      <t>キジュンガク</t>
    </rPh>
    <phoneticPr fontId="4"/>
  </si>
  <si>
    <t>対象経費
支出予定額</t>
    <rPh sb="0" eb="2">
      <t>タイショウ</t>
    </rPh>
    <rPh sb="2" eb="4">
      <t>ケイヒ</t>
    </rPh>
    <rPh sb="5" eb="7">
      <t>シシュツ</t>
    </rPh>
    <rPh sb="7" eb="10">
      <t>ヨテイガク</t>
    </rPh>
    <phoneticPr fontId="4"/>
  </si>
  <si>
    <t>交付基本額</t>
    <rPh sb="0" eb="2">
      <t>コウフ</t>
    </rPh>
    <rPh sb="2" eb="5">
      <t>キホンガク</t>
    </rPh>
    <phoneticPr fontId="2"/>
  </si>
  <si>
    <t>国庫補助
予定額</t>
    <rPh sb="0" eb="2">
      <t>コッコ</t>
    </rPh>
    <rPh sb="2" eb="4">
      <t>ホジョ</t>
    </rPh>
    <rPh sb="5" eb="8">
      <t>ヨテイガク</t>
    </rPh>
    <phoneticPr fontId="2"/>
  </si>
  <si>
    <t>自治体
補助予定額</t>
    <rPh sb="0" eb="3">
      <t>ジチタイ</t>
    </rPh>
    <rPh sb="4" eb="6">
      <t>ホジョ</t>
    </rPh>
    <rPh sb="6" eb="8">
      <t>ヨテイ</t>
    </rPh>
    <rPh sb="8" eb="9">
      <t>ガク</t>
    </rPh>
    <phoneticPr fontId="2"/>
  </si>
  <si>
    <t>仕入れに係る消費税等相当額</t>
    <rPh sb="0" eb="2">
      <t>シイ</t>
    </rPh>
    <rPh sb="4" eb="5">
      <t>カカ</t>
    </rPh>
    <rPh sb="6" eb="13">
      <t>ショウヒゼイトウソウトウガク</t>
    </rPh>
    <phoneticPr fontId="2"/>
  </si>
  <si>
    <t>国庫補助
基本額</t>
    <rPh sb="0" eb="2">
      <t>コッコ</t>
    </rPh>
    <rPh sb="2" eb="4">
      <t>ホジョ</t>
    </rPh>
    <rPh sb="5" eb="8">
      <t>キホンガク</t>
    </rPh>
    <phoneticPr fontId="4"/>
  </si>
  <si>
    <t>国庫補助
所要額</t>
    <rPh sb="0" eb="2">
      <t>コッコ</t>
    </rPh>
    <rPh sb="2" eb="4">
      <t>ホジョ</t>
    </rPh>
    <rPh sb="5" eb="8">
      <t>ショヨウガク</t>
    </rPh>
    <phoneticPr fontId="4"/>
  </si>
  <si>
    <t xml:space="preserve">
備　考</t>
    <rPh sb="1" eb="2">
      <t>ソナエ</t>
    </rPh>
    <rPh sb="3" eb="4">
      <t>コウ</t>
    </rPh>
    <phoneticPr fontId="4"/>
  </si>
  <si>
    <t>補助率</t>
    <rPh sb="0" eb="3">
      <t>ホジョリツ</t>
    </rPh>
    <phoneticPr fontId="4"/>
  </si>
  <si>
    <t>A</t>
    <phoneticPr fontId="4"/>
  </si>
  <si>
    <t>B</t>
    <phoneticPr fontId="4"/>
  </si>
  <si>
    <t>（A-B)C</t>
    <phoneticPr fontId="4"/>
  </si>
  <si>
    <t>D</t>
    <phoneticPr fontId="4"/>
  </si>
  <si>
    <t>E</t>
    <phoneticPr fontId="4"/>
  </si>
  <si>
    <t>(C or D or E)　F</t>
    <phoneticPr fontId="4"/>
  </si>
  <si>
    <t>(F×補助率)　G</t>
    <rPh sb="3" eb="6">
      <t>ホジョリツ</t>
    </rPh>
    <phoneticPr fontId="2"/>
  </si>
  <si>
    <t>H</t>
    <phoneticPr fontId="2"/>
  </si>
  <si>
    <t>I</t>
    <phoneticPr fontId="2"/>
  </si>
  <si>
    <t>(G-I)　J</t>
    <phoneticPr fontId="2"/>
  </si>
  <si>
    <t>K</t>
    <phoneticPr fontId="2"/>
  </si>
  <si>
    <t>円</t>
    <rPh sb="0" eb="1">
      <t>エン</t>
    </rPh>
    <phoneticPr fontId="4"/>
  </si>
  <si>
    <t>合計</t>
    <rPh sb="0" eb="2">
      <t>ゴウケイ</t>
    </rPh>
    <phoneticPr fontId="2"/>
  </si>
  <si>
    <t>（注）</t>
    <rPh sb="1" eb="2">
      <t>チュウ</t>
    </rPh>
    <phoneticPr fontId="2"/>
  </si>
  <si>
    <r>
      <rPr>
        <b/>
        <sz val="14"/>
        <color theme="1"/>
        <rFont val="ＭＳ 明朝"/>
        <family val="1"/>
        <charset val="128"/>
      </rPr>
      <t>　Ｄ欄</t>
    </r>
    <r>
      <rPr>
        <sz val="14"/>
        <color theme="1"/>
        <rFont val="ＭＳ 明朝"/>
        <family val="1"/>
        <charset val="128"/>
      </rPr>
      <t>には、本通知に定める基準額を記入する。</t>
    </r>
    <phoneticPr fontId="4"/>
  </si>
  <si>
    <r>
      <rPr>
        <b/>
        <sz val="14"/>
        <color theme="1"/>
        <rFont val="ＭＳ 明朝"/>
        <family val="1"/>
        <charset val="128"/>
      </rPr>
      <t>　Ｆ欄</t>
    </r>
    <r>
      <rPr>
        <sz val="14"/>
        <color theme="1"/>
        <rFont val="ＭＳ 明朝"/>
        <family val="1"/>
        <charset val="128"/>
      </rPr>
      <t>には、Ｃ欄、Ｄ欄、Ｅ欄を比較して最も少ない額を記入する。</t>
    </r>
    <phoneticPr fontId="4"/>
  </si>
  <si>
    <r>
      <rPr>
        <b/>
        <sz val="14"/>
        <color theme="1"/>
        <rFont val="ＭＳ 明朝"/>
        <family val="1"/>
        <charset val="128"/>
      </rPr>
      <t>　Ｇ欄</t>
    </r>
    <r>
      <rPr>
        <sz val="14"/>
        <color theme="1"/>
        <rFont val="ＭＳ 明朝"/>
        <family val="1"/>
        <charset val="128"/>
      </rPr>
      <t>には、Ｆ欄の額に補助率を乗じて得た額を記入する。</t>
    </r>
    <rPh sb="2" eb="3">
      <t>ラン</t>
    </rPh>
    <phoneticPr fontId="4"/>
  </si>
  <si>
    <r>
      <rPr>
        <b/>
        <sz val="14"/>
        <color theme="1"/>
        <rFont val="ＭＳ 明朝"/>
        <family val="1"/>
        <charset val="128"/>
      </rPr>
      <t>　Ｈ欄</t>
    </r>
    <r>
      <rPr>
        <sz val="14"/>
        <color theme="1"/>
        <rFont val="ＭＳ 明朝"/>
        <family val="1"/>
        <charset val="128"/>
      </rPr>
      <t>には、北海道又は管内市町村の補助予定額を記入する。</t>
    </r>
    <rPh sb="2" eb="3">
      <t>ラン</t>
    </rPh>
    <rPh sb="6" eb="9">
      <t>ホッカイドウ</t>
    </rPh>
    <rPh sb="9" eb="10">
      <t>マタ</t>
    </rPh>
    <rPh sb="11" eb="13">
      <t>カンナイ</t>
    </rPh>
    <rPh sb="13" eb="16">
      <t>シチョウソン</t>
    </rPh>
    <rPh sb="17" eb="19">
      <t>ホジョ</t>
    </rPh>
    <rPh sb="19" eb="21">
      <t>ヨテイ</t>
    </rPh>
    <rPh sb="21" eb="22">
      <t>ガク</t>
    </rPh>
    <rPh sb="23" eb="25">
      <t>キニュウ</t>
    </rPh>
    <phoneticPr fontId="4"/>
  </si>
  <si>
    <r>
      <rPr>
        <b/>
        <sz val="14"/>
        <color theme="1"/>
        <rFont val="ＭＳ 明朝"/>
        <family val="1"/>
        <charset val="128"/>
      </rPr>
      <t>　Ｋ欄</t>
    </r>
    <r>
      <rPr>
        <sz val="14"/>
        <color theme="1"/>
        <rFont val="ＭＳ 明朝"/>
        <family val="1"/>
        <charset val="128"/>
      </rPr>
      <t>には、Ｊ欄の額に千円未満の端数が生じた場合に、これを切り捨てた額を記入する。</t>
    </r>
    <rPh sb="2" eb="3">
      <t>ラン</t>
    </rPh>
    <rPh sb="34" eb="35">
      <t>ガク</t>
    </rPh>
    <rPh sb="36" eb="38">
      <t>キニュウ</t>
    </rPh>
    <phoneticPr fontId="4"/>
  </si>
  <si>
    <t>別紙様式２－３</t>
    <rPh sb="0" eb="2">
      <t>ベッシ</t>
    </rPh>
    <rPh sb="2" eb="4">
      <t>ヨウシキ</t>
    </rPh>
    <phoneticPr fontId="2"/>
  </si>
  <si>
    <t>令和６年度介護保険事業費補助金（介護施設等環境改善事業）（令和６年度補正予算分）事業計画書</t>
    <rPh sb="16" eb="27">
      <t>カイゴシセツトウカンキョウカイゼンジギョウ</t>
    </rPh>
    <rPh sb="29" eb="31">
      <t>レイワ</t>
    </rPh>
    <rPh sb="32" eb="33">
      <t>ネン</t>
    </rPh>
    <rPh sb="33" eb="34">
      <t>ド</t>
    </rPh>
    <rPh sb="34" eb="36">
      <t>ホセイ</t>
    </rPh>
    <rPh sb="36" eb="38">
      <t>ヨサン</t>
    </rPh>
    <rPh sb="38" eb="39">
      <t>ブン</t>
    </rPh>
    <rPh sb="40" eb="42">
      <t>ジギョウ</t>
    </rPh>
    <rPh sb="42" eb="45">
      <t>ケイカクショ</t>
    </rPh>
    <phoneticPr fontId="4"/>
  </si>
  <si>
    <t>No.</t>
  </si>
  <si>
    <t>自治体名</t>
    <rPh sb="0" eb="3">
      <t>ジチタイ</t>
    </rPh>
    <rPh sb="3" eb="4">
      <t>メイ</t>
    </rPh>
    <phoneticPr fontId="2"/>
  </si>
  <si>
    <t>法人名</t>
    <rPh sb="0" eb="2">
      <t>ホウジン</t>
    </rPh>
    <rPh sb="2" eb="3">
      <t>メイ</t>
    </rPh>
    <phoneticPr fontId="2"/>
  </si>
  <si>
    <t>事業所名</t>
    <rPh sb="0" eb="3">
      <t>ジギョウショ</t>
    </rPh>
    <rPh sb="3" eb="4">
      <t>メイ</t>
    </rPh>
    <phoneticPr fontId="2"/>
  </si>
  <si>
    <t>事業所種別</t>
    <rPh sb="0" eb="3">
      <t>ジギョウショ</t>
    </rPh>
    <rPh sb="3" eb="5">
      <t>シュベツ</t>
    </rPh>
    <phoneticPr fontId="2"/>
  </si>
  <si>
    <t>旭川市</t>
    <rPh sb="0" eb="3">
      <t>アサヒカワシ</t>
    </rPh>
    <phoneticPr fontId="2"/>
  </si>
  <si>
    <t>（旭川市）</t>
    <rPh sb="1" eb="4">
      <t>アサヒカワシ</t>
    </rPh>
    <rPh sb="4" eb="5">
      <t>チメイ</t>
    </rPh>
    <phoneticPr fontId="4"/>
  </si>
  <si>
    <t>特別養護老人ホーム及び併設される老人短期入所施設</t>
    <rPh sb="0" eb="6">
      <t>トクベツヨウゴロウジン</t>
    </rPh>
    <rPh sb="9" eb="10">
      <t>オヨ</t>
    </rPh>
    <rPh sb="11" eb="13">
      <t>ヘイセツ</t>
    </rPh>
    <rPh sb="16" eb="18">
      <t>ロウジン</t>
    </rPh>
    <rPh sb="18" eb="20">
      <t>タンキ</t>
    </rPh>
    <rPh sb="20" eb="22">
      <t>ニュウショ</t>
    </rPh>
    <rPh sb="22" eb="24">
      <t>シセツ</t>
    </rPh>
    <phoneticPr fontId="2"/>
  </si>
  <si>
    <t>その他の老人短期入所施設</t>
    <rPh sb="2" eb="3">
      <t>タ</t>
    </rPh>
    <rPh sb="4" eb="6">
      <t>ロウジン</t>
    </rPh>
    <rPh sb="6" eb="8">
      <t>タンキ</t>
    </rPh>
    <rPh sb="8" eb="10">
      <t>ニュウショ</t>
    </rPh>
    <rPh sb="10" eb="12">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</si>
  <si>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</si>
  <si>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</si>
  <si>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養護老人ホーム</t>
    <rPh sb="0" eb="2">
      <t>ヨウゴ</t>
    </rPh>
    <rPh sb="2" eb="4">
      <t>ロウジン</t>
    </rPh>
    <phoneticPr fontId="2"/>
  </si>
  <si>
    <t>軽費老人ホーム</t>
    <rPh sb="0" eb="2">
      <t>ケイヒ</t>
    </rPh>
    <rPh sb="2" eb="4">
      <t>ロウジン</t>
    </rPh>
    <phoneticPr fontId="2"/>
  </si>
  <si>
    <t>有料老人ホーム</t>
    <rPh sb="0" eb="2">
      <t>ユウリョウ</t>
    </rPh>
    <rPh sb="2" eb="4">
      <t>ロウジン</t>
    </rPh>
    <phoneticPr fontId="2"/>
  </si>
  <si>
    <t>認知症高齢者グループホーム</t>
    <rPh sb="0" eb="3">
      <t>ニンチショウ</t>
    </rPh>
    <rPh sb="3" eb="6">
      <t>コウレイシャ</t>
    </rPh>
    <phoneticPr fontId="2"/>
  </si>
  <si>
    <t>小規模多機能居宅介護事業所</t>
    <rPh sb="0" eb="13">
      <t>ショウキボタキノウキョタクカイゴジギョウショ</t>
    </rPh>
    <phoneticPr fontId="2"/>
  </si>
  <si>
    <t>看護小規模多機能居宅介護事業所</t>
    <rPh sb="0" eb="2">
      <t>カンゴ</t>
    </rPh>
    <rPh sb="2" eb="15">
      <t>ショウキボタキノウキョタクカイゴジギョウショ</t>
    </rPh>
    <phoneticPr fontId="2"/>
  </si>
  <si>
    <t>生活支援ハウス</t>
    <rPh sb="0" eb="2">
      <t>セイカツ</t>
    </rPh>
    <rPh sb="2" eb="4">
      <t>シエン</t>
    </rPh>
    <phoneticPr fontId="2"/>
  </si>
  <si>
    <t>全くなし</t>
    <rPh sb="0" eb="1">
      <t>マッタ</t>
    </rPh>
    <phoneticPr fontId="2"/>
  </si>
  <si>
    <t>冷房設備設置状況
（居室）</t>
    <rPh sb="0" eb="2">
      <t>レイボウ</t>
    </rPh>
    <rPh sb="2" eb="4">
      <t>セツビ</t>
    </rPh>
    <rPh sb="4" eb="6">
      <t>セッチ</t>
    </rPh>
    <rPh sb="6" eb="8">
      <t>ジョウキョウ</t>
    </rPh>
    <rPh sb="10" eb="12">
      <t>キョシツ</t>
    </rPh>
    <phoneticPr fontId="2"/>
  </si>
  <si>
    <t>全ての共用部分（廊下・ホール等）に設置済</t>
    <rPh sb="0" eb="1">
      <t>スベ</t>
    </rPh>
    <rPh sb="3" eb="5">
      <t>キョウヨウ</t>
    </rPh>
    <rPh sb="5" eb="7">
      <t>ブブン</t>
    </rPh>
    <rPh sb="8" eb="10">
      <t>ロウカ</t>
    </rPh>
    <rPh sb="14" eb="15">
      <t>ナド</t>
    </rPh>
    <rPh sb="17" eb="19">
      <t>セッチ</t>
    </rPh>
    <rPh sb="19" eb="20">
      <t>ズ</t>
    </rPh>
    <phoneticPr fontId="2"/>
  </si>
  <si>
    <t>冷房設備設置状況
（共用部分）</t>
    <rPh sb="0" eb="2">
      <t>レイボウ</t>
    </rPh>
    <rPh sb="2" eb="4">
      <t>セツビ</t>
    </rPh>
    <rPh sb="4" eb="6">
      <t>セッチ</t>
    </rPh>
    <rPh sb="6" eb="8">
      <t>ジョウキョウ</t>
    </rPh>
    <rPh sb="10" eb="12">
      <t>キョウヨウ</t>
    </rPh>
    <rPh sb="12" eb="14">
      <t>ブブン</t>
    </rPh>
    <phoneticPr fontId="2"/>
  </si>
  <si>
    <t>全ての居室に設置済</t>
    <rPh sb="0" eb="1">
      <t>ゼン</t>
    </rPh>
    <rPh sb="3" eb="5">
      <t>キョシツ</t>
    </rPh>
    <rPh sb="6" eb="8">
      <t>セッチ</t>
    </rPh>
    <rPh sb="8" eb="9">
      <t>ズ</t>
    </rPh>
    <phoneticPr fontId="2"/>
  </si>
  <si>
    <t>一部の居室に設置済</t>
    <rPh sb="0" eb="2">
      <t>イチブ</t>
    </rPh>
    <rPh sb="3" eb="5">
      <t>キョシツ</t>
    </rPh>
    <rPh sb="6" eb="8">
      <t>セッチ</t>
    </rPh>
    <rPh sb="8" eb="9">
      <t>ズ</t>
    </rPh>
    <phoneticPr fontId="2"/>
  </si>
  <si>
    <t>一部の供用部分（廊下・ホール等）に設置済</t>
    <rPh sb="0" eb="2">
      <t>イチブ</t>
    </rPh>
    <rPh sb="3" eb="5">
      <t>キョウヨウ</t>
    </rPh>
    <rPh sb="5" eb="7">
      <t>ブブン</t>
    </rPh>
    <rPh sb="8" eb="10">
      <t>ロウカ</t>
    </rPh>
    <rPh sb="14" eb="15">
      <t>ナド</t>
    </rPh>
    <rPh sb="17" eb="19">
      <t>セッチ</t>
    </rPh>
    <rPh sb="19" eb="20">
      <t>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</si>
</sst>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人&quot;"/>
  </numFmts>
  <fonts count="1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2"/>
      <color theme="1"/>
      <name val="ＭＳ 明朝"/>
      <family val="1"/>
      <charset val="128"/>
    </font>
    <font>
      <sz val="11"/>
      <name val="ＭＳ 明朝"/>
      <family val="1"/>
      <charset val="128"/>
    </font>
    <font>
      <sz val="14"/>
      <name val="ＭＳ 明朝"/>
      <family val="1"/>
      <charset val="128"/>
    </font>
    <font>
      <sz val="11"/>
      <color theme="1"/>
      <name val="ＭＳ 明朝"/>
      <family val="1"/>
      <charset val="128"/>
    </font>
    <font>
      <b/>
      <sz val="14"/>
      <color theme="1"/>
      <name val="ＭＳ 明朝"/>
      <family val="1"/>
      <charset val="128"/>
    </font>
    <font>
      <sz val="10"/>
      <name val="ＭＳ 明朝"/>
      <family val="1"/>
      <charset val="128"/>
    </font>
    <font>
      <sz val="14"/>
      <color theme="1"/>
      <name val="ＭＳ 明朝"/>
      <family val="1"/>
      <charset val="128"/>
    </font>
    <font>
      <sz val="20"/>
      <color theme="1"/>
      <name val="ＭＳ 明朝"/>
      <family val="1"/>
      <charset val="128"/>
    </font>
    <font>
      <sz val="16"/>
      <color theme="1"/>
      <name val="ＭＳ 明朝"/>
      <family val="1"/>
      <charset val="128"/>
    </font>
    <font>
      <sz val="13"/>
      <color theme="1"/>
      <name val="ＭＳ 明朝"/>
      <family val="1"/>
      <charset val="128"/>
    </font>
    <font>
      <b/>
      <sz val="12"/>
      <color indexed="81"/>
      <name val="MS P ゴシック"/>
      <family val="3"/>
      <charset val="128"/>
    </font>
    <font>
      <b/>
      <sz val="14"/>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3" fillId="0" borderId="0">
      <alignment vertical="center"/>
    </xf>
    <xf numFmtId="0" fontId="3" fillId="0" borderId="0">
      <alignment vertical="center"/>
    </xf>
    <xf numFmtId="0" fontId="11" fillId="0" borderId="0"/>
    <xf numFmtId="38" fontId="3" fillId="0" borderId="0" applyFont="0" applyFill="0" applyBorder="0" applyAlignment="0" applyProtection="0">
      <alignment vertical="center"/>
    </xf>
    <xf numFmtId="0" fontId="3" fillId="0" borderId="0"/>
  </cellStyleXfs>
  <cellXfs count="99">
    <xf numFmtId="0" fontId="0" fillId="0" borderId="0" xfId="0">
      <alignment vertical="center"/>
    </xf>
    <xf numFmtId="0" fontId="5" fillId="0" borderId="0" xfId="0" applyFont="1">
      <alignment vertical="center"/>
    </xf>
    <xf numFmtId="0" fontId="5" fillId="0" borderId="0" xfId="2" applyFont="1"/>
    <xf numFmtId="0" fontId="7" fillId="0" borderId="0" xfId="2" applyFont="1"/>
    <xf numFmtId="0" fontId="7" fillId="0" borderId="0" xfId="2" applyFont="1" applyAlignment="1">
      <alignment horizontal="center" vertical="center"/>
    </xf>
    <xf numFmtId="0" fontId="7" fillId="0" borderId="0" xfId="2" applyFont="1" applyAlignment="1">
      <alignment horizontal="distributed" vertical="top" wrapText="1"/>
    </xf>
    <xf numFmtId="0" fontId="7" fillId="0" borderId="0" xfId="2" applyFont="1" applyAlignment="1">
      <alignment horizontal="right" vertical="center"/>
    </xf>
    <xf numFmtId="0" fontId="8" fillId="0" borderId="0" xfId="2" applyFont="1" applyAlignment="1">
      <alignment vertical="center"/>
    </xf>
    <xf numFmtId="0" fontId="5" fillId="0" borderId="0" xfId="2" applyFont="1" applyAlignment="1">
      <alignment vertical="center"/>
    </xf>
    <xf numFmtId="0" fontId="8" fillId="0" borderId="0" xfId="2" applyFont="1" applyAlignment="1">
      <alignment vertical="top"/>
    </xf>
    <xf numFmtId="0" fontId="8" fillId="0" borderId="0" xfId="2" applyFont="1" applyAlignment="1">
      <alignment vertical="top" wrapText="1"/>
    </xf>
    <xf numFmtId="0" fontId="8" fillId="0" borderId="0" xfId="2" applyFont="1" applyAlignment="1">
      <alignment horizontal="center" vertical="center" wrapText="1"/>
    </xf>
    <xf numFmtId="0" fontId="9" fillId="0" borderId="0" xfId="2" applyFont="1"/>
    <xf numFmtId="0" fontId="6" fillId="0" borderId="0" xfId="2" applyFont="1"/>
    <xf numFmtId="0" fontId="9" fillId="0" borderId="0" xfId="2" applyFont="1" applyAlignment="1">
      <alignment horizontal="center" vertical="center"/>
    </xf>
    <xf numFmtId="0" fontId="14" fillId="0" borderId="0" xfId="2" applyFont="1" applyAlignment="1">
      <alignment horizontal="center"/>
    </xf>
    <xf numFmtId="0" fontId="12" fillId="0" borderId="0" xfId="2" applyFont="1" applyAlignment="1">
      <alignment horizontal="right" vertical="center"/>
    </xf>
    <xf numFmtId="0" fontId="9" fillId="0" borderId="0" xfId="2" applyFont="1" applyAlignment="1">
      <alignment horizontal="right"/>
    </xf>
    <xf numFmtId="0" fontId="9" fillId="0" borderId="13" xfId="2" applyFont="1" applyBorder="1"/>
    <xf numFmtId="0" fontId="9" fillId="0" borderId="12" xfId="2" applyFont="1" applyBorder="1"/>
    <xf numFmtId="0" fontId="9" fillId="0" borderId="14" xfId="2" applyFont="1" applyBorder="1"/>
    <xf numFmtId="0" fontId="9" fillId="0" borderId="12" xfId="2" applyFont="1" applyBorder="1" applyAlignment="1">
      <alignment horizontal="center"/>
    </xf>
    <xf numFmtId="0" fontId="9" fillId="0" borderId="0" xfId="2" applyFont="1" applyAlignment="1">
      <alignment horizontal="distributed" vertical="top" wrapText="1"/>
    </xf>
    <xf numFmtId="0" fontId="12" fillId="0" borderId="1" xfId="2" applyFont="1" applyBorder="1" applyAlignment="1">
      <alignment horizontal="distributed" vertical="top" wrapText="1"/>
    </xf>
    <xf numFmtId="0" fontId="12" fillId="0" borderId="10" xfId="2" applyFont="1" applyBorder="1" applyAlignment="1">
      <alignment horizontal="distributed" vertical="top" wrapText="1"/>
    </xf>
    <xf numFmtId="0" fontId="12" fillId="0" borderId="0" xfId="2" applyFont="1" applyAlignment="1">
      <alignment horizontal="distributed" vertical="top" wrapText="1"/>
    </xf>
    <xf numFmtId="0" fontId="12" fillId="0" borderId="10" xfId="2" applyFont="1" applyBorder="1" applyAlignment="1">
      <alignment horizontal="center" vertical="top" wrapText="1"/>
    </xf>
    <xf numFmtId="0" fontId="9" fillId="0" borderId="0" xfId="2" applyFont="1" applyAlignment="1">
      <alignment horizontal="right" vertical="center"/>
    </xf>
    <xf numFmtId="0" fontId="9" fillId="0" borderId="1" xfId="2" applyFont="1" applyBorder="1" applyAlignment="1">
      <alignment horizontal="right" vertical="center"/>
    </xf>
    <xf numFmtId="0" fontId="9" fillId="0" borderId="10" xfId="2" applyFont="1" applyBorder="1" applyAlignment="1">
      <alignment horizontal="right" vertical="center"/>
    </xf>
    <xf numFmtId="0" fontId="9" fillId="0" borderId="5" xfId="2" applyFont="1" applyBorder="1" applyAlignment="1">
      <alignment horizontal="right" vertical="center"/>
    </xf>
    <xf numFmtId="0" fontId="9" fillId="0" borderId="6" xfId="2" applyFont="1" applyBorder="1" applyAlignment="1">
      <alignment horizontal="right" vertical="center"/>
    </xf>
    <xf numFmtId="0" fontId="9" fillId="0" borderId="7" xfId="2" applyFont="1" applyBorder="1" applyAlignment="1">
      <alignment horizontal="right" vertical="center"/>
    </xf>
    <xf numFmtId="0" fontId="9" fillId="0" borderId="4" xfId="2" applyFont="1" applyBorder="1" applyAlignment="1">
      <alignment horizontal="right" vertical="center"/>
    </xf>
    <xf numFmtId="0" fontId="12" fillId="0" borderId="0" xfId="2" applyFont="1" applyAlignment="1">
      <alignment vertical="center"/>
    </xf>
    <xf numFmtId="38" fontId="6" fillId="0" borderId="16" xfId="1" applyFont="1" applyFill="1" applyBorder="1" applyAlignment="1">
      <alignment vertical="center" shrinkToFit="1"/>
    </xf>
    <xf numFmtId="0" fontId="9" fillId="0" borderId="0" xfId="2" applyFont="1" applyAlignment="1">
      <alignment horizontal="center" vertical="center" wrapText="1"/>
    </xf>
    <xf numFmtId="176" fontId="9" fillId="0" borderId="0" xfId="2" applyNumberFormat="1" applyFont="1" applyAlignment="1">
      <alignment vertical="center" shrinkToFit="1"/>
    </xf>
    <xf numFmtId="0" fontId="9" fillId="0" borderId="0" xfId="2" applyFont="1" applyAlignment="1">
      <alignment vertical="center"/>
    </xf>
    <xf numFmtId="0" fontId="6" fillId="0" borderId="0" xfId="2" applyFont="1" applyAlignment="1">
      <alignment vertical="center"/>
    </xf>
    <xf numFmtId="0" fontId="12" fillId="0" borderId="0" xfId="2" applyFont="1" applyAlignment="1">
      <alignment vertical="top"/>
    </xf>
    <xf numFmtId="0" fontId="15" fillId="0" borderId="10" xfId="2" applyFont="1" applyBorder="1" applyAlignment="1">
      <alignment horizontal="distributed" vertical="top" wrapText="1"/>
    </xf>
    <xf numFmtId="0" fontId="9" fillId="0" borderId="12" xfId="2" applyFont="1" applyBorder="1" applyAlignment="1">
      <alignment horizontal="center" vertical="center"/>
    </xf>
    <xf numFmtId="0" fontId="12" fillId="0" borderId="10" xfId="2" applyFont="1" applyBorder="1" applyAlignment="1">
      <alignment horizontal="center" vertical="center" wrapText="1"/>
    </xf>
    <xf numFmtId="0" fontId="9" fillId="0" borderId="10" xfId="2" applyFont="1" applyBorder="1" applyAlignment="1">
      <alignment horizontal="center" vertical="center"/>
    </xf>
    <xf numFmtId="0" fontId="9" fillId="0" borderId="6" xfId="2" applyFont="1" applyBorder="1" applyAlignment="1">
      <alignment horizontal="center" vertical="center"/>
    </xf>
    <xf numFmtId="12" fontId="9" fillId="0" borderId="19" xfId="2" applyNumberFormat="1" applyFont="1" applyBorder="1" applyAlignment="1">
      <alignment horizontal="center" vertical="center"/>
    </xf>
    <xf numFmtId="12" fontId="6" fillId="0" borderId="17" xfId="2" applyNumberFormat="1" applyFont="1" applyBorder="1" applyAlignment="1">
      <alignment horizontal="center" vertical="center" shrinkToFit="1"/>
    </xf>
    <xf numFmtId="12" fontId="9" fillId="0" borderId="29" xfId="2" applyNumberFormat="1" applyFont="1" applyBorder="1" applyAlignment="1">
      <alignment horizontal="center" vertical="center"/>
    </xf>
    <xf numFmtId="0" fontId="9" fillId="0" borderId="11" xfId="2" applyFont="1" applyBorder="1"/>
    <xf numFmtId="0" fontId="12" fillId="0" borderId="9" xfId="2" applyFont="1" applyBorder="1" applyAlignment="1">
      <alignment horizontal="distributed" vertical="center" wrapText="1"/>
    </xf>
    <xf numFmtId="0" fontId="9" fillId="0" borderId="9" xfId="2" applyFont="1" applyBorder="1" applyAlignment="1">
      <alignment horizontal="right" vertical="center"/>
    </xf>
    <xf numFmtId="0" fontId="9" fillId="0" borderId="3" xfId="2" applyFont="1" applyBorder="1" applyAlignment="1">
      <alignment horizontal="right" vertical="center"/>
    </xf>
    <xf numFmtId="12" fontId="9" fillId="0" borderId="27" xfId="2" applyNumberFormat="1" applyFont="1" applyBorder="1" applyAlignment="1">
      <alignment horizontal="center" vertical="center"/>
    </xf>
    <xf numFmtId="0" fontId="12" fillId="0" borderId="18" xfId="2" applyFont="1" applyBorder="1" applyAlignment="1">
      <alignment vertical="center"/>
    </xf>
    <xf numFmtId="38" fontId="6" fillId="0" borderId="28" xfId="1" applyFont="1" applyFill="1" applyBorder="1" applyAlignment="1">
      <alignment horizontal="right" vertical="center"/>
    </xf>
    <xf numFmtId="0" fontId="12" fillId="0" borderId="2" xfId="2" applyFont="1" applyBorder="1" applyAlignment="1">
      <alignment horizontal="center" vertical="center"/>
    </xf>
    <xf numFmtId="0" fontId="12" fillId="0" borderId="35" xfId="2" applyFont="1" applyBorder="1" applyAlignment="1">
      <alignment horizontal="center" vertical="center"/>
    </xf>
    <xf numFmtId="0" fontId="12" fillId="0" borderId="25" xfId="2" applyFont="1" applyBorder="1" applyAlignment="1">
      <alignment horizontal="center" vertical="center"/>
    </xf>
    <xf numFmtId="38" fontId="9" fillId="0" borderId="28" xfId="1" applyFont="1" applyBorder="1" applyAlignment="1">
      <alignment horizontal="right" vertical="center"/>
    </xf>
    <xf numFmtId="38" fontId="9" fillId="0" borderId="2" xfId="1" applyFont="1" applyBorder="1" applyAlignment="1">
      <alignment horizontal="right" vertical="center"/>
    </xf>
    <xf numFmtId="38" fontId="9" fillId="0" borderId="26" xfId="1" applyFont="1" applyBorder="1" applyAlignment="1">
      <alignment horizontal="right" vertical="center"/>
    </xf>
    <xf numFmtId="38" fontId="9" fillId="2" borderId="28" xfId="1" applyFont="1" applyFill="1" applyBorder="1" applyAlignment="1">
      <alignment horizontal="right" vertical="center"/>
    </xf>
    <xf numFmtId="38" fontId="9" fillId="2" borderId="2" xfId="1" applyFont="1" applyFill="1" applyBorder="1" applyAlignment="1">
      <alignment horizontal="right" vertical="center"/>
    </xf>
    <xf numFmtId="38" fontId="9" fillId="2" borderId="26" xfId="1" applyFont="1" applyFill="1" applyBorder="1" applyAlignment="1">
      <alignment horizontal="right" vertical="center"/>
    </xf>
    <xf numFmtId="177" fontId="9" fillId="2" borderId="33" xfId="2" applyNumberFormat="1" applyFont="1" applyFill="1" applyBorder="1" applyAlignment="1">
      <alignment horizontal="left" vertical="center" wrapText="1"/>
    </xf>
    <xf numFmtId="177" fontId="9" fillId="2" borderId="24" xfId="2" applyNumberFormat="1" applyFont="1" applyFill="1" applyBorder="1" applyAlignment="1">
      <alignment horizontal="left" vertical="center" wrapText="1"/>
    </xf>
    <xf numFmtId="177" fontId="9" fillId="2" borderId="34" xfId="2" applyNumberFormat="1" applyFont="1" applyFill="1" applyBorder="1" applyAlignment="1">
      <alignment horizontal="left" vertical="center" wrapText="1"/>
    </xf>
    <xf numFmtId="0" fontId="9" fillId="0" borderId="35" xfId="2" applyFont="1" applyBorder="1" applyAlignment="1">
      <alignment horizontal="right" vertical="center"/>
    </xf>
    <xf numFmtId="0" fontId="9" fillId="0" borderId="2" xfId="2" applyFont="1" applyBorder="1" applyAlignment="1">
      <alignment horizontal="right" vertical="center"/>
    </xf>
    <xf numFmtId="0" fontId="9" fillId="0" borderId="25" xfId="2" applyFont="1" applyBorder="1" applyAlignment="1">
      <alignment horizontal="right" vertical="center"/>
    </xf>
    <xf numFmtId="0" fontId="9" fillId="2" borderId="33" xfId="2" applyFont="1" applyFill="1" applyBorder="1" applyAlignment="1">
      <alignment horizontal="left" vertical="center" wrapText="1"/>
    </xf>
    <xf numFmtId="0" fontId="9" fillId="2" borderId="24" xfId="2" applyFont="1" applyFill="1" applyBorder="1" applyAlignment="1">
      <alignment horizontal="left" vertical="center" wrapText="1"/>
    </xf>
    <xf numFmtId="0" fontId="9" fillId="2" borderId="34" xfId="2" applyFont="1" applyFill="1" applyBorder="1" applyAlignment="1">
      <alignment horizontal="left" vertical="center" wrapText="1"/>
    </xf>
    <xf numFmtId="0" fontId="12" fillId="2" borderId="28"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2" fillId="2" borderId="26" xfId="2" applyFont="1" applyFill="1" applyBorder="1" applyAlignment="1">
      <alignment horizontal="center" vertical="center" wrapText="1"/>
    </xf>
    <xf numFmtId="0" fontId="12" fillId="0" borderId="31" xfId="2" applyFont="1" applyBorder="1" applyAlignment="1">
      <alignment horizontal="center" vertical="center"/>
    </xf>
    <xf numFmtId="0" fontId="12" fillId="0" borderId="28" xfId="2" applyFont="1" applyBorder="1" applyAlignment="1">
      <alignment horizontal="center" vertical="center"/>
    </xf>
    <xf numFmtId="0" fontId="12" fillId="0" borderId="30" xfId="2" applyFont="1" applyBorder="1" applyAlignment="1">
      <alignment horizontal="center" vertical="center"/>
    </xf>
    <xf numFmtId="0" fontId="12" fillId="0" borderId="2" xfId="2" applyFont="1" applyBorder="1" applyAlignment="1">
      <alignment horizontal="center" vertical="center"/>
    </xf>
    <xf numFmtId="0" fontId="13" fillId="0" borderId="0" xfId="2" applyFont="1" applyAlignment="1">
      <alignment horizontal="center" vertical="center" wrapText="1"/>
    </xf>
    <xf numFmtId="0" fontId="8" fillId="0" borderId="0" xfId="2" applyFont="1" applyAlignment="1">
      <alignment horizontal="left" vertical="top" wrapText="1"/>
    </xf>
    <xf numFmtId="0" fontId="12" fillId="0" borderId="13" xfId="2" applyFont="1" applyBorder="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xf numFmtId="0" fontId="12" fillId="0" borderId="12" xfId="2" applyFont="1" applyBorder="1" applyAlignment="1">
      <alignment horizontal="center" vertical="center"/>
    </xf>
    <xf numFmtId="0" fontId="12" fillId="0" borderId="10" xfId="2" applyFont="1" applyBorder="1" applyAlignment="1">
      <alignment horizontal="center" vertical="center"/>
    </xf>
    <xf numFmtId="0" fontId="12" fillId="0" borderId="6" xfId="2" applyFont="1" applyBorder="1" applyAlignment="1">
      <alignment horizontal="center" vertical="center"/>
    </xf>
    <xf numFmtId="0" fontId="12" fillId="0" borderId="32" xfId="2" applyFont="1" applyBorder="1" applyAlignment="1">
      <alignment horizontal="center" vertical="center"/>
    </xf>
    <xf numFmtId="0" fontId="12" fillId="0" borderId="20" xfId="2" applyFont="1" applyBorder="1" applyAlignment="1">
      <alignment horizontal="center" vertical="center"/>
    </xf>
    <xf numFmtId="0" fontId="12" fillId="0" borderId="14" xfId="2" applyFont="1" applyBorder="1" applyAlignment="1">
      <alignment horizontal="center" vertical="center"/>
    </xf>
    <xf numFmtId="0" fontId="12" fillId="0" borderId="21" xfId="2" applyFont="1" applyBorder="1" applyAlignment="1">
      <alignment horizontal="center" vertical="center"/>
    </xf>
    <xf numFmtId="0" fontId="12" fillId="0" borderId="0" xfId="2" applyFont="1" applyAlignment="1">
      <alignment horizontal="center" vertical="center"/>
    </xf>
    <xf numFmtId="0" fontId="12" fillId="0" borderId="8" xfId="2" applyFont="1" applyBorder="1" applyAlignment="1">
      <alignment horizontal="center" vertical="center"/>
    </xf>
    <xf numFmtId="0" fontId="12" fillId="0" borderId="4" xfId="2" applyFont="1" applyBorder="1" applyAlignment="1">
      <alignment horizontal="center" vertical="center"/>
    </xf>
    <xf numFmtId="0" fontId="12" fillId="0" borderId="22" xfId="2" applyFont="1" applyBorder="1" applyAlignment="1">
      <alignment horizontal="center" vertical="center" wrapText="1"/>
    </xf>
    <xf numFmtId="0" fontId="12" fillId="0" borderId="23" xfId="2" applyFont="1" applyBorder="1" applyAlignment="1">
      <alignment horizontal="center" vertical="center" wrapText="1"/>
    </xf>
    <xf numFmtId="0" fontId="12" fillId="0" borderId="15" xfId="2" applyFont="1" applyBorder="1" applyAlignment="1">
      <alignment horizontal="center" vertical="center" wrapText="1"/>
    </xf>
  </cellXfs>
  <cellStyles count="9">
    <cellStyle name="桁区切り" xfId="1" builtinId="6"/>
    <cellStyle name="桁区切り 2" xfId="3" xr:uid="{00000000-0005-0000-0000-000001000000}"/>
    <cellStyle name="桁区切り 3" xfId="7" xr:uid="{873440A3-AFBE-4C15-86C2-732BD83F9A7F}"/>
    <cellStyle name="標準" xfId="0" builtinId="0"/>
    <cellStyle name="標準 2" xfId="2" xr:uid="{00000000-0005-0000-0000-000003000000}"/>
    <cellStyle name="標準 2 2" xfId="8" xr:uid="{CEDCBF6D-A235-4CD1-B395-814233DEAABD}"/>
    <cellStyle name="標準 3" xfId="4" xr:uid="{ACBF11A9-4743-47AD-B373-74D9DE04ABC1}"/>
    <cellStyle name="標準 3 2" xfId="5" xr:uid="{EA2EA6AE-32E3-401A-B94F-CF60555CD6C9}"/>
    <cellStyle name="標準 3 3" xfId="6" xr:uid="{122E5D7A-CB1D-468E-A31D-9B4E799B99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408214</xdr:colOff>
      <xdr:row>1</xdr:row>
      <xdr:rowOff>476250</xdr:rowOff>
    </xdr:from>
    <xdr:to>
      <xdr:col>6</xdr:col>
      <xdr:colOff>1469572</xdr:colOff>
      <xdr:row>5</xdr:row>
      <xdr:rowOff>231321</xdr:rowOff>
    </xdr:to>
    <xdr:sp macro="" textlink="">
      <xdr:nvSpPr>
        <xdr:cNvPr id="2" name="正方形/長方形 1">
          <a:extLst>
            <a:ext uri="{FF2B5EF4-FFF2-40B4-BE49-F238E27FC236}">
              <a16:creationId xmlns:a16="http://schemas.microsoft.com/office/drawing/2014/main" id="{E0B89873-D160-4A89-80C1-9946261A756D}"/>
            </a:ext>
          </a:extLst>
        </xdr:cNvPr>
        <xdr:cNvSpPr/>
      </xdr:nvSpPr>
      <xdr:spPr>
        <a:xfrm>
          <a:off x="3320143" y="693964"/>
          <a:ext cx="3048000" cy="9933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黄色セルを</a:t>
          </a:r>
          <a:endParaRPr kumimoji="1" lang="en-US" altLang="ja-JP" sz="2400" b="1"/>
        </a:p>
        <a:p>
          <a:pPr algn="l"/>
          <a:r>
            <a:rPr kumimoji="1" lang="ja-JP" altLang="en-US" sz="2400" b="1"/>
            <a:t>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126DF-FC7C-4D24-8071-3F8204B8C258}">
  <sheetPr>
    <pageSetUpPr fitToPage="1"/>
  </sheetPr>
  <dimension ref="A1:W27"/>
  <sheetViews>
    <sheetView showGridLines="0" showZeros="0" tabSelected="1" view="pageBreakPreview" topLeftCell="D1" zoomScale="70" zoomScaleNormal="70" zoomScaleSheetLayoutView="70" zoomScalePageLayoutView="50" workbookViewId="0">
      <selection activeCell="B2" sqref="B2:U2"/>
    </sheetView>
  </sheetViews>
  <sheetFormatPr defaultColWidth="9" defaultRowHeight="13.5"/>
  <cols>
    <col min="1" max="1" width="5.25" style="3" customWidth="1"/>
    <col min="2" max="4" width="2.375" style="3" customWidth="1"/>
    <col min="5" max="5" width="12.5" style="3" bestFit="1" customWidth="1"/>
    <col min="6" max="6" width="26" style="3" customWidth="1"/>
    <col min="7" max="7" width="39" style="3" customWidth="1"/>
    <col min="8" max="18" width="17.625" style="3" customWidth="1"/>
    <col min="19" max="19" width="18.375" style="3" customWidth="1"/>
    <col min="20" max="20" width="9.25" style="4" customWidth="1"/>
    <col min="21" max="21" width="29.75" style="3" customWidth="1"/>
    <col min="22" max="23" width="32.75" style="3" customWidth="1"/>
    <col min="24" max="16384" width="9" style="3"/>
  </cols>
  <sheetData>
    <row r="1" spans="1:23" ht="17.25" customHeight="1">
      <c r="A1" s="12"/>
      <c r="B1" s="1" t="s">
        <v>32</v>
      </c>
      <c r="C1" s="12"/>
      <c r="D1" s="12"/>
      <c r="E1" s="12"/>
      <c r="F1" s="12"/>
      <c r="G1" s="12"/>
      <c r="H1" s="12"/>
      <c r="I1" s="12"/>
      <c r="J1" s="12"/>
      <c r="K1" s="12"/>
      <c r="L1" s="12"/>
      <c r="M1" s="12"/>
      <c r="N1" s="12"/>
      <c r="O1" s="12"/>
      <c r="P1" s="12"/>
      <c r="Q1" s="12"/>
      <c r="R1" s="12"/>
      <c r="S1" s="12"/>
      <c r="T1" s="14"/>
      <c r="U1" s="12"/>
      <c r="V1" s="12"/>
      <c r="W1" s="12"/>
    </row>
    <row r="2" spans="1:23" ht="50.25" customHeight="1">
      <c r="A2" s="12"/>
      <c r="B2" s="81" t="s">
        <v>33</v>
      </c>
      <c r="C2" s="81"/>
      <c r="D2" s="81"/>
      <c r="E2" s="81"/>
      <c r="F2" s="81"/>
      <c r="G2" s="81"/>
      <c r="H2" s="81"/>
      <c r="I2" s="81"/>
      <c r="J2" s="81"/>
      <c r="K2" s="81"/>
      <c r="L2" s="81"/>
      <c r="M2" s="81"/>
      <c r="N2" s="81"/>
      <c r="O2" s="81"/>
      <c r="P2" s="81"/>
      <c r="Q2" s="81"/>
      <c r="R2" s="81"/>
      <c r="S2" s="81"/>
      <c r="T2" s="81"/>
      <c r="U2" s="81"/>
    </row>
    <row r="3" spans="1:23" ht="18.75">
      <c r="A3" s="12"/>
      <c r="B3" s="12"/>
      <c r="C3" s="15"/>
      <c r="D3" s="15"/>
      <c r="E3" s="15"/>
      <c r="F3" s="15"/>
      <c r="G3" s="15"/>
      <c r="H3" s="15"/>
      <c r="I3" s="15"/>
      <c r="J3" s="15"/>
      <c r="K3" s="15"/>
      <c r="L3" s="15"/>
      <c r="M3" s="15"/>
      <c r="N3" s="15"/>
      <c r="O3" s="15"/>
      <c r="P3" s="15"/>
      <c r="Q3" s="15"/>
      <c r="R3" s="12"/>
      <c r="S3" s="15"/>
      <c r="U3" s="16" t="s">
        <v>40</v>
      </c>
      <c r="V3" s="16"/>
      <c r="W3" s="16"/>
    </row>
    <row r="4" spans="1:23" ht="14.25" thickBot="1">
      <c r="A4" s="12"/>
      <c r="B4" s="12"/>
      <c r="C4" s="12"/>
      <c r="D4" s="12"/>
      <c r="E4" s="12"/>
      <c r="F4" s="12"/>
      <c r="G4" s="12"/>
      <c r="H4" s="12"/>
      <c r="I4" s="12"/>
      <c r="J4" s="12"/>
      <c r="K4" s="12"/>
      <c r="L4" s="12"/>
      <c r="M4" s="12"/>
      <c r="N4" s="12"/>
      <c r="O4" s="12"/>
      <c r="P4" s="12"/>
      <c r="Q4" s="12"/>
      <c r="R4" s="12"/>
      <c r="S4" s="17"/>
      <c r="T4" s="14"/>
      <c r="U4" s="12"/>
      <c r="V4" s="12"/>
      <c r="W4" s="12"/>
    </row>
    <row r="5" spans="1:23" ht="13.5" customHeight="1">
      <c r="A5" s="12"/>
      <c r="B5" s="90" t="s">
        <v>34</v>
      </c>
      <c r="C5" s="91"/>
      <c r="D5" s="91"/>
      <c r="E5" s="86" t="s">
        <v>35</v>
      </c>
      <c r="F5" s="83" t="s">
        <v>36</v>
      </c>
      <c r="G5" s="83" t="s">
        <v>37</v>
      </c>
      <c r="H5" s="18"/>
      <c r="I5" s="18"/>
      <c r="J5" s="19"/>
      <c r="K5" s="18"/>
      <c r="L5" s="18"/>
      <c r="M5" s="18"/>
      <c r="N5" s="20"/>
      <c r="O5" s="19"/>
      <c r="P5" s="19"/>
      <c r="Q5" s="18"/>
      <c r="R5" s="18"/>
      <c r="S5" s="21"/>
      <c r="T5" s="42"/>
      <c r="U5" s="49"/>
      <c r="V5" s="49"/>
      <c r="W5" s="49"/>
    </row>
    <row r="6" spans="1:23" s="5" customFormat="1" ht="45" customHeight="1">
      <c r="A6" s="22"/>
      <c r="B6" s="92"/>
      <c r="C6" s="93"/>
      <c r="D6" s="93"/>
      <c r="E6" s="87"/>
      <c r="F6" s="84"/>
      <c r="G6" s="84"/>
      <c r="H6" s="23" t="s">
        <v>0</v>
      </c>
      <c r="I6" s="23" t="s">
        <v>1</v>
      </c>
      <c r="J6" s="24" t="s">
        <v>2</v>
      </c>
      <c r="K6" s="23" t="s">
        <v>3</v>
      </c>
      <c r="L6" s="23" t="s">
        <v>4</v>
      </c>
      <c r="M6" s="23" t="s">
        <v>5</v>
      </c>
      <c r="N6" s="25" t="s">
        <v>6</v>
      </c>
      <c r="O6" s="24" t="s">
        <v>7</v>
      </c>
      <c r="P6" s="41" t="s">
        <v>8</v>
      </c>
      <c r="Q6" s="23" t="s">
        <v>9</v>
      </c>
      <c r="R6" s="23" t="s">
        <v>10</v>
      </c>
      <c r="S6" s="26" t="s">
        <v>11</v>
      </c>
      <c r="T6" s="43" t="s">
        <v>12</v>
      </c>
      <c r="U6" s="50" t="s">
        <v>38</v>
      </c>
      <c r="V6" s="50" t="s">
        <v>53</v>
      </c>
      <c r="W6" s="50" t="s">
        <v>55</v>
      </c>
    </row>
    <row r="7" spans="1:23" s="6" customFormat="1" ht="30.75" customHeight="1">
      <c r="A7" s="27"/>
      <c r="B7" s="92"/>
      <c r="C7" s="93"/>
      <c r="D7" s="93"/>
      <c r="E7" s="87"/>
      <c r="F7" s="84"/>
      <c r="G7" s="84"/>
      <c r="H7" s="28" t="s">
        <v>13</v>
      </c>
      <c r="I7" s="28" t="s">
        <v>14</v>
      </c>
      <c r="J7" s="29" t="s">
        <v>15</v>
      </c>
      <c r="K7" s="28" t="s">
        <v>16</v>
      </c>
      <c r="L7" s="28" t="s">
        <v>17</v>
      </c>
      <c r="M7" s="28" t="s">
        <v>18</v>
      </c>
      <c r="N7" s="27" t="s">
        <v>19</v>
      </c>
      <c r="O7" s="29" t="s">
        <v>20</v>
      </c>
      <c r="P7" s="29" t="s">
        <v>21</v>
      </c>
      <c r="Q7" s="28" t="s">
        <v>22</v>
      </c>
      <c r="R7" s="28" t="s">
        <v>23</v>
      </c>
      <c r="S7" s="29"/>
      <c r="T7" s="44"/>
      <c r="U7" s="51"/>
      <c r="V7" s="51"/>
      <c r="W7" s="51"/>
    </row>
    <row r="8" spans="1:23" s="6" customFormat="1" ht="18" customHeight="1" thickBot="1">
      <c r="A8" s="27"/>
      <c r="B8" s="94"/>
      <c r="C8" s="95"/>
      <c r="D8" s="95"/>
      <c r="E8" s="88"/>
      <c r="F8" s="85"/>
      <c r="G8" s="85"/>
      <c r="H8" s="30" t="s">
        <v>24</v>
      </c>
      <c r="I8" s="31" t="s">
        <v>24</v>
      </c>
      <c r="J8" s="30" t="s">
        <v>24</v>
      </c>
      <c r="K8" s="32" t="s">
        <v>24</v>
      </c>
      <c r="L8" s="30" t="s">
        <v>24</v>
      </c>
      <c r="M8" s="30"/>
      <c r="N8" s="33"/>
      <c r="O8" s="30" t="s">
        <v>24</v>
      </c>
      <c r="P8" s="30"/>
      <c r="Q8" s="30" t="s">
        <v>24</v>
      </c>
      <c r="R8" s="30" t="s">
        <v>24</v>
      </c>
      <c r="S8" s="33"/>
      <c r="T8" s="45"/>
      <c r="U8" s="52"/>
      <c r="V8" s="52"/>
      <c r="W8" s="52"/>
    </row>
    <row r="9" spans="1:23" s="6" customFormat="1" ht="38.25" customHeight="1">
      <c r="A9" s="27"/>
      <c r="B9" s="77">
        <v>1</v>
      </c>
      <c r="C9" s="78"/>
      <c r="D9" s="78"/>
      <c r="E9" s="57" t="s">
        <v>39</v>
      </c>
      <c r="F9" s="74"/>
      <c r="G9" s="74"/>
      <c r="H9" s="62"/>
      <c r="I9" s="62"/>
      <c r="J9" s="59">
        <f>H9-I9</f>
        <v>0</v>
      </c>
      <c r="K9" s="59">
        <v>2000000</v>
      </c>
      <c r="L9" s="62"/>
      <c r="M9" s="59">
        <f>MIN(J9:L9)</f>
        <v>0</v>
      </c>
      <c r="N9" s="59">
        <f>ROUNDDOWN(M9*T9,-3)</f>
        <v>0</v>
      </c>
      <c r="O9" s="59">
        <f>ROUNDDOWN(M9*1/4,-3)</f>
        <v>0</v>
      </c>
      <c r="P9" s="68"/>
      <c r="Q9" s="55">
        <f>N9-P9</f>
        <v>0</v>
      </c>
      <c r="R9" s="55">
        <f>ROUNDDOWN(Q9,-3)</f>
        <v>0</v>
      </c>
      <c r="S9" s="59"/>
      <c r="T9" s="48">
        <v>0.5</v>
      </c>
      <c r="U9" s="71"/>
      <c r="V9" s="65"/>
      <c r="W9" s="65"/>
    </row>
    <row r="10" spans="1:23" s="6" customFormat="1" ht="38.25" customHeight="1">
      <c r="A10" s="27"/>
      <c r="B10" s="79">
        <v>2</v>
      </c>
      <c r="C10" s="80"/>
      <c r="D10" s="80"/>
      <c r="E10" s="56"/>
      <c r="F10" s="75"/>
      <c r="G10" s="75"/>
      <c r="H10" s="63"/>
      <c r="I10" s="63"/>
      <c r="J10" s="60">
        <f t="shared" ref="J10:J18" si="0">H10-I10</f>
        <v>0</v>
      </c>
      <c r="K10" s="60">
        <v>2000000</v>
      </c>
      <c r="L10" s="63"/>
      <c r="M10" s="60">
        <f>MIN(J10:L10)</f>
        <v>0</v>
      </c>
      <c r="N10" s="60">
        <f t="shared" ref="N10:N18" si="1">ROUNDDOWN(M10*T10,-3)</f>
        <v>0</v>
      </c>
      <c r="O10" s="60">
        <f t="shared" ref="O10:O18" si="2">ROUNDDOWN(M10*1/4,-3)</f>
        <v>0</v>
      </c>
      <c r="P10" s="69"/>
      <c r="Q10" s="60">
        <f t="shared" ref="Q10:Q18" si="3">N10-P10</f>
        <v>0</v>
      </c>
      <c r="R10" s="60">
        <f t="shared" ref="R10:R18" si="4">ROUNDDOWN(Q10,-3)</f>
        <v>0</v>
      </c>
      <c r="S10" s="60"/>
      <c r="T10" s="46">
        <v>0.5</v>
      </c>
      <c r="U10" s="72"/>
      <c r="V10" s="66"/>
      <c r="W10" s="66"/>
    </row>
    <row r="11" spans="1:23" s="6" customFormat="1" ht="38.25" customHeight="1">
      <c r="A11" s="27"/>
      <c r="B11" s="79">
        <v>3</v>
      </c>
      <c r="C11" s="80"/>
      <c r="D11" s="80"/>
      <c r="E11" s="56"/>
      <c r="F11" s="75"/>
      <c r="G11" s="75"/>
      <c r="H11" s="63"/>
      <c r="I11" s="63"/>
      <c r="J11" s="60">
        <f t="shared" si="0"/>
        <v>0</v>
      </c>
      <c r="K11" s="60">
        <v>2000000</v>
      </c>
      <c r="L11" s="63"/>
      <c r="M11" s="60">
        <f t="shared" ref="M11:M18" si="5">MIN(J11:L11)</f>
        <v>0</v>
      </c>
      <c r="N11" s="60">
        <f t="shared" si="1"/>
        <v>0</v>
      </c>
      <c r="O11" s="60">
        <f t="shared" si="2"/>
        <v>0</v>
      </c>
      <c r="P11" s="69"/>
      <c r="Q11" s="60">
        <f t="shared" si="3"/>
        <v>0</v>
      </c>
      <c r="R11" s="60">
        <f t="shared" si="4"/>
        <v>0</v>
      </c>
      <c r="S11" s="60"/>
      <c r="T11" s="46">
        <v>0.5</v>
      </c>
      <c r="U11" s="72"/>
      <c r="V11" s="66"/>
      <c r="W11" s="66"/>
    </row>
    <row r="12" spans="1:23" s="6" customFormat="1" ht="38.25" customHeight="1">
      <c r="A12" s="27"/>
      <c r="B12" s="77">
        <v>4</v>
      </c>
      <c r="C12" s="78"/>
      <c r="D12" s="78"/>
      <c r="E12" s="56"/>
      <c r="F12" s="75"/>
      <c r="G12" s="75"/>
      <c r="H12" s="63"/>
      <c r="I12" s="63"/>
      <c r="J12" s="60">
        <f t="shared" si="0"/>
        <v>0</v>
      </c>
      <c r="K12" s="60">
        <v>2000000</v>
      </c>
      <c r="L12" s="63"/>
      <c r="M12" s="60">
        <f t="shared" si="5"/>
        <v>0</v>
      </c>
      <c r="N12" s="60">
        <f t="shared" si="1"/>
        <v>0</v>
      </c>
      <c r="O12" s="60">
        <f t="shared" si="2"/>
        <v>0</v>
      </c>
      <c r="P12" s="69"/>
      <c r="Q12" s="60">
        <f t="shared" si="3"/>
        <v>0</v>
      </c>
      <c r="R12" s="60">
        <f t="shared" si="4"/>
        <v>0</v>
      </c>
      <c r="S12" s="60"/>
      <c r="T12" s="46">
        <v>0.5</v>
      </c>
      <c r="U12" s="72"/>
      <c r="V12" s="66"/>
      <c r="W12" s="66"/>
    </row>
    <row r="13" spans="1:23" s="6" customFormat="1" ht="38.25" customHeight="1">
      <c r="A13" s="27"/>
      <c r="B13" s="79">
        <v>5</v>
      </c>
      <c r="C13" s="80"/>
      <c r="D13" s="80"/>
      <c r="E13" s="56"/>
      <c r="F13" s="75"/>
      <c r="G13" s="75"/>
      <c r="H13" s="63"/>
      <c r="I13" s="63"/>
      <c r="J13" s="60">
        <f t="shared" si="0"/>
        <v>0</v>
      </c>
      <c r="K13" s="60">
        <v>2000000</v>
      </c>
      <c r="L13" s="63"/>
      <c r="M13" s="60">
        <f t="shared" si="5"/>
        <v>0</v>
      </c>
      <c r="N13" s="60">
        <f t="shared" si="1"/>
        <v>0</v>
      </c>
      <c r="O13" s="60">
        <f t="shared" si="2"/>
        <v>0</v>
      </c>
      <c r="P13" s="69"/>
      <c r="Q13" s="60">
        <f t="shared" si="3"/>
        <v>0</v>
      </c>
      <c r="R13" s="60">
        <f t="shared" si="4"/>
        <v>0</v>
      </c>
      <c r="S13" s="60"/>
      <c r="T13" s="46">
        <v>0.5</v>
      </c>
      <c r="U13" s="72"/>
      <c r="V13" s="66"/>
      <c r="W13" s="66"/>
    </row>
    <row r="14" spans="1:23" s="6" customFormat="1" ht="38.25" customHeight="1">
      <c r="A14" s="27"/>
      <c r="B14" s="79">
        <v>6</v>
      </c>
      <c r="C14" s="80"/>
      <c r="D14" s="80"/>
      <c r="E14" s="56"/>
      <c r="F14" s="75"/>
      <c r="G14" s="75"/>
      <c r="H14" s="63"/>
      <c r="I14" s="63"/>
      <c r="J14" s="60">
        <f t="shared" si="0"/>
        <v>0</v>
      </c>
      <c r="K14" s="60">
        <v>2000000</v>
      </c>
      <c r="L14" s="63"/>
      <c r="M14" s="60">
        <f t="shared" si="5"/>
        <v>0</v>
      </c>
      <c r="N14" s="60">
        <f t="shared" si="1"/>
        <v>0</v>
      </c>
      <c r="O14" s="60">
        <f t="shared" si="2"/>
        <v>0</v>
      </c>
      <c r="P14" s="69"/>
      <c r="Q14" s="60">
        <f t="shared" si="3"/>
        <v>0</v>
      </c>
      <c r="R14" s="60">
        <f t="shared" si="4"/>
        <v>0</v>
      </c>
      <c r="S14" s="60"/>
      <c r="T14" s="46">
        <v>0.5</v>
      </c>
      <c r="U14" s="72"/>
      <c r="V14" s="66"/>
      <c r="W14" s="66"/>
    </row>
    <row r="15" spans="1:23" s="6" customFormat="1" ht="38.25" customHeight="1">
      <c r="A15" s="27"/>
      <c r="B15" s="77">
        <v>7</v>
      </c>
      <c r="C15" s="78"/>
      <c r="D15" s="78"/>
      <c r="E15" s="56"/>
      <c r="F15" s="75"/>
      <c r="G15" s="75"/>
      <c r="H15" s="63"/>
      <c r="I15" s="63"/>
      <c r="J15" s="60">
        <f t="shared" si="0"/>
        <v>0</v>
      </c>
      <c r="K15" s="60">
        <v>2000000</v>
      </c>
      <c r="L15" s="63"/>
      <c r="M15" s="60">
        <f t="shared" si="5"/>
        <v>0</v>
      </c>
      <c r="N15" s="60">
        <f>ROUNDDOWN(M15*T15,-3)</f>
        <v>0</v>
      </c>
      <c r="O15" s="60">
        <f t="shared" si="2"/>
        <v>0</v>
      </c>
      <c r="P15" s="69"/>
      <c r="Q15" s="60">
        <f t="shared" si="3"/>
        <v>0</v>
      </c>
      <c r="R15" s="60">
        <f t="shared" si="4"/>
        <v>0</v>
      </c>
      <c r="S15" s="60"/>
      <c r="T15" s="46">
        <v>0.5</v>
      </c>
      <c r="U15" s="72"/>
      <c r="V15" s="66"/>
      <c r="W15" s="66"/>
    </row>
    <row r="16" spans="1:23" s="6" customFormat="1" ht="38.25" customHeight="1">
      <c r="A16" s="27"/>
      <c r="B16" s="79">
        <v>8</v>
      </c>
      <c r="C16" s="80"/>
      <c r="D16" s="80"/>
      <c r="E16" s="56"/>
      <c r="F16" s="75"/>
      <c r="G16" s="75"/>
      <c r="H16" s="63"/>
      <c r="I16" s="63"/>
      <c r="J16" s="60">
        <f t="shared" si="0"/>
        <v>0</v>
      </c>
      <c r="K16" s="60">
        <v>2000000</v>
      </c>
      <c r="L16" s="63"/>
      <c r="M16" s="60">
        <f t="shared" si="5"/>
        <v>0</v>
      </c>
      <c r="N16" s="60">
        <f t="shared" si="1"/>
        <v>0</v>
      </c>
      <c r="O16" s="60">
        <f t="shared" si="2"/>
        <v>0</v>
      </c>
      <c r="P16" s="69"/>
      <c r="Q16" s="60">
        <f t="shared" si="3"/>
        <v>0</v>
      </c>
      <c r="R16" s="60">
        <f t="shared" si="4"/>
        <v>0</v>
      </c>
      <c r="S16" s="60"/>
      <c r="T16" s="46">
        <v>0.5</v>
      </c>
      <c r="U16" s="72"/>
      <c r="V16" s="66"/>
      <c r="W16" s="66"/>
    </row>
    <row r="17" spans="1:23" s="6" customFormat="1" ht="38.25" customHeight="1">
      <c r="A17" s="27"/>
      <c r="B17" s="79">
        <v>9</v>
      </c>
      <c r="C17" s="80"/>
      <c r="D17" s="80"/>
      <c r="E17" s="56"/>
      <c r="F17" s="75"/>
      <c r="G17" s="75"/>
      <c r="H17" s="63"/>
      <c r="I17" s="63"/>
      <c r="J17" s="60">
        <f t="shared" si="0"/>
        <v>0</v>
      </c>
      <c r="K17" s="60">
        <v>2000000</v>
      </c>
      <c r="L17" s="63"/>
      <c r="M17" s="60">
        <f t="shared" si="5"/>
        <v>0</v>
      </c>
      <c r="N17" s="60">
        <f t="shared" si="1"/>
        <v>0</v>
      </c>
      <c r="O17" s="60">
        <f t="shared" si="2"/>
        <v>0</v>
      </c>
      <c r="P17" s="69"/>
      <c r="Q17" s="60">
        <f t="shared" si="3"/>
        <v>0</v>
      </c>
      <c r="R17" s="60">
        <f t="shared" si="4"/>
        <v>0</v>
      </c>
      <c r="S17" s="60"/>
      <c r="T17" s="46">
        <v>0.5</v>
      </c>
      <c r="U17" s="72"/>
      <c r="V17" s="66"/>
      <c r="W17" s="66"/>
    </row>
    <row r="18" spans="1:23" s="6" customFormat="1" ht="38.25" customHeight="1" thickBot="1">
      <c r="A18" s="27"/>
      <c r="B18" s="89">
        <v>10</v>
      </c>
      <c r="C18" s="84"/>
      <c r="D18" s="84"/>
      <c r="E18" s="58"/>
      <c r="F18" s="76"/>
      <c r="G18" s="76"/>
      <c r="H18" s="64"/>
      <c r="I18" s="64"/>
      <c r="J18" s="61">
        <f t="shared" si="0"/>
        <v>0</v>
      </c>
      <c r="K18" s="61">
        <v>2000000</v>
      </c>
      <c r="L18" s="64"/>
      <c r="M18" s="61">
        <f t="shared" si="5"/>
        <v>0</v>
      </c>
      <c r="N18" s="61">
        <f t="shared" si="1"/>
        <v>0</v>
      </c>
      <c r="O18" s="61">
        <f t="shared" si="2"/>
        <v>0</v>
      </c>
      <c r="P18" s="70"/>
      <c r="Q18" s="61">
        <f t="shared" si="3"/>
        <v>0</v>
      </c>
      <c r="R18" s="61">
        <f t="shared" si="4"/>
        <v>0</v>
      </c>
      <c r="S18" s="61"/>
      <c r="T18" s="53">
        <v>0.5</v>
      </c>
      <c r="U18" s="73"/>
      <c r="V18" s="67"/>
      <c r="W18" s="67"/>
    </row>
    <row r="19" spans="1:23" s="7" customFormat="1" ht="59.25" customHeight="1" thickBot="1">
      <c r="A19" s="34"/>
      <c r="B19" s="96" t="s">
        <v>25</v>
      </c>
      <c r="C19" s="97"/>
      <c r="D19" s="97"/>
      <c r="E19" s="97"/>
      <c r="F19" s="97"/>
      <c r="G19" s="98"/>
      <c r="H19" s="35">
        <f>SUM(H9:H18)</f>
        <v>0</v>
      </c>
      <c r="I19" s="35">
        <f t="shared" ref="I19:P19" si="6">SUM(I9:I18)</f>
        <v>0</v>
      </c>
      <c r="J19" s="35">
        <f t="shared" si="6"/>
        <v>0</v>
      </c>
      <c r="K19" s="35">
        <f t="shared" si="6"/>
        <v>20000000</v>
      </c>
      <c r="L19" s="35">
        <f t="shared" si="6"/>
        <v>0</v>
      </c>
      <c r="M19" s="35">
        <f t="shared" si="6"/>
        <v>0</v>
      </c>
      <c r="N19" s="35">
        <f t="shared" si="6"/>
        <v>0</v>
      </c>
      <c r="O19" s="35">
        <f t="shared" si="6"/>
        <v>0</v>
      </c>
      <c r="P19" s="35">
        <f t="shared" si="6"/>
        <v>0</v>
      </c>
      <c r="Q19" s="35">
        <f>SUM(Q9:Q18)</f>
        <v>0</v>
      </c>
      <c r="R19" s="35">
        <f>SUM(R9:R18)</f>
        <v>0</v>
      </c>
      <c r="S19" s="35"/>
      <c r="T19" s="47"/>
      <c r="U19" s="54"/>
      <c r="V19" s="54"/>
      <c r="W19" s="54"/>
    </row>
    <row r="20" spans="1:23" s="7" customFormat="1" ht="29.25" customHeight="1">
      <c r="A20" s="34"/>
      <c r="B20" s="34" t="s">
        <v>26</v>
      </c>
      <c r="C20" s="36"/>
      <c r="D20" s="36"/>
      <c r="E20" s="36"/>
      <c r="F20" s="36"/>
      <c r="G20" s="36"/>
      <c r="H20" s="37"/>
      <c r="I20" s="37"/>
      <c r="J20" s="37"/>
      <c r="K20" s="37"/>
      <c r="L20" s="37"/>
      <c r="M20" s="37"/>
      <c r="N20" s="37"/>
      <c r="O20" s="37"/>
      <c r="P20" s="37"/>
      <c r="Q20" s="37"/>
      <c r="R20" s="37"/>
      <c r="S20" s="38"/>
      <c r="T20" s="14"/>
      <c r="U20" s="34"/>
      <c r="V20" s="34"/>
      <c r="W20" s="34"/>
    </row>
    <row r="21" spans="1:23" s="7" customFormat="1" ht="29.25" customHeight="1">
      <c r="A21" s="34"/>
      <c r="B21" s="16">
        <v>1</v>
      </c>
      <c r="C21" s="34" t="s">
        <v>27</v>
      </c>
      <c r="D21" s="34"/>
      <c r="E21" s="34"/>
      <c r="F21" s="34"/>
      <c r="G21" s="34"/>
      <c r="H21" s="34"/>
      <c r="I21" s="34"/>
      <c r="J21" s="34"/>
      <c r="K21" s="34"/>
      <c r="L21" s="34"/>
      <c r="M21" s="34"/>
      <c r="N21" s="34"/>
      <c r="O21" s="34"/>
      <c r="P21" s="34"/>
      <c r="Q21" s="34"/>
      <c r="R21" s="34"/>
      <c r="S21" s="34"/>
      <c r="T21" s="34"/>
      <c r="U21" s="34"/>
      <c r="V21" s="34"/>
      <c r="W21" s="34"/>
    </row>
    <row r="22" spans="1:23" s="7" customFormat="1" ht="29.25" customHeight="1">
      <c r="A22" s="34"/>
      <c r="B22" s="16">
        <v>2</v>
      </c>
      <c r="C22" s="34" t="s">
        <v>28</v>
      </c>
      <c r="D22" s="34"/>
      <c r="E22" s="34"/>
      <c r="F22" s="34"/>
      <c r="G22" s="34"/>
      <c r="H22" s="34"/>
      <c r="I22" s="34"/>
      <c r="J22" s="34"/>
      <c r="K22" s="34"/>
      <c r="L22" s="34"/>
      <c r="M22" s="34"/>
      <c r="N22" s="34"/>
      <c r="O22" s="34"/>
      <c r="P22" s="34"/>
      <c r="Q22" s="34"/>
      <c r="R22" s="34"/>
      <c r="S22" s="34"/>
      <c r="T22" s="34"/>
      <c r="U22" s="34"/>
      <c r="V22" s="34"/>
      <c r="W22" s="34"/>
    </row>
    <row r="23" spans="1:23" s="2" customFormat="1" ht="29.25" customHeight="1">
      <c r="A23" s="13"/>
      <c r="B23" s="34">
        <v>3</v>
      </c>
      <c r="C23" s="34" t="s">
        <v>29</v>
      </c>
      <c r="D23" s="34"/>
      <c r="E23" s="34"/>
      <c r="F23" s="34"/>
      <c r="G23" s="34"/>
      <c r="H23" s="34"/>
      <c r="I23" s="34"/>
      <c r="J23" s="34"/>
      <c r="K23" s="34"/>
      <c r="L23" s="34"/>
      <c r="M23" s="34"/>
      <c r="N23" s="34"/>
      <c r="O23" s="34"/>
      <c r="P23" s="34"/>
      <c r="Q23" s="34"/>
      <c r="R23" s="34"/>
      <c r="S23" s="34"/>
      <c r="T23" s="34"/>
      <c r="U23" s="13"/>
      <c r="V23" s="13"/>
      <c r="W23" s="13"/>
    </row>
    <row r="24" spans="1:23" s="8" customFormat="1" ht="29.25" customHeight="1">
      <c r="A24" s="39"/>
      <c r="B24" s="34">
        <v>4</v>
      </c>
      <c r="C24" s="34" t="s">
        <v>30</v>
      </c>
      <c r="D24" s="34"/>
      <c r="E24" s="34"/>
      <c r="F24" s="34"/>
      <c r="G24" s="34"/>
      <c r="H24" s="34"/>
      <c r="I24" s="34"/>
      <c r="J24" s="34"/>
      <c r="K24" s="34"/>
      <c r="L24" s="34"/>
      <c r="M24" s="34"/>
      <c r="N24" s="34"/>
      <c r="O24" s="34"/>
      <c r="P24" s="34"/>
      <c r="Q24" s="34"/>
      <c r="R24" s="34"/>
      <c r="S24" s="34"/>
      <c r="T24" s="34"/>
      <c r="U24" s="39"/>
      <c r="V24" s="39"/>
      <c r="W24" s="39"/>
    </row>
    <row r="25" spans="1:23" ht="30.75" customHeight="1">
      <c r="A25" s="12"/>
      <c r="B25" s="34">
        <v>5</v>
      </c>
      <c r="C25" s="34" t="s">
        <v>31</v>
      </c>
      <c r="D25" s="34"/>
      <c r="E25" s="40"/>
      <c r="F25" s="40"/>
      <c r="G25" s="40"/>
      <c r="H25" s="40"/>
      <c r="I25" s="40"/>
      <c r="J25" s="40"/>
      <c r="K25" s="40"/>
      <c r="L25" s="40"/>
      <c r="M25" s="40"/>
      <c r="N25" s="40"/>
      <c r="O25" s="40"/>
      <c r="P25" s="40"/>
      <c r="Q25" s="40"/>
      <c r="R25" s="40"/>
      <c r="S25" s="40"/>
      <c r="T25" s="40"/>
      <c r="U25" s="12"/>
      <c r="V25" s="12"/>
      <c r="W25" s="12"/>
    </row>
    <row r="26" spans="1:23" ht="17.25">
      <c r="B26" s="9"/>
      <c r="C26" s="82"/>
      <c r="D26" s="82"/>
      <c r="E26" s="82"/>
      <c r="F26" s="82"/>
      <c r="G26" s="82"/>
      <c r="H26" s="82"/>
      <c r="I26" s="82"/>
      <c r="J26" s="82"/>
      <c r="K26" s="82"/>
      <c r="L26" s="82"/>
      <c r="M26" s="82"/>
      <c r="N26" s="82"/>
      <c r="O26" s="82"/>
      <c r="P26" s="82"/>
      <c r="Q26" s="82"/>
      <c r="R26" s="82"/>
      <c r="S26" s="82"/>
      <c r="T26" s="82"/>
    </row>
    <row r="27" spans="1:23" ht="17.25">
      <c r="C27" s="10"/>
      <c r="D27" s="10"/>
      <c r="E27" s="10"/>
      <c r="F27" s="10"/>
      <c r="G27" s="10"/>
      <c r="H27" s="10"/>
      <c r="I27" s="10"/>
      <c r="J27" s="10"/>
      <c r="K27" s="10"/>
      <c r="L27" s="10"/>
      <c r="M27" s="10"/>
      <c r="N27" s="10"/>
      <c r="O27" s="10"/>
      <c r="P27" s="10"/>
      <c r="Q27" s="10"/>
      <c r="R27" s="10"/>
      <c r="S27" s="10"/>
      <c r="T27" s="11"/>
    </row>
  </sheetData>
  <mergeCells count="17">
    <mergeCell ref="B11:D11"/>
    <mergeCell ref="B9:D9"/>
    <mergeCell ref="B16:D16"/>
    <mergeCell ref="B2:U2"/>
    <mergeCell ref="C26:T26"/>
    <mergeCell ref="G5:G8"/>
    <mergeCell ref="E5:E8"/>
    <mergeCell ref="B10:D10"/>
    <mergeCell ref="B18:D18"/>
    <mergeCell ref="B17:D17"/>
    <mergeCell ref="B15:D15"/>
    <mergeCell ref="B14:D14"/>
    <mergeCell ref="B13:D13"/>
    <mergeCell ref="B12:D12"/>
    <mergeCell ref="F5:F8"/>
    <mergeCell ref="B5:D8"/>
    <mergeCell ref="B19:G19"/>
  </mergeCells>
  <phoneticPr fontId="2"/>
  <printOptions horizontalCentered="1"/>
  <pageMargins left="0.51181102362204722" right="0.51181102362204722" top="0.59055118110236227" bottom="0.59055118110236227" header="0.51181102362204722" footer="0.51181102362204722"/>
  <pageSetup paperSize="9" scale="34"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9888F0E2-E585-4CDF-BB02-6A4E5EA8AD3D}">
          <x14:formula1>
            <xm:f>リスト!$B$2:$B$12</xm:f>
          </x14:formula1>
          <xm:sqref>U9:U18</xm:sqref>
        </x14:dataValidation>
        <x14:dataValidation type="list" allowBlank="1" showInputMessage="1" showErrorMessage="1" xr:uid="{719B726B-707F-4AD2-86DD-659042FC02F1}">
          <x14:formula1>
            <xm:f>リスト!$H$2:$H$4</xm:f>
          </x14:formula1>
          <xm:sqref>V9:V18</xm:sqref>
        </x14:dataValidation>
        <x14:dataValidation type="list" allowBlank="1" showInputMessage="1" showErrorMessage="1" xr:uid="{25CED7A1-0195-4667-8668-9DBE39DB6769}">
          <x14:formula1>
            <xm:f>リスト!$J$2:$J$4</xm:f>
          </x14:formula1>
          <xm:sqref>W9:W18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2853C-74A2-4F09-8651-E8732E9A3CBB}">
  <dimension ref="B2:J12"/>
  <sheetViews>
    <sheetView workbookViewId="0">
      <selection activeCell="H7" sqref="H7"/>
    </sheetView>
  </sheetViews>
  <sheetFormatPr defaultRowHeight="13.5"/>
  <sheetData>
    <row r="2" spans="2:10">
      <c r="B2" t="s">
        <v>41</v>
      </c>
      <c r="H2" t="s">
        <v>52</v>
      </c>
      <c r="J2" t="s">
        <v>52</v>
      </c>
    </row>
    <row r="3" spans="2:10">
      <c r="B3" t="s">
        <v>42</v>
      </c>
      <c r="H3" t="s">
        <v>57</v>
      </c>
      <c r="J3" t="s">
        <v>58</v>
      </c>
    </row>
    <row r="4" spans="2:10">
      <c r="B4" t="s">
        <v>43</v>
      </c>
      <c r="H4" t="s">
        <v>56</v>
      </c>
      <c r="J4" t="s">
        <v>54</v>
      </c>
    </row>
    <row r="5" spans="2:10">
      <c r="B5" t="s">
        <v>44</v>
      </c>
    </row>
    <row r="6" spans="2:10">
      <c r="B6" t="s">
        <v>45</v>
      </c>
    </row>
    <row r="7" spans="2:10">
      <c r="B7" t="s">
        <v>46</v>
      </c>
    </row>
    <row r="8" spans="2:10">
      <c r="B8" t="s">
        <v>47</v>
      </c>
    </row>
    <row r="9" spans="2:10">
      <c r="B9" t="s">
        <v>48</v>
      </c>
    </row>
    <row r="10" spans="2:10">
      <c r="B10" t="s">
        <v>49</v>
      </c>
    </row>
    <row r="11" spans="2:10">
      <c r="B11" t="s">
        <v>50</v>
      </c>
    </row>
    <row r="12" spans="2:10">
      <c r="B12" t="s">
        <v>51</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0396B2-B1C9-4B56-8B2B-6A6DE4B498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C36337-26FE-4EA9-A90E-A031654C21C6}">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customXml/itemProps3.xml><?xml version="1.0" encoding="utf-8"?>
<ds:datastoreItem xmlns:ds="http://schemas.openxmlformats.org/officeDocument/2006/customXml" ds:itemID="{B183BEEC-3031-418D-A34B-E0D037EFF7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２－３事業計画書</vt:lpstr>
      <vt:lpstr>リスト</vt:lpstr>
      <vt:lpstr>'２－３事業計画書'!Print_Area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厚生労働省ネットワークシステム１</dc:creator>
  <cp:keywords/>
  <dc:description/>
  <cp:lastModifiedBy>kaigokourei112</cp:lastModifiedBy>
  <cp:revision/>
  <cp:lastPrinted>2025-03-14T07:23:36Z</cp:lastPrinted>
  <dcterms:created xsi:type="dcterms:W3CDTF">2018-04-27T13:38:47Z</dcterms:created>
  <dcterms:modified xsi:type="dcterms:W3CDTF">2025-03-17T06:49:24Z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