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ash01\福祉保険部\長寿社会課\01_地域包括ケア推進係\00_組織共用\05_その他事業\501_高齢者福祉施設の整備\02_地域介護・福祉空間整備等交付金（国）\R6地域介護・福祉空間整備等交付金\02_R6追加協議分\02_HP募集\"/>
    </mc:Choice>
  </mc:AlternateContent>
  <xr:revisionPtr revIDLastSave="0" documentId="13_ncr:1_{DA1AE82D-4CED-49F1-9F91-D4A8CF077757}" xr6:coauthVersionLast="47" xr6:coauthVersionMax="47" xr10:uidLastSave="{00000000-0000-0000-0000-000000000000}"/>
  <bookViews>
    <workbookView xWindow="-120" yWindow="-120" windowWidth="20730" windowHeight="1116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6" l="1"/>
  <c r="D4" i="28"/>
  <c r="D4" i="29"/>
  <c r="D6" i="10"/>
  <c r="D6" i="22"/>
  <c r="D5" i="23"/>
  <c r="T5" i="20"/>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18" i="28"/>
  <c r="D17" i="28"/>
  <c r="D16" i="28"/>
  <c r="D15" i="28"/>
  <c r="D14" i="28"/>
  <c r="D13" i="28"/>
  <c r="D12" i="28"/>
  <c r="D11" i="28"/>
  <c r="D10" i="28"/>
  <c r="D9" i="28"/>
  <c r="D8" i="28"/>
  <c r="D7" i="28"/>
  <c r="D6" i="28"/>
  <c r="D5" i="28"/>
  <c r="D18" i="26"/>
  <c r="D17" i="26"/>
  <c r="D16" i="26"/>
  <c r="D15" i="26"/>
  <c r="D14" i="26"/>
  <c r="D13" i="26"/>
  <c r="D12" i="26"/>
  <c r="D11" i="26"/>
  <c r="D10" i="26"/>
  <c r="D9" i="26"/>
  <c r="D8" i="26"/>
  <c r="D7" i="26"/>
  <c r="D6" i="26"/>
  <c r="D5"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20" i="22" l="1"/>
  <c r="D19" i="22"/>
  <c r="D18" i="22"/>
  <c r="D17" i="22"/>
  <c r="D16" i="22"/>
  <c r="D15" i="22"/>
  <c r="D14" i="22"/>
  <c r="D13" i="22"/>
  <c r="D12" i="22"/>
  <c r="D11" i="22"/>
  <c r="D10" i="22"/>
  <c r="D9" i="22"/>
  <c r="D8" i="22"/>
  <c r="D7"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<sst xmlns="http://schemas.openxmlformats.org/spreadsheetml/2006/main" count="1553" uniqueCount="289">
  <si>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</si>
  <si>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</si>
  <si>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</si>
  <si>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</si>
  <si>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</si>
  <si>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</si>
  <si>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</si>
  <si>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</si>
  <si>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</si>
  <si>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</si>
  <si>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</si>
  <si>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</si>
  <si>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</si>
  <si>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</si>
  <si>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</si>
  <si>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</si>
  <si>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</si>
  <si>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</si>
  <si>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</si>
  <si>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</si>
  <si>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</si>
  <si>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</si>
  <si>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</si>
  <si>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</si>
  <si>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</si>
  <si>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</si>
  <si>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</si>
  <si>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</si>
  <si>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</si>
  <si>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</si>
  <si>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</si>
  <si>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</si>
  <si>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</si>
  <si>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</si>
  <si>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</si>
  <si>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</si>
  <si>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</si>
  <si>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</si>
  <si>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</si>
  <si>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</si>
  <si>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</si>
  <si>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</si>
  <si>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</si>
  <si>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</si>
  <si>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</si>
  <si>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</si>
  <si>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</si>
  <si>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</si>
  <si>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</si>
  <si>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</si>
  <si>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</si>
  <si>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</si>
  <si>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</si>
  <si>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</si>
  <si>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</si>
  <si>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</si>
  <si>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</si>
  <si>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</si>
  <si>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</si>
  <si>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</si>
  <si>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</si>
  <si>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</si>
  <si>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</si>
  <si>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</si>
  <si>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</si>
  <si>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</si>
  <si>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</si>
  <si>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</si>
  <si>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</si>
  <si>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</si>
  <si>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</si>
  <si>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</si>
  <si>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</si>
  <si>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</si>
  <si>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</si>
  <si>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</si>
  <si>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</si>
  <si>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</si>
  <si>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</si>
  <si>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</si>
  <si>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</si>
  <si>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</si>
  <si>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</si>
  <si>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</si>
  <si>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</si>
  <si>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</si>
  <si>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</si>
  <si>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</si>
  <si>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</si>
  <si>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</si>
  <si>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</si>
  <si>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</si>
  <si>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</si>
  <si>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</si>
  <si>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</si>
  <si>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</si>
  <si>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</si>
  <si>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</si>
  <si>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</si>
  <si>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</si>
  <si>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</si>
  <si>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</si>
  <si>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</si>
  <si>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</si>
  <si>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</si>
  <si>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</si>
  <si>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</si>
  <si>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</si>
  <si>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</si>
  <si>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</si>
  <si>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</si>
  <si>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</si>
  <si>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</si>
  <si>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</si>
  <si>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</si>
  <si>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</si>
  <si>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</si>
  <si>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</si>
  <si>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</si>
  <si>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</si>
  <si>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</si>
  <si>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</si>
  <si>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</si>
  <si>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</si>
  <si>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</si>
  <si>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</si>
  <si>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</si>
  <si>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</si>
  <si>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</si>
  <si>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</si>
  <si>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</si>
  <si>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</si>
  <si>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</si>
  <si>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</si>
  <si>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</si>
  <si>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</si>
  <si>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</si>
  <si>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</si>
  <si>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</si>
  <si>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</si>
  <si>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</si>
  <si>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</si>
  <si>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</si>
  <si>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</si>
  <si>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</si>
  <si>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</si>
  <si>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</si>
  <si>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</si>
  <si>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</si>
  <si>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</si>
  <si>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</si>
  <si>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</si>
  <si>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</si>
  <si>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</si>
  <si>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</si>
  <si>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</si>
  <si>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</si>
  <si>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</si>
  <si>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</si>
  <si>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</si>
  <si>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</si>
  <si>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</si>
  <si>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</si>
  <si>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</si>
  <si>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</si>
  <si>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</si>
  <si>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</si>
  <si>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</si>
  <si>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</si>
  <si>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</si>
  <si>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</si>
  <si>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</si>
  <si>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</si>
  <si>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</si>
  <si>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</si>
  <si>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</si>
  <si>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</si>
  <si>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</si>
  <si>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</si>
  <si>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</si>
  <si>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</si>
  <si>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</si>
  <si>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</si>
  <si>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</si>
  <si>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</si>
  <si>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</si>
  <si>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</si>
  <si>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</si>
  <si>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</si>
  <si>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</si>
  <si>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</si>
  <si>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</si>
  <si>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</si>
  <si>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</si>
  <si>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</si>
  <si>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</si>
  <si>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</si>
  <si>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</si>
  <si>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</si>
  <si>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</si>
  <si>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</si>
  <si>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</si>
  <si>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</si>
  <si>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</si>
  <si>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</si>
  <si>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</si>
  <si>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</si>
  <si>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</si>
  <si>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</si>
  <si>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</si>
  <si>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</si>
  <si>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</si>
  <si>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</si>
  <si>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</si>
  <si>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</si>
  <si>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</si>
  <si>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</si>
  <si>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</si>
  <si>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</si>
  <si>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</si>
  <si>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</si>
  <si>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</si>
  <si>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</si>
  <si>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</si>
  <si>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</si>
  <si>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</si>
  <si>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</si>
  <si>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</si>
  <si>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</si>
  <si>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</si>
  <si>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</si>
  <si>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</si>
  <si>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</si>
  <si>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</si>
  <si>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</si>
  <si>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</si>
  <si>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</si>
  <si>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</si>
  <si>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</si>
  <si>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</si>
  <si>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</si>
  <si>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</si>
  <si>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</si>
  <si>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</si>
  <si>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</si>
  <si>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</si>
  <si>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</si>
  <si>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</si>
  <si>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</si>
  <si>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</si>
  <si>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</si>
  <si>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</si>
  <si>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</si>
  <si>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</si>
  <si>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</si>
  <si>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</si>
  <si>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</si>
  <si>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</si>
  <si>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</si>
  <si>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</si>
  <si>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</si>
  <si>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</si>
  <si>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</si>
  <si>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</si>
  <si>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</si>
  <si>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</si>
  <si>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</si>
  <si>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</si>
  <si>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</si>
  <si>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</si>
  <si>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</si>
  <si>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</si>
  <si>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</si>
  <si>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</si>
  <si>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</si>
  <si>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</si>
  <si>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</si>
  <si>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</si>
  <si>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</si>
  <si>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</si>
  <si>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</si>
  <si>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補助財産に対して、既に抵当権設定がなされていないか（「有」または「無」を記載すること）</t>
    <phoneticPr fontId="1"/>
  </si>
  <si>
    <t>補助財産に対して、既に抵当権設定がなされていないか（「有」または「無」を記載すること））</t>
    <phoneticPr fontId="1"/>
  </si>
  <si>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</si>
  <si>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</si>
  <si>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北海道厚生局</t>
    <rPh sb="0" eb="3">
      <t>ホッカイドウ</t>
    </rPh>
    <rPh sb="3" eb="6">
      <t>コウセイキョク</t>
    </rPh>
    <phoneticPr fontId="1"/>
  </si>
  <si>
    <t>旭川市</t>
    <rPh sb="0" eb="3">
      <t>アサヒカワシ</t>
    </rPh>
    <phoneticPr fontId="1"/>
  </si>
  <si>
    <t>有</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</si>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</sst>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7" fillId="2" borderId="1" xfId="0" applyFont="1" applyFill="1" applyBorder="1" applyAlignment="1">
      <alignment horizontal="center" vertical="center" wrapText="1"/>
    </xf>
    <xf numFmtId="0" fontId="15" fillId="6" borderId="14" xfId="0" applyFont="1" applyFill="1" applyBorder="1" applyAlignment="1">
      <alignment vertical="center" wrapText="1"/>
    </xf>
    <xf numFmtId="0" fontId="15" fillId="0" borderId="14" xfId="0" applyFont="1" applyBorder="1">
      <alignment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J1" zoomScale="85" zoomScaleNormal="100" zoomScaleSheetLayoutView="85" workbookViewId="0">
      <pane ySplit="4" topLeftCell="A5" activePane="bottomLeft" state="frozen"/>
      <selection activeCell="R22" sqref="R22"/>
      <selection pane="bottomLeft" activeCell="H8" sqref="H8"/>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5" t="s">
        <v>0</v>
      </c>
      <c r="B3" s="165" t="s">
        <v>1</v>
      </c>
      <c r="C3" s="164" t="s">
        <v>34</v>
      </c>
      <c r="D3" s="169" t="s">
        <v>103</v>
      </c>
      <c r="E3" s="165" t="s">
        <v>2</v>
      </c>
      <c r="F3" s="164" t="s">
        <v>253</v>
      </c>
      <c r="G3" s="154" t="s">
        <v>158</v>
      </c>
      <c r="H3" s="165" t="s">
        <v>6</v>
      </c>
      <c r="I3" s="165" t="s">
        <v>3</v>
      </c>
      <c r="J3" s="168" t="s">
        <v>218</v>
      </c>
      <c r="K3" s="159" t="s">
        <v>159</v>
      </c>
      <c r="L3" s="160" t="s">
        <v>160</v>
      </c>
      <c r="M3" s="166" t="s">
        <v>270</v>
      </c>
      <c r="N3" s="162" t="s">
        <v>161</v>
      </c>
      <c r="O3" s="163" t="s">
        <v>229</v>
      </c>
      <c r="P3" s="163"/>
      <c r="Q3" s="162" t="s">
        <v>162</v>
      </c>
      <c r="R3" s="163" t="s">
        <v>163</v>
      </c>
      <c r="S3" s="163"/>
      <c r="T3" s="164" t="s">
        <v>164</v>
      </c>
      <c r="U3" s="153" t="s">
        <v>165</v>
      </c>
      <c r="V3" s="153" t="s">
        <v>166</v>
      </c>
      <c r="W3" s="153" t="s">
        <v>167</v>
      </c>
      <c r="X3" s="153" t="s">
        <v>168</v>
      </c>
      <c r="Y3" s="153" t="s">
        <v>169</v>
      </c>
      <c r="Z3" s="153" t="s">
        <v>170</v>
      </c>
      <c r="AA3" s="151" t="s">
        <v>172</v>
      </c>
      <c r="AB3" s="154" t="s">
        <v>254</v>
      </c>
      <c r="AC3" s="155" t="s">
        <v>269</v>
      </c>
      <c r="AD3" s="155" t="s">
        <v>171</v>
      </c>
      <c r="AE3" s="156" t="s">
        <v>268</v>
      </c>
      <c r="AF3" s="157" t="s">
        <v>282</v>
      </c>
      <c r="AG3" s="152" t="s">
        <v>5</v>
      </c>
    </row>
    <row r="4" spans="1:33" s="15" customFormat="1" ht="58.5" customHeight="1">
      <c r="A4" s="165"/>
      <c r="B4" s="165"/>
      <c r="C4" s="164"/>
      <c r="D4" s="169"/>
      <c r="E4" s="165"/>
      <c r="F4" s="164"/>
      <c r="G4" s="170"/>
      <c r="H4" s="165"/>
      <c r="I4" s="165"/>
      <c r="J4" s="168"/>
      <c r="K4" s="159"/>
      <c r="L4" s="161"/>
      <c r="M4" s="167"/>
      <c r="N4" s="162"/>
      <c r="O4" s="61" t="s">
        <v>173</v>
      </c>
      <c r="P4" s="102" t="s">
        <v>174</v>
      </c>
      <c r="Q4" s="162"/>
      <c r="R4" s="61" t="s">
        <v>175</v>
      </c>
      <c r="S4" s="102" t="s">
        <v>176</v>
      </c>
      <c r="T4" s="165"/>
      <c r="U4" s="153"/>
      <c r="V4" s="153"/>
      <c r="W4" s="153"/>
      <c r="X4" s="153"/>
      <c r="Y4" s="153"/>
      <c r="Z4" s="153"/>
      <c r="AA4" s="151"/>
      <c r="AB4" s="154"/>
      <c r="AC4" s="155"/>
      <c r="AD4" s="155"/>
      <c r="AE4" s="156"/>
      <c r="AF4" s="158"/>
      <c r="AG4" s="152"/>
    </row>
    <row r="5" spans="1:33" s="14" customFormat="1" ht="20.100000000000001" customHeight="1">
      <c r="A5" s="43">
        <v>1</v>
      </c>
      <c r="B5" s="43" t="s">
        <v>285</v>
      </c>
      <c r="C5" s="62">
        <v>1</v>
      </c>
      <c r="D5" s="18" t="str">
        <f t="shared" ref="D5:D19" si="0">VLOOKUP(C5,$C$34:$D$80,2)</f>
        <v>北海道</v>
      </c>
      <c r="E5" s="16" t="s">
        <v>286</v>
      </c>
      <c r="F5" s="16" t="s">
        <v>286</v>
      </c>
      <c r="G5" s="44"/>
      <c r="H5" s="43"/>
      <c r="I5" s="150"/>
      <c r="J5" s="150"/>
      <c r="K5" s="142"/>
      <c r="L5" s="45"/>
      <c r="M5" s="107"/>
      <c r="N5" s="46" t="str">
        <f>IF(P5="","",P5/O5)</f>
        <v/>
      </c>
      <c r="O5" s="47"/>
      <c r="P5" s="48"/>
      <c r="Q5" s="63" t="str">
        <f t="shared" ref="Q5:Q19" si="1">IF(S5="","",S5/R5)</f>
        <v/>
      </c>
      <c r="R5" s="43"/>
      <c r="S5" s="43"/>
      <c r="T5" s="49"/>
      <c r="U5" s="43"/>
      <c r="V5" s="43"/>
      <c r="W5" s="43"/>
      <c r="X5" s="43"/>
      <c r="Y5" s="43"/>
      <c r="Z5" s="43"/>
      <c r="AA5" s="138"/>
      <c r="AB5" s="43"/>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279</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6: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K1" zoomScale="80" zoomScaleNormal="100" zoomScaleSheetLayoutView="80" workbookViewId="0">
      <pane ySplit="3" topLeftCell="A4" activePane="bottomLeft" state="frozen"/>
      <selection activeCell="R22" sqref="R22"/>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71" t="s">
        <v>262</v>
      </c>
      <c r="W2" s="172"/>
      <c r="X2" s="171" t="s">
        <v>213</v>
      </c>
      <c r="Y2" s="172"/>
      <c r="Z2" s="144"/>
      <c r="AA2" s="14"/>
    </row>
    <row r="3" spans="1:27" s="8" customFormat="1" ht="135.7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272</v>
      </c>
      <c r="R3" s="69" t="s">
        <v>271</v>
      </c>
      <c r="S3" s="70" t="s">
        <v>102</v>
      </c>
      <c r="T3" s="66" t="s">
        <v>254</v>
      </c>
      <c r="U3" s="66" t="s">
        <v>201</v>
      </c>
      <c r="V3" s="66" t="s">
        <v>101</v>
      </c>
      <c r="W3" s="122" t="s">
        <v>212</v>
      </c>
      <c r="X3" s="66" t="s">
        <v>214</v>
      </c>
      <c r="Y3" s="66" t="s">
        <v>212</v>
      </c>
      <c r="Z3" s="145" t="s">
        <v>281</v>
      </c>
      <c r="AA3" s="68" t="s">
        <v>5</v>
      </c>
    </row>
    <row r="4" spans="1:27" ht="20.25" customHeight="1">
      <c r="A4" s="43">
        <v>1</v>
      </c>
      <c r="B4" s="43" t="s">
        <v>285</v>
      </c>
      <c r="C4" s="62">
        <v>1</v>
      </c>
      <c r="D4" s="18" t="str">
        <f t="shared" ref="D4:D18" si="0">VLOOKUP(C4,$C$30:$D$76,2)</f>
        <v>北海道</v>
      </c>
      <c r="E4" s="16" t="s">
        <v>286</v>
      </c>
      <c r="F4" s="16" t="s">
        <v>286</v>
      </c>
      <c r="G4" s="19"/>
      <c r="H4" s="19"/>
      <c r="I4" s="150"/>
      <c r="J4" s="71"/>
      <c r="K4" s="20"/>
      <c r="L4" s="20"/>
      <c r="M4" s="21"/>
      <c r="N4" s="138"/>
      <c r="O4" s="149"/>
      <c r="P4" s="149"/>
      <c r="Q4" s="72"/>
      <c r="R4" s="72"/>
      <c r="S4" s="73" t="e">
        <f>R4/Q4</f>
        <v>#DIV/0!</v>
      </c>
      <c r="T4" s="23" t="s">
        <v>287</v>
      </c>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5: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J1" zoomScale="80" zoomScaleNormal="100" zoomScaleSheetLayoutView="80" workbookViewId="0">
      <pane ySplit="3" topLeftCell="A4" activePane="bottomLeft" state="frozen"/>
      <selection activeCell="R22" sqref="R22"/>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71" t="s">
        <v>262</v>
      </c>
      <c r="W2" s="172"/>
      <c r="X2" s="171" t="s">
        <v>213</v>
      </c>
      <c r="Y2" s="172"/>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273</v>
      </c>
      <c r="R3" s="69" t="s">
        <v>274</v>
      </c>
      <c r="S3" s="70" t="s">
        <v>102</v>
      </c>
      <c r="T3" s="66" t="s">
        <v>254</v>
      </c>
      <c r="U3" s="66" t="s">
        <v>201</v>
      </c>
      <c r="V3" s="66" t="s">
        <v>101</v>
      </c>
      <c r="W3" s="122" t="s">
        <v>212</v>
      </c>
      <c r="X3" s="66" t="s">
        <v>214</v>
      </c>
      <c r="Y3" s="66" t="s">
        <v>212</v>
      </c>
      <c r="Z3" s="145" t="s">
        <v>281</v>
      </c>
      <c r="AA3" s="68" t="s">
        <v>5</v>
      </c>
    </row>
    <row r="4" spans="1:27" ht="20.25" customHeight="1">
      <c r="A4" s="43">
        <v>1</v>
      </c>
      <c r="B4" s="43" t="s">
        <v>285</v>
      </c>
      <c r="C4" s="62">
        <v>1</v>
      </c>
      <c r="D4" s="18" t="str">
        <f t="shared" ref="D4:D18" si="0">VLOOKUP(C4,$C$30:$D$76,2)</f>
        <v>北海道</v>
      </c>
      <c r="E4" s="16" t="s">
        <v>286</v>
      </c>
      <c r="F4" s="16" t="s">
        <v>286</v>
      </c>
      <c r="G4" s="19"/>
      <c r="H4" s="19"/>
      <c r="I4" s="150"/>
      <c r="J4" s="71"/>
      <c r="K4" s="20"/>
      <c r="L4" s="20"/>
      <c r="M4" s="21"/>
      <c r="N4" s="138"/>
      <c r="O4" s="149"/>
      <c r="P4" s="149"/>
      <c r="Q4" s="16"/>
      <c r="R4" s="72"/>
      <c r="S4" s="73" t="e">
        <f>R4/Q4</f>
        <v>#DIV/0!</v>
      </c>
      <c r="T4" s="23" t="s">
        <v>287</v>
      </c>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5: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K1" zoomScale="80" zoomScaleNormal="100" zoomScaleSheetLayoutView="80" workbookViewId="0">
      <pane ySplit="3" topLeftCell="A4" activePane="bottomLeft" state="frozen"/>
      <selection activeCell="M33" sqref="M33"/>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3" t="s">
        <v>262</v>
      </c>
      <c r="Y2" s="173"/>
      <c r="Z2" s="173" t="s">
        <v>213</v>
      </c>
      <c r="AA2" s="173"/>
      <c r="AB2" s="174" t="s">
        <v>205</v>
      </c>
      <c r="AC2" s="175"/>
      <c r="AD2" s="176"/>
      <c r="AE2" s="146"/>
      <c r="AF2" s="14"/>
    </row>
    <row r="3" spans="1:32" s="8" customFormat="1" ht="13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272</v>
      </c>
      <c r="R3" s="69" t="s">
        <v>274</v>
      </c>
      <c r="S3" s="70" t="s">
        <v>102</v>
      </c>
      <c r="T3" s="76" t="s">
        <v>209</v>
      </c>
      <c r="U3" s="76" t="s">
        <v>222</v>
      </c>
      <c r="V3" s="66" t="s">
        <v>254</v>
      </c>
      <c r="W3" s="66" t="s">
        <v>201</v>
      </c>
      <c r="X3" s="122" t="s">
        <v>101</v>
      </c>
      <c r="Y3" s="122" t="s">
        <v>212</v>
      </c>
      <c r="Z3" s="66" t="s">
        <v>214</v>
      </c>
      <c r="AA3" s="66" t="s">
        <v>212</v>
      </c>
      <c r="AB3" s="66" t="s">
        <v>204</v>
      </c>
      <c r="AC3" s="66" t="s">
        <v>206</v>
      </c>
      <c r="AD3" s="66" t="s">
        <v>283</v>
      </c>
      <c r="AE3" s="145" t="s">
        <v>281</v>
      </c>
      <c r="AF3" s="68" t="s">
        <v>5</v>
      </c>
    </row>
    <row r="4" spans="1:32" ht="20.25" customHeight="1">
      <c r="A4" s="43">
        <v>1</v>
      </c>
      <c r="B4" s="43" t="s">
        <v>285</v>
      </c>
      <c r="C4" s="62">
        <v>1</v>
      </c>
      <c r="D4" s="18" t="str">
        <f t="shared" ref="D4:D18" si="0">VLOOKUP(C4,$C$30:$D$76,2)</f>
        <v>北海道</v>
      </c>
      <c r="E4" s="16" t="s">
        <v>286</v>
      </c>
      <c r="F4" s="16" t="s">
        <v>286</v>
      </c>
      <c r="G4" s="19"/>
      <c r="H4" s="19"/>
      <c r="I4" s="150"/>
      <c r="J4" s="71"/>
      <c r="K4" s="20"/>
      <c r="L4" s="20"/>
      <c r="M4" s="21"/>
      <c r="N4" s="138"/>
      <c r="O4" s="149"/>
      <c r="P4" s="149"/>
      <c r="Q4" s="16"/>
      <c r="R4" s="72"/>
      <c r="S4" s="73" t="e">
        <f>R4/Q4</f>
        <v>#DIV/0!</v>
      </c>
      <c r="T4" s="77"/>
      <c r="U4" s="23"/>
      <c r="V4" s="23" t="s">
        <v>287</v>
      </c>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5: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G1" zoomScale="55" zoomScaleNormal="100" zoomScaleSheetLayoutView="55" workbookViewId="0">
      <pane ySplit="5" topLeftCell="A6" activePane="bottomLeft" state="frozen"/>
      <selection activeCell="M35" sqref="M35"/>
      <selection pane="bottomLeft" activeCell="I6" sqref="I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6" t="s">
        <v>262</v>
      </c>
      <c r="V2" s="187"/>
      <c r="W2" s="178" t="s">
        <v>215</v>
      </c>
      <c r="X2" s="179"/>
      <c r="Y2" s="178" t="s">
        <v>213</v>
      </c>
      <c r="Z2" s="179"/>
      <c r="BF2" s="57" t="s">
        <v>226</v>
      </c>
    </row>
    <row r="3" spans="1:58" s="28" customFormat="1" ht="91.5" customHeight="1">
      <c r="A3" s="197" t="s">
        <v>0</v>
      </c>
      <c r="B3" s="177" t="s">
        <v>1</v>
      </c>
      <c r="C3" s="177" t="s">
        <v>34</v>
      </c>
      <c r="D3" s="198" t="s">
        <v>149</v>
      </c>
      <c r="E3" s="177" t="s">
        <v>2</v>
      </c>
      <c r="F3" s="177" t="s">
        <v>275</v>
      </c>
      <c r="G3" s="177" t="s">
        <v>11</v>
      </c>
      <c r="H3" s="177" t="s">
        <v>6</v>
      </c>
      <c r="I3" s="177" t="s">
        <v>3</v>
      </c>
      <c r="J3" s="177" t="s">
        <v>138</v>
      </c>
      <c r="K3" s="188" t="s">
        <v>85</v>
      </c>
      <c r="L3" s="188" t="s">
        <v>10</v>
      </c>
      <c r="M3" s="188" t="s">
        <v>99</v>
      </c>
      <c r="N3" s="188" t="s">
        <v>9</v>
      </c>
      <c r="O3" s="199" t="s">
        <v>8</v>
      </c>
      <c r="P3" s="180" t="s">
        <v>137</v>
      </c>
      <c r="Q3" s="185" t="s">
        <v>221</v>
      </c>
      <c r="R3" s="177" t="s">
        <v>150</v>
      </c>
      <c r="S3" s="181" t="s">
        <v>139</v>
      </c>
      <c r="T3" s="184" t="s">
        <v>272</v>
      </c>
      <c r="U3" s="182" t="s">
        <v>101</v>
      </c>
      <c r="V3" s="182" t="s">
        <v>212</v>
      </c>
      <c r="W3" s="177" t="s">
        <v>214</v>
      </c>
      <c r="X3" s="177" t="s">
        <v>212</v>
      </c>
      <c r="Y3" s="177" t="s">
        <v>214</v>
      </c>
      <c r="Z3" s="177" t="s">
        <v>212</v>
      </c>
      <c r="AA3" s="193" t="s">
        <v>141</v>
      </c>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1" t="s">
        <v>207</v>
      </c>
      <c r="BC3" s="192" t="s">
        <v>265</v>
      </c>
      <c r="BD3" s="192" t="s">
        <v>230</v>
      </c>
      <c r="BE3" s="194" t="s">
        <v>281</v>
      </c>
      <c r="BF3" s="188" t="s">
        <v>5</v>
      </c>
    </row>
    <row r="4" spans="1:58" s="28" customFormat="1" ht="85.5" customHeight="1">
      <c r="A4" s="197"/>
      <c r="B4" s="177"/>
      <c r="C4" s="177"/>
      <c r="D4" s="198"/>
      <c r="E4" s="177"/>
      <c r="F4" s="177"/>
      <c r="G4" s="177"/>
      <c r="H4" s="177"/>
      <c r="I4" s="177"/>
      <c r="J4" s="177"/>
      <c r="K4" s="188"/>
      <c r="L4" s="188"/>
      <c r="M4" s="188"/>
      <c r="N4" s="188"/>
      <c r="O4" s="199"/>
      <c r="P4" s="180"/>
      <c r="Q4" s="185"/>
      <c r="R4" s="177"/>
      <c r="S4" s="181"/>
      <c r="T4" s="184"/>
      <c r="U4" s="182"/>
      <c r="V4" s="182"/>
      <c r="W4" s="177"/>
      <c r="X4" s="177"/>
      <c r="Y4" s="177"/>
      <c r="Z4" s="177"/>
      <c r="AA4" s="189" t="s">
        <v>89</v>
      </c>
      <c r="AB4" s="189"/>
      <c r="AC4" s="189"/>
      <c r="AD4" s="81" t="s">
        <v>90</v>
      </c>
      <c r="AE4" s="81" t="s">
        <v>91</v>
      </c>
      <c r="AF4" s="81" t="s">
        <v>92</v>
      </c>
      <c r="AG4" s="189" t="s">
        <v>93</v>
      </c>
      <c r="AH4" s="189"/>
      <c r="AI4" s="189"/>
      <c r="AJ4" s="189" t="s">
        <v>216</v>
      </c>
      <c r="AK4" s="189"/>
      <c r="AL4" s="190" t="s">
        <v>94</v>
      </c>
      <c r="AM4" s="190"/>
      <c r="AN4" s="190"/>
      <c r="AO4" s="190"/>
      <c r="AP4" s="190" t="s">
        <v>142</v>
      </c>
      <c r="AQ4" s="190"/>
      <c r="AR4" s="190"/>
      <c r="AS4" s="190" t="s">
        <v>97</v>
      </c>
      <c r="AT4" s="190"/>
      <c r="AU4" s="190" t="s">
        <v>98</v>
      </c>
      <c r="AV4" s="190"/>
      <c r="AW4" s="190" t="s">
        <v>95</v>
      </c>
      <c r="AX4" s="190"/>
      <c r="AY4" s="190"/>
      <c r="AZ4" s="190"/>
      <c r="BA4" s="82" t="s">
        <v>96</v>
      </c>
      <c r="BB4" s="191"/>
      <c r="BC4" s="192"/>
      <c r="BD4" s="192"/>
      <c r="BE4" s="195" t="s">
        <v>280</v>
      </c>
      <c r="BF4" s="188"/>
    </row>
    <row r="5" spans="1:58" s="28" customFormat="1" ht="79.5" customHeight="1">
      <c r="A5" s="197"/>
      <c r="B5" s="177"/>
      <c r="C5" s="177"/>
      <c r="D5" s="198"/>
      <c r="E5" s="177"/>
      <c r="F5" s="177"/>
      <c r="G5" s="177"/>
      <c r="H5" s="177"/>
      <c r="I5" s="177"/>
      <c r="J5" s="177"/>
      <c r="K5" s="188"/>
      <c r="L5" s="188"/>
      <c r="M5" s="188"/>
      <c r="N5" s="188"/>
      <c r="O5" s="199"/>
      <c r="P5" s="180"/>
      <c r="Q5" s="185"/>
      <c r="R5" s="177"/>
      <c r="S5" s="181"/>
      <c r="T5" s="184"/>
      <c r="U5" s="183"/>
      <c r="V5" s="183"/>
      <c r="W5" s="177"/>
      <c r="X5" s="177"/>
      <c r="Y5" s="177"/>
      <c r="Z5" s="177"/>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91"/>
      <c r="BC5" s="192"/>
      <c r="BD5" s="192"/>
      <c r="BE5" s="196" t="s">
        <v>280</v>
      </c>
      <c r="BF5" s="188"/>
    </row>
    <row r="6" spans="1:58" ht="52.5" customHeight="1">
      <c r="A6" s="43">
        <v>1</v>
      </c>
      <c r="B6" s="43" t="s">
        <v>285</v>
      </c>
      <c r="C6" s="62">
        <v>1</v>
      </c>
      <c r="D6" s="140" t="str">
        <f>VLOOKUP(C6,$C$31:$D$77,2)</f>
        <v>北海道</v>
      </c>
      <c r="E6" s="16" t="s">
        <v>286</v>
      </c>
      <c r="F6" s="16" t="s">
        <v>286</v>
      </c>
      <c r="G6" s="19"/>
      <c r="H6" s="16"/>
      <c r="I6" s="150"/>
      <c r="J6" s="91" t="s">
        <v>87</v>
      </c>
      <c r="K6" s="71"/>
      <c r="L6" s="30"/>
      <c r="M6" s="30"/>
      <c r="N6" s="21"/>
      <c r="O6" s="138"/>
      <c r="P6" s="149"/>
      <c r="Q6" s="149"/>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6">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7: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7: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6" xr:uid="{9EBCBAC4-6E9A-4B9F-91A0-5D06C12E7AB2}"/>
    <dataValidation allowBlank="1" showInputMessage="1" showErrorMessage="1" promptTitle="市町村名について" prompt="都道府県においては施設の所在市区町村名を記入してください。市区町村においては自治体名を記入してください。" sqref="E6" xr:uid="{CB4A6723-FAE3-4AEB-B2C5-7A34955C83CB}"/>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zoomScale="55" zoomScaleNormal="100" zoomScaleSheetLayoutView="55" workbookViewId="0">
      <pane ySplit="5" topLeftCell="A6" activePane="bottomLeft" state="frozen"/>
      <selection activeCell="M35" sqref="M35"/>
      <selection pane="bottomLeft" activeCell="I6" sqref="I6"/>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6" t="s">
        <v>262</v>
      </c>
      <c r="W2" s="187"/>
      <c r="X2" s="202" t="s">
        <v>215</v>
      </c>
      <c r="Y2" s="203"/>
      <c r="Z2" s="202" t="s">
        <v>213</v>
      </c>
      <c r="AA2" s="203"/>
      <c r="BG2" s="57" t="s">
        <v>226</v>
      </c>
    </row>
    <row r="3" spans="1:59" s="116" customFormat="1" ht="136.5" customHeight="1">
      <c r="A3" s="211" t="s">
        <v>0</v>
      </c>
      <c r="B3" s="206" t="s">
        <v>1</v>
      </c>
      <c r="C3" s="206" t="s">
        <v>34</v>
      </c>
      <c r="D3" s="212" t="s">
        <v>260</v>
      </c>
      <c r="E3" s="206" t="s">
        <v>2</v>
      </c>
      <c r="F3" s="206" t="s">
        <v>276</v>
      </c>
      <c r="G3" s="206" t="s">
        <v>11</v>
      </c>
      <c r="H3" s="206" t="s">
        <v>6</v>
      </c>
      <c r="I3" s="206" t="s">
        <v>3</v>
      </c>
      <c r="J3" s="206" t="s">
        <v>138</v>
      </c>
      <c r="K3" s="204" t="s">
        <v>85</v>
      </c>
      <c r="L3" s="204" t="s">
        <v>10</v>
      </c>
      <c r="M3" s="204" t="s">
        <v>99</v>
      </c>
      <c r="N3" s="217" t="s">
        <v>256</v>
      </c>
      <c r="O3" s="204" t="s">
        <v>9</v>
      </c>
      <c r="P3" s="213" t="s">
        <v>8</v>
      </c>
      <c r="Q3" s="205" t="s">
        <v>197</v>
      </c>
      <c r="R3" s="214" t="s">
        <v>220</v>
      </c>
      <c r="S3" s="206" t="s">
        <v>259</v>
      </c>
      <c r="T3" s="206" t="s">
        <v>139</v>
      </c>
      <c r="U3" s="184" t="s">
        <v>267</v>
      </c>
      <c r="V3" s="200" t="s">
        <v>101</v>
      </c>
      <c r="W3" s="200" t="s">
        <v>212</v>
      </c>
      <c r="X3" s="220" t="s">
        <v>214</v>
      </c>
      <c r="Y3" s="220" t="s">
        <v>212</v>
      </c>
      <c r="Z3" s="220" t="s">
        <v>214</v>
      </c>
      <c r="AA3" s="220" t="s">
        <v>212</v>
      </c>
      <c r="AB3" s="209" t="s">
        <v>141</v>
      </c>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10" t="s">
        <v>207</v>
      </c>
      <c r="BD3" s="210" t="s">
        <v>264</v>
      </c>
      <c r="BE3" s="210" t="s">
        <v>230</v>
      </c>
      <c r="BF3" s="194" t="s">
        <v>281</v>
      </c>
      <c r="BG3" s="204" t="s">
        <v>5</v>
      </c>
    </row>
    <row r="4" spans="1:59" s="116" customFormat="1" ht="85.5" customHeight="1">
      <c r="A4" s="211"/>
      <c r="B4" s="206"/>
      <c r="C4" s="206"/>
      <c r="D4" s="212"/>
      <c r="E4" s="206"/>
      <c r="F4" s="206"/>
      <c r="G4" s="206"/>
      <c r="H4" s="206"/>
      <c r="I4" s="206"/>
      <c r="J4" s="206"/>
      <c r="K4" s="204"/>
      <c r="L4" s="204"/>
      <c r="M4" s="204"/>
      <c r="N4" s="218"/>
      <c r="O4" s="204"/>
      <c r="P4" s="213"/>
      <c r="Q4" s="205"/>
      <c r="R4" s="215"/>
      <c r="S4" s="206"/>
      <c r="T4" s="206"/>
      <c r="U4" s="184"/>
      <c r="V4" s="200"/>
      <c r="W4" s="200"/>
      <c r="X4" s="206"/>
      <c r="Y4" s="206"/>
      <c r="Z4" s="206"/>
      <c r="AA4" s="206"/>
      <c r="AB4" s="207" t="s">
        <v>89</v>
      </c>
      <c r="AC4" s="207"/>
      <c r="AD4" s="207"/>
      <c r="AE4" s="85" t="s">
        <v>90</v>
      </c>
      <c r="AF4" s="85" t="s">
        <v>91</v>
      </c>
      <c r="AG4" s="85" t="s">
        <v>92</v>
      </c>
      <c r="AH4" s="207" t="s">
        <v>93</v>
      </c>
      <c r="AI4" s="207"/>
      <c r="AJ4" s="207"/>
      <c r="AK4" s="207" t="s">
        <v>216</v>
      </c>
      <c r="AL4" s="207"/>
      <c r="AM4" s="208" t="s">
        <v>94</v>
      </c>
      <c r="AN4" s="208"/>
      <c r="AO4" s="208"/>
      <c r="AP4" s="208"/>
      <c r="AQ4" s="208" t="s">
        <v>142</v>
      </c>
      <c r="AR4" s="208"/>
      <c r="AS4" s="208"/>
      <c r="AT4" s="208" t="s">
        <v>97</v>
      </c>
      <c r="AU4" s="208"/>
      <c r="AV4" s="208" t="s">
        <v>98</v>
      </c>
      <c r="AW4" s="208"/>
      <c r="AX4" s="208" t="s">
        <v>95</v>
      </c>
      <c r="AY4" s="208"/>
      <c r="AZ4" s="208"/>
      <c r="BA4" s="208"/>
      <c r="BB4" s="88" t="s">
        <v>96</v>
      </c>
      <c r="BC4" s="210"/>
      <c r="BD4" s="210"/>
      <c r="BE4" s="210"/>
      <c r="BF4" s="195" t="s">
        <v>280</v>
      </c>
      <c r="BG4" s="204"/>
    </row>
    <row r="5" spans="1:59" s="116" customFormat="1" ht="65.25" customHeight="1">
      <c r="A5" s="211"/>
      <c r="B5" s="206"/>
      <c r="C5" s="206"/>
      <c r="D5" s="212"/>
      <c r="E5" s="206"/>
      <c r="F5" s="206"/>
      <c r="G5" s="206"/>
      <c r="H5" s="206"/>
      <c r="I5" s="206"/>
      <c r="J5" s="206"/>
      <c r="K5" s="204"/>
      <c r="L5" s="204"/>
      <c r="M5" s="204"/>
      <c r="N5" s="219"/>
      <c r="O5" s="204"/>
      <c r="P5" s="213"/>
      <c r="Q5" s="205"/>
      <c r="R5" s="216"/>
      <c r="S5" s="206"/>
      <c r="T5" s="206"/>
      <c r="U5" s="184"/>
      <c r="V5" s="201"/>
      <c r="W5" s="201"/>
      <c r="X5" s="206"/>
      <c r="Y5" s="206"/>
      <c r="Z5" s="206"/>
      <c r="AA5" s="206"/>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10"/>
      <c r="BD5" s="210"/>
      <c r="BE5" s="210"/>
      <c r="BF5" s="196" t="s">
        <v>280</v>
      </c>
      <c r="BG5" s="204"/>
    </row>
    <row r="6" spans="1:59" ht="52.5" customHeight="1">
      <c r="A6" s="43">
        <v>1</v>
      </c>
      <c r="B6" s="43" t="s">
        <v>285</v>
      </c>
      <c r="C6" s="62">
        <v>1</v>
      </c>
      <c r="D6" s="18" t="str">
        <f>VLOOKUP(C6,$C$31:$D$77,2)</f>
        <v>北海道</v>
      </c>
      <c r="E6" s="16" t="s">
        <v>286</v>
      </c>
      <c r="F6" s="16" t="s">
        <v>286</v>
      </c>
      <c r="G6" s="19"/>
      <c r="H6" s="16"/>
      <c r="I6" s="150"/>
      <c r="J6" s="91" t="s">
        <v>87</v>
      </c>
      <c r="K6" s="71"/>
      <c r="L6" s="30"/>
      <c r="M6" s="30"/>
      <c r="N6" s="30"/>
      <c r="O6" s="36"/>
      <c r="P6" s="138"/>
      <c r="Q6" s="149"/>
      <c r="R6" s="149"/>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6">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7: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7: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 allowBlank="1" showInputMessage="1" showErrorMessage="1" promptTitle="市町村名について" prompt="都道府県においては施設の所在市区町村名を記入してください。市区町村においては自治体名を記入してください。" sqref="E6" xr:uid="{791CAB3B-C15F-43D7-B8F7-87167CF9E94B}"/>
    <dataValidation allowBlank="1" showErrorMessage="1" promptTitle="内示を受ける自治体名" prompt="事業実施主体となる自治体名を記入ください。内示は記入いただいた自治体宛となります。（補助対象施設種別との整合性に注意ください）" sqref="F6" xr:uid="{CDD3623E-1D8E-4716-97E6-D16E557FB3AD}"/>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H1" zoomScaleNormal="100" zoomScaleSheetLayoutView="100" workbookViewId="0">
      <pane ySplit="3" topLeftCell="A4" activePane="bottomLeft" state="frozen"/>
      <selection activeCell="L40" activeCellId="1" sqref="R20 L40"/>
      <selection pane="bottomLeft" activeCell="I4" sqref="I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3" t="s">
        <v>262</v>
      </c>
      <c r="Z2" s="173"/>
      <c r="AA2" s="173" t="s">
        <v>213</v>
      </c>
      <c r="AB2" s="173"/>
      <c r="AC2" s="221" t="s">
        <v>205</v>
      </c>
      <c r="AD2" s="222"/>
      <c r="AE2" s="223"/>
      <c r="AF2" s="147"/>
    </row>
    <row r="3" spans="1:33" ht="96"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272</v>
      </c>
      <c r="S3" s="69" t="s">
        <v>274</v>
      </c>
      <c r="T3" s="113" t="s">
        <v>102</v>
      </c>
      <c r="U3" s="114" t="s">
        <v>211</v>
      </c>
      <c r="V3" s="114" t="s">
        <v>222</v>
      </c>
      <c r="W3" s="78" t="s">
        <v>254</v>
      </c>
      <c r="X3" s="129" t="s">
        <v>201</v>
      </c>
      <c r="Y3" s="125" t="s">
        <v>101</v>
      </c>
      <c r="Z3" s="125" t="s">
        <v>212</v>
      </c>
      <c r="AA3" s="78" t="s">
        <v>214</v>
      </c>
      <c r="AB3" s="78" t="s">
        <v>212</v>
      </c>
      <c r="AC3" s="78" t="s">
        <v>204</v>
      </c>
      <c r="AD3" s="78" t="s">
        <v>206</v>
      </c>
      <c r="AE3" s="78" t="s">
        <v>284</v>
      </c>
      <c r="AF3" s="145" t="s">
        <v>281</v>
      </c>
      <c r="AG3" s="71" t="s">
        <v>5</v>
      </c>
    </row>
    <row r="4" spans="1:33" ht="20.25" customHeight="1">
      <c r="A4" s="43">
        <v>1</v>
      </c>
      <c r="B4" s="43" t="s">
        <v>285</v>
      </c>
      <c r="C4" s="62">
        <v>1</v>
      </c>
      <c r="D4" s="18" t="str">
        <f t="shared" ref="D4:D18" si="0">VLOOKUP(C4,$C$30:$D$76,2)</f>
        <v>北海道</v>
      </c>
      <c r="E4" s="16" t="s">
        <v>286</v>
      </c>
      <c r="F4" s="16" t="s">
        <v>286</v>
      </c>
      <c r="G4" s="19"/>
      <c r="H4" s="19"/>
      <c r="I4" s="150"/>
      <c r="J4" s="71"/>
      <c r="K4" s="20"/>
      <c r="L4" s="20"/>
      <c r="M4" s="20"/>
      <c r="N4" s="36"/>
      <c r="O4" s="138"/>
      <c r="P4" s="149"/>
      <c r="Q4" s="149"/>
      <c r="R4" s="16"/>
      <c r="S4" s="72"/>
      <c r="T4" s="73" t="e">
        <f>S4/R4</f>
        <v>#DIV/0!</v>
      </c>
      <c r="U4" s="77"/>
      <c r="V4" s="23"/>
      <c r="W4" s="23" t="s">
        <v>287</v>
      </c>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5: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I1" zoomScale="80" zoomScaleNormal="100" zoomScaleSheetLayoutView="80" workbookViewId="0">
      <pane ySplit="3" topLeftCell="A4" activePane="bottomLeft" state="frozen"/>
      <selection activeCell="L40" activeCellId="1" sqref="R20 L40"/>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3" t="s">
        <v>262</v>
      </c>
      <c r="X2" s="173"/>
      <c r="Y2" s="173" t="s">
        <v>215</v>
      </c>
      <c r="Z2" s="173"/>
      <c r="AA2" s="173" t="s">
        <v>213</v>
      </c>
      <c r="AB2" s="173"/>
      <c r="AC2" s="144"/>
      <c r="AD2" s="14"/>
    </row>
    <row r="3" spans="1:30" ht="96" customHeight="1">
      <c r="A3" s="110" t="s">
        <v>0</v>
      </c>
      <c r="B3" s="78" t="s">
        <v>1</v>
      </c>
      <c r="C3" s="78" t="s">
        <v>34</v>
      </c>
      <c r="D3" s="111" t="s">
        <v>103</v>
      </c>
      <c r="E3" s="78" t="s">
        <v>2</v>
      </c>
      <c r="F3" s="78" t="s">
        <v>277</v>
      </c>
      <c r="G3" s="78" t="s">
        <v>11</v>
      </c>
      <c r="H3" s="78" t="s">
        <v>6</v>
      </c>
      <c r="I3" s="78" t="s">
        <v>3</v>
      </c>
      <c r="J3" s="71" t="s">
        <v>145</v>
      </c>
      <c r="K3" s="78" t="s">
        <v>10</v>
      </c>
      <c r="L3" s="78" t="s">
        <v>99</v>
      </c>
      <c r="M3" s="78" t="s">
        <v>257</v>
      </c>
      <c r="N3" s="78" t="s">
        <v>9</v>
      </c>
      <c r="O3" s="50" t="s">
        <v>8</v>
      </c>
      <c r="P3" s="71" t="s">
        <v>197</v>
      </c>
      <c r="Q3" s="141" t="s">
        <v>220</v>
      </c>
      <c r="R3" s="112" t="s">
        <v>272</v>
      </c>
      <c r="S3" s="69" t="s">
        <v>274</v>
      </c>
      <c r="T3" s="113" t="s">
        <v>102</v>
      </c>
      <c r="U3" s="78" t="s">
        <v>254</v>
      </c>
      <c r="V3" s="129" t="s">
        <v>201</v>
      </c>
      <c r="W3" s="123" t="s">
        <v>101</v>
      </c>
      <c r="X3" s="123" t="s">
        <v>212</v>
      </c>
      <c r="Y3" s="78" t="s">
        <v>214</v>
      </c>
      <c r="Z3" s="78" t="s">
        <v>212</v>
      </c>
      <c r="AA3" s="78" t="s">
        <v>214</v>
      </c>
      <c r="AB3" s="78" t="s">
        <v>212</v>
      </c>
      <c r="AC3" s="145" t="s">
        <v>281</v>
      </c>
      <c r="AD3" s="71" t="s">
        <v>5</v>
      </c>
    </row>
    <row r="4" spans="1:30" ht="20.25" customHeight="1">
      <c r="A4" s="43">
        <v>1</v>
      </c>
      <c r="B4" s="43" t="s">
        <v>285</v>
      </c>
      <c r="C4" s="62">
        <v>1</v>
      </c>
      <c r="D4" s="18" t="str">
        <f t="shared" ref="D4:D18" si="0">VLOOKUP(C4,$C$30:$D$76,2)</f>
        <v>北海道</v>
      </c>
      <c r="E4" s="16" t="s">
        <v>286</v>
      </c>
      <c r="F4" s="16" t="s">
        <v>286</v>
      </c>
      <c r="G4" s="19"/>
      <c r="H4" s="19"/>
      <c r="I4" s="150"/>
      <c r="J4" s="71"/>
      <c r="K4" s="20"/>
      <c r="L4" s="20"/>
      <c r="M4" s="20"/>
      <c r="N4" s="6"/>
      <c r="O4" s="138"/>
      <c r="P4" s="149"/>
      <c r="Q4" s="149"/>
      <c r="R4" s="16"/>
      <c r="S4" s="72"/>
      <c r="T4" s="73" t="e">
        <f>S4/R4</f>
        <v>#DIV/0!</v>
      </c>
      <c r="U4" s="23" t="s">
        <v>287</v>
      </c>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5: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H1" zoomScale="90" zoomScaleNormal="100" zoomScaleSheetLayoutView="90" workbookViewId="0">
      <pane ySplit="3" topLeftCell="A4" activePane="bottomLeft" state="frozen"/>
      <selection activeCell="L40" activeCellId="1" sqref="R20 L40"/>
      <selection pane="bottomLeft" activeCell="I4" sqref="I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3" t="s">
        <v>262</v>
      </c>
      <c r="Z2" s="173"/>
      <c r="AA2" s="173" t="s">
        <v>213</v>
      </c>
      <c r="AB2" s="173"/>
      <c r="AC2" s="80" t="s">
        <v>205</v>
      </c>
      <c r="AD2" s="79"/>
      <c r="AE2" s="79"/>
      <c r="AF2" s="147"/>
    </row>
    <row r="3" spans="1:33" s="15" customFormat="1" ht="134.25" customHeight="1">
      <c r="A3" s="124" t="s">
        <v>0</v>
      </c>
      <c r="B3" s="125" t="s">
        <v>1</v>
      </c>
      <c r="C3" s="125" t="s">
        <v>34</v>
      </c>
      <c r="D3" s="126" t="s">
        <v>103</v>
      </c>
      <c r="E3" s="125" t="s">
        <v>2</v>
      </c>
      <c r="F3" s="125" t="s">
        <v>278</v>
      </c>
      <c r="G3" s="125" t="s">
        <v>11</v>
      </c>
      <c r="H3" s="125" t="s">
        <v>6</v>
      </c>
      <c r="I3" s="125" t="s">
        <v>3</v>
      </c>
      <c r="J3" s="127" t="s">
        <v>145</v>
      </c>
      <c r="K3" s="125" t="s">
        <v>10</v>
      </c>
      <c r="L3" s="125" t="s">
        <v>99</v>
      </c>
      <c r="M3" s="125" t="s">
        <v>258</v>
      </c>
      <c r="N3" s="125" t="s">
        <v>9</v>
      </c>
      <c r="O3" s="135" t="s">
        <v>8</v>
      </c>
      <c r="P3" s="127" t="s">
        <v>197</v>
      </c>
      <c r="Q3" s="139" t="s">
        <v>220</v>
      </c>
      <c r="R3" s="103" t="s">
        <v>272</v>
      </c>
      <c r="S3" s="69" t="s">
        <v>271</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281</v>
      </c>
      <c r="AG3" s="127" t="s">
        <v>5</v>
      </c>
    </row>
    <row r="4" spans="1:33" ht="20.25" customHeight="1">
      <c r="A4" s="43">
        <v>1</v>
      </c>
      <c r="B4" s="43" t="s">
        <v>285</v>
      </c>
      <c r="C4" s="62">
        <v>1</v>
      </c>
      <c r="D4" s="18" t="str">
        <f t="shared" ref="D4:D18" si="0">VLOOKUP(C4,$C$30:$D$76,2)</f>
        <v>北海道</v>
      </c>
      <c r="E4" s="16" t="s">
        <v>286</v>
      </c>
      <c r="F4" s="16" t="s">
        <v>286</v>
      </c>
      <c r="G4" s="19"/>
      <c r="H4" s="19"/>
      <c r="I4" s="150"/>
      <c r="J4" s="71"/>
      <c r="K4" s="20"/>
      <c r="L4" s="20"/>
      <c r="M4" s="20"/>
      <c r="N4" s="36"/>
      <c r="O4" s="138"/>
      <c r="P4" s="149"/>
      <c r="Q4" s="149"/>
      <c r="R4" s="16"/>
      <c r="S4" s="72"/>
      <c r="T4" s="73" t="e">
        <f>S4/R4</f>
        <v>#DIV/0!</v>
      </c>
      <c r="U4" s="77"/>
      <c r="V4" s="23"/>
      <c r="W4" s="23" t="s">
        <v>287</v>
      </c>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5: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H1" zoomScaleNormal="100" zoomScaleSheetLayoutView="100" workbookViewId="0">
      <pane ySplit="3" topLeftCell="A4" activePane="bottomLeft" state="frozen"/>
      <selection activeCell="M35" sqref="M35"/>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8.62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3" t="s">
        <v>262</v>
      </c>
      <c r="U2" s="173"/>
      <c r="V2" s="173" t="s">
        <v>213</v>
      </c>
      <c r="W2" s="173"/>
      <c r="X2" s="144"/>
      <c r="Y2" s="14"/>
    </row>
    <row r="3" spans="1:25" s="8" customFormat="1" ht="119.25" customHeight="1">
      <c r="A3" s="65" t="s">
        <v>0</v>
      </c>
      <c r="B3" s="66" t="s">
        <v>1</v>
      </c>
      <c r="C3" s="66" t="s">
        <v>34</v>
      </c>
      <c r="D3" s="67" t="s">
        <v>103</v>
      </c>
      <c r="E3" s="66" t="s">
        <v>2</v>
      </c>
      <c r="F3" s="66" t="s">
        <v>278</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281</v>
      </c>
      <c r="Y3" s="68" t="s">
        <v>5</v>
      </c>
    </row>
    <row r="4" spans="1:25" ht="20.25" customHeight="1">
      <c r="A4" s="43">
        <v>1</v>
      </c>
      <c r="B4" s="43" t="s">
        <v>285</v>
      </c>
      <c r="C4" s="62">
        <v>1</v>
      </c>
      <c r="D4" s="18" t="str">
        <f t="shared" ref="D4:D18" si="0">VLOOKUP(C4,$C$29:$D$75,2)</f>
        <v>北海道</v>
      </c>
      <c r="E4" s="16" t="s">
        <v>286</v>
      </c>
      <c r="F4" s="16" t="s">
        <v>286</v>
      </c>
      <c r="G4" s="19"/>
      <c r="H4" s="19"/>
      <c r="I4" s="150"/>
      <c r="J4" s="71"/>
      <c r="K4" s="20"/>
      <c r="L4" s="20"/>
      <c r="M4" s="20"/>
      <c r="N4" s="6"/>
      <c r="O4" s="138"/>
      <c r="P4" s="149"/>
      <c r="Q4" s="149"/>
      <c r="R4" s="23" t="s">
        <v>287</v>
      </c>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5: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G1" zoomScaleNormal="100" zoomScaleSheetLayoutView="100" workbookViewId="0">
      <pane ySplit="3" topLeftCell="A4" activePane="bottomLeft" state="frozen"/>
      <selection activeCell="M35" sqref="M35"/>
      <selection pane="bottomLeft" activeCell="I4" sqref="I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3" t="s">
        <v>262</v>
      </c>
      <c r="T2" s="173"/>
      <c r="U2" s="173" t="s">
        <v>213</v>
      </c>
      <c r="V2" s="173"/>
      <c r="W2" s="144"/>
      <c r="X2" s="14"/>
    </row>
    <row r="3" spans="1:24" s="8" customFormat="1" ht="123.75" customHeight="1">
      <c r="A3" s="65" t="s">
        <v>0</v>
      </c>
      <c r="B3" s="66" t="s">
        <v>1</v>
      </c>
      <c r="C3" s="66" t="s">
        <v>34</v>
      </c>
      <c r="D3" s="67" t="s">
        <v>103</v>
      </c>
      <c r="E3" s="66" t="s">
        <v>2</v>
      </c>
      <c r="F3" s="66" t="s">
        <v>278</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8" t="s">
        <v>281</v>
      </c>
      <c r="X3" s="68" t="s">
        <v>5</v>
      </c>
    </row>
    <row r="4" spans="1:24" ht="20.25" customHeight="1">
      <c r="A4" s="43">
        <v>1</v>
      </c>
      <c r="B4" s="43" t="s">
        <v>285</v>
      </c>
      <c r="C4" s="62">
        <v>1</v>
      </c>
      <c r="D4" s="18" t="str">
        <f t="shared" ref="D4:D18" si="0">VLOOKUP(C4,$C$30:$D$76,2)</f>
        <v>北海道</v>
      </c>
      <c r="E4" s="16" t="s">
        <v>286</v>
      </c>
      <c r="F4" s="16" t="s">
        <v>286</v>
      </c>
      <c r="G4" s="19"/>
      <c r="H4" s="19"/>
      <c r="I4" s="150"/>
      <c r="J4" s="71"/>
      <c r="K4" s="20"/>
      <c r="L4" s="20"/>
      <c r="M4" s="6"/>
      <c r="N4" s="138"/>
      <c r="O4" s="149"/>
      <c r="P4" s="149"/>
      <c r="Q4" s="23" t="s">
        <v>288</v>
      </c>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5: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kaigokourei112</cp:lastModifiedBy>
  <cp:lastPrinted>2023-10-25T01:27:01Z</cp:lastPrinted>
  <dcterms:created xsi:type="dcterms:W3CDTF">2013-12-09T05:07:26Z</dcterms:created>
  <dcterms:modified xsi:type="dcterms:W3CDTF">2024-12-12T05:16:16Z</dcterms:modified>
</cp:coreProperties>
</file>