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30" windowWidth="18255" windowHeight="8655" tabRatio="784"/>
  </bookViews>
  <sheets>
    <sheet name="総括　感染症外来" sheetId="13" r:id="rId1"/>
    <sheet name="感染症外来" sheetId="9" r:id="rId2"/>
    <sheet name="総括　感染症指定医療機関" sheetId="10" r:id="rId3"/>
    <sheet name="（初度設備）感染症指定医療機関" sheetId="14" r:id="rId4"/>
    <sheet name="（その他設備）感染症指定医療機関" sheetId="17" r:id="rId5"/>
    <sheet name="総括　新型インフルエンザ" sheetId="16" r:id="rId6"/>
    <sheet name="新型インフルエンザ" sheetId="15" r:id="rId7"/>
  </sheets>
  <calcPr calcId="145621"/>
</workbook>
</file>

<file path=xl/calcChain.xml><?xml version="1.0" encoding="utf-8"?>
<calcChain xmlns="http://schemas.openxmlformats.org/spreadsheetml/2006/main">
  <c r="F17" i="15" l="1"/>
  <c r="E17" i="15"/>
  <c r="D17" i="15"/>
  <c r="G17" i="16" l="1"/>
  <c r="F17" i="16"/>
  <c r="E17" i="16"/>
  <c r="D17" i="16"/>
  <c r="C17" i="16"/>
  <c r="B17" i="16"/>
  <c r="D17" i="17" l="1"/>
  <c r="D17" i="14"/>
  <c r="C17" i="10"/>
  <c r="D17" i="10"/>
  <c r="E17" i="10"/>
  <c r="F17" i="10"/>
  <c r="G17" i="10"/>
  <c r="B17" i="10"/>
  <c r="E17" i="9"/>
  <c r="F17" i="9"/>
  <c r="D17" i="9"/>
  <c r="C17" i="13"/>
  <c r="D17" i="13"/>
  <c r="E17" i="13"/>
  <c r="F17" i="13"/>
  <c r="G17" i="13"/>
  <c r="B17" i="13"/>
  <c r="F17" i="17" l="1"/>
  <c r="F17" i="14"/>
  <c r="F9" i="17"/>
  <c r="F8" i="17"/>
  <c r="F16" i="17"/>
  <c r="F15" i="17"/>
  <c r="F14" i="17"/>
  <c r="F13" i="17"/>
  <c r="F12" i="17"/>
  <c r="F11" i="17"/>
  <c r="F10" i="17"/>
  <c r="D9" i="10"/>
  <c r="D8" i="10"/>
  <c r="E10" i="9"/>
  <c r="E9" i="9"/>
  <c r="C9" i="13"/>
  <c r="F14" i="10" l="1"/>
  <c r="F16" i="16" l="1"/>
  <c r="G16" i="16" s="1"/>
  <c r="F15" i="16"/>
  <c r="G15" i="16" s="1"/>
  <c r="F14" i="16"/>
  <c r="G14" i="16" s="1"/>
  <c r="F13" i="16"/>
  <c r="G13" i="16" s="1"/>
  <c r="F12" i="16"/>
  <c r="G12" i="16" s="1"/>
  <c r="F11" i="16"/>
  <c r="G11" i="16" s="1"/>
  <c r="F10" i="16"/>
  <c r="G10" i="16" s="1"/>
  <c r="F9" i="16"/>
  <c r="G9" i="16" s="1"/>
  <c r="F8" i="16"/>
  <c r="G8" i="16" s="1"/>
  <c r="F16" i="10"/>
  <c r="G16" i="10" s="1"/>
  <c r="F15" i="10"/>
  <c r="G15" i="10" s="1"/>
  <c r="G14" i="10"/>
  <c r="F13" i="10"/>
  <c r="G13" i="10" s="1"/>
  <c r="F12" i="10"/>
  <c r="G12" i="10" s="1"/>
  <c r="F11" i="10"/>
  <c r="G11" i="10" s="1"/>
  <c r="F10" i="10"/>
  <c r="G10" i="10" s="1"/>
  <c r="F9" i="10"/>
  <c r="G9" i="10" s="1"/>
  <c r="F8" i="10"/>
  <c r="G8" i="10" s="1"/>
  <c r="F10" i="13"/>
  <c r="G10" i="13"/>
  <c r="F11" i="13"/>
  <c r="G11" i="13" s="1"/>
  <c r="F12" i="13"/>
  <c r="G12" i="13"/>
  <c r="F13" i="13"/>
  <c r="G13" i="13" s="1"/>
  <c r="F14" i="13"/>
  <c r="G14" i="13"/>
  <c r="F15" i="13"/>
  <c r="G15" i="13" s="1"/>
  <c r="F16" i="13"/>
  <c r="G16" i="13"/>
  <c r="F16" i="15"/>
  <c r="F15" i="15"/>
  <c r="F14" i="15"/>
  <c r="F13" i="15"/>
  <c r="F12" i="15"/>
  <c r="F11" i="15"/>
  <c r="F10" i="15"/>
  <c r="F9" i="15"/>
  <c r="F8" i="15"/>
  <c r="D16" i="16"/>
  <c r="D15" i="16"/>
  <c r="D14" i="16"/>
  <c r="D13" i="16"/>
  <c r="D12" i="16"/>
  <c r="D11" i="16"/>
  <c r="D10" i="16"/>
  <c r="D9" i="16"/>
  <c r="D8" i="16"/>
  <c r="F16" i="14"/>
  <c r="F15" i="14"/>
  <c r="F14" i="14"/>
  <c r="F13" i="14"/>
  <c r="F12" i="14"/>
  <c r="F11" i="14"/>
  <c r="F10" i="14"/>
  <c r="F9" i="14"/>
  <c r="F8" i="14"/>
  <c r="D16" i="10"/>
  <c r="D15" i="10"/>
  <c r="D14" i="10"/>
  <c r="D13" i="10"/>
  <c r="D12" i="10"/>
  <c r="D11" i="10"/>
  <c r="D10" i="10"/>
  <c r="F11" i="9"/>
  <c r="F16" i="9"/>
  <c r="F15" i="9"/>
  <c r="F14" i="9"/>
  <c r="F13" i="9"/>
  <c r="F12" i="9"/>
  <c r="F10" i="9"/>
  <c r="F9" i="9"/>
  <c r="F8" i="9"/>
  <c r="D9" i="13"/>
  <c r="F9" i="13" s="1"/>
  <c r="G9" i="13" s="1"/>
  <c r="D10" i="13"/>
  <c r="D11" i="13"/>
  <c r="D12" i="13"/>
  <c r="D13" i="13"/>
  <c r="D14" i="13"/>
  <c r="D15" i="13"/>
  <c r="D16" i="13"/>
  <c r="D8" i="13"/>
  <c r="F8" i="13" s="1"/>
  <c r="G8" i="13" l="1"/>
</calcChain>
</file>

<file path=xl/comments1.xml><?xml version="1.0" encoding="utf-8"?>
<comments xmlns="http://schemas.openxmlformats.org/spreadsheetml/2006/main">
  <authors>
    <author>厚生労働省ネットワークシステム</author>
  </authors>
  <commentList>
    <comment ref="E7" authorId="0">
      <text>
        <r>
          <rPr>
            <b/>
            <sz val="9"/>
            <color indexed="81"/>
            <rFont val="ＭＳ Ｐゴシック"/>
            <family val="3"/>
            <charset val="128"/>
          </rPr>
          <t>直接補助分の医療機関については、「-」を入力してください。</t>
        </r>
        <r>
          <rPr>
            <sz val="9"/>
            <color indexed="81"/>
            <rFont val="ＭＳ Ｐゴシック"/>
            <family val="3"/>
            <charset val="128"/>
          </rPr>
          <t xml:space="preserve">
（空欄だと記載漏れと判別できず、「0」を入力すると国庫補助基本額も「0」となってしまうため。）</t>
        </r>
      </text>
    </comment>
    <comment ref="G7" authorId="0">
      <text>
        <r>
          <rPr>
            <sz val="9"/>
            <color indexed="81"/>
            <rFont val="ＭＳ Ｐゴシック"/>
            <family val="3"/>
            <charset val="128"/>
          </rPr>
          <t>補助率が1/2の場合に自動計算されるように関数を入力していますので、それ以外の補助率の場合は適宜修正いただきますようお願いします。</t>
        </r>
      </text>
    </comment>
  </commentList>
</comments>
</file>

<file path=xl/comments2.xml><?xml version="1.0" encoding="utf-8"?>
<comments xmlns="http://schemas.openxmlformats.org/spreadsheetml/2006/main">
  <authors>
    <author>厚生労働省ネットワークシステム</author>
  </authors>
  <commentList>
    <comment ref="E7" authorId="0">
      <text>
        <r>
          <rPr>
            <b/>
            <sz val="9"/>
            <color indexed="81"/>
            <rFont val="ＭＳ Ｐゴシック"/>
            <family val="3"/>
            <charset val="128"/>
          </rPr>
          <t>直接補助分の医療機関については、「-」を入力してください。</t>
        </r>
        <r>
          <rPr>
            <sz val="9"/>
            <color indexed="81"/>
            <rFont val="ＭＳ Ｐゴシック"/>
            <family val="3"/>
            <charset val="128"/>
          </rPr>
          <t xml:space="preserve">
（空欄だと記載漏れと判別できず、「0」を入力すると国庫補助基本額も「0」となってしまうため。）</t>
        </r>
      </text>
    </comment>
    <comment ref="G7" authorId="0">
      <text>
        <r>
          <rPr>
            <sz val="9"/>
            <color indexed="81"/>
            <rFont val="ＭＳ Ｐゴシック"/>
            <family val="3"/>
            <charset val="128"/>
          </rPr>
          <t>補助率が1/2の場合に自動計算されるように関数を入力していますので、それ以外の補助率の場合は適宜修正いただきますようお願いします。</t>
        </r>
      </text>
    </comment>
  </commentList>
</comments>
</file>

<file path=xl/comments3.xml><?xml version="1.0" encoding="utf-8"?>
<comments xmlns="http://schemas.openxmlformats.org/spreadsheetml/2006/main">
  <authors>
    <author>厚生労働省ネットワークシステム</author>
  </authors>
  <commentList>
    <comment ref="E8" authorId="0">
      <text>
        <r>
          <rPr>
            <sz val="9"/>
            <color indexed="81"/>
            <rFont val="ＭＳ Ｐゴシック"/>
            <family val="3"/>
            <charset val="128"/>
          </rPr>
          <t xml:space="preserve">初度設備の場合は各設備欄に基準額の記載は不要ですので、合計額の欄に基準額を記載願います。
</t>
        </r>
      </text>
    </comment>
  </commentList>
</comments>
</file>

<file path=xl/comments4.xml><?xml version="1.0" encoding="utf-8"?>
<comments xmlns="http://schemas.openxmlformats.org/spreadsheetml/2006/main">
  <authors>
    <author>厚生労働省ネットワークシステム</author>
  </authors>
  <commentList>
    <comment ref="E8" authorId="0">
      <text>
        <r>
          <rPr>
            <sz val="9"/>
            <color indexed="81"/>
            <rFont val="ＭＳ Ｐゴシック"/>
            <family val="3"/>
            <charset val="128"/>
          </rPr>
          <t xml:space="preserve">第１種及び第２種に関しては、その他設備の場合は各設備欄に基準額の記載は不要ですので、合計額の欄に基準額を記載願います。
</t>
        </r>
      </text>
    </comment>
  </commentList>
</comments>
</file>

<file path=xl/comments5.xml><?xml version="1.0" encoding="utf-8"?>
<comments xmlns="http://schemas.openxmlformats.org/spreadsheetml/2006/main">
  <authors>
    <author>厚生労働省ネットワークシステム</author>
  </authors>
  <commentList>
    <comment ref="E7" authorId="0">
      <text>
        <r>
          <rPr>
            <b/>
            <sz val="9"/>
            <color indexed="81"/>
            <rFont val="ＭＳ Ｐゴシック"/>
            <family val="3"/>
            <charset val="128"/>
          </rPr>
          <t>直接補助分の医療機関については、「-」を入力してください。</t>
        </r>
        <r>
          <rPr>
            <sz val="9"/>
            <color indexed="81"/>
            <rFont val="ＭＳ Ｐゴシック"/>
            <family val="3"/>
            <charset val="128"/>
          </rPr>
          <t xml:space="preserve">
（空欄だと記載漏れと判別できず、「0」を入力すると国庫補助基本額も「0」となってしまうため。）</t>
        </r>
      </text>
    </comment>
    <comment ref="G7" authorId="0">
      <text>
        <r>
          <rPr>
            <sz val="9"/>
            <color indexed="81"/>
            <rFont val="ＭＳ Ｐゴシック"/>
            <family val="3"/>
            <charset val="128"/>
          </rPr>
          <t>補助率が1/2の場合に自動計算されるように関数を入力していますので、それ以外の補助率の場合は適宜修正いただきますようお願いします。</t>
        </r>
      </text>
    </comment>
  </commentList>
</comments>
</file>

<file path=xl/sharedStrings.xml><?xml version="1.0" encoding="utf-8"?>
<sst xmlns="http://schemas.openxmlformats.org/spreadsheetml/2006/main" count="141" uniqueCount="52">
  <si>
    <t>医療機関名</t>
    <rPh sb="0" eb="2">
      <t>イリョウ</t>
    </rPh>
    <rPh sb="2" eb="5">
      <t>キカンメイ</t>
    </rPh>
    <phoneticPr fontId="2"/>
  </si>
  <si>
    <t>形式及び規格</t>
    <rPh sb="0" eb="2">
      <t>ケイシキ</t>
    </rPh>
    <rPh sb="2" eb="3">
      <t>オヨ</t>
    </rPh>
    <rPh sb="4" eb="6">
      <t>キカク</t>
    </rPh>
    <phoneticPr fontId="2"/>
  </si>
  <si>
    <t>数量</t>
    <rPh sb="0" eb="2">
      <t>スウリョウ</t>
    </rPh>
    <phoneticPr fontId="2"/>
  </si>
  <si>
    <t>国庫補助所要額</t>
    <rPh sb="0" eb="2">
      <t>コッコ</t>
    </rPh>
    <rPh sb="2" eb="4">
      <t>ホジョ</t>
    </rPh>
    <rPh sb="4" eb="7">
      <t>ショヨウガク</t>
    </rPh>
    <phoneticPr fontId="2"/>
  </si>
  <si>
    <t>設備名称</t>
    <rPh sb="0" eb="2">
      <t>セツビ</t>
    </rPh>
    <rPh sb="2" eb="4">
      <t>メイショウ</t>
    </rPh>
    <phoneticPr fontId="2"/>
  </si>
  <si>
    <t>合計額</t>
    <rPh sb="0" eb="2">
      <t>ゴウケイ</t>
    </rPh>
    <rPh sb="2" eb="3">
      <t>ガク</t>
    </rPh>
    <phoneticPr fontId="2"/>
  </si>
  <si>
    <t>整備費
（国庫補助基本額）</t>
    <rPh sb="0" eb="3">
      <t>セイビヒ</t>
    </rPh>
    <rPh sb="5" eb="7">
      <t>コッコ</t>
    </rPh>
    <rPh sb="7" eb="9">
      <t>ホジョ</t>
    </rPh>
    <rPh sb="9" eb="12">
      <t>キホンガク</t>
    </rPh>
    <phoneticPr fontId="2"/>
  </si>
  <si>
    <t>（都道府県名）</t>
    <rPh sb="1" eb="5">
      <t>トドウフケン</t>
    </rPh>
    <rPh sb="5" eb="6">
      <t>メイ</t>
    </rPh>
    <phoneticPr fontId="2"/>
  </si>
  <si>
    <t>総事業費又は支出額のうち低い額　A</t>
    <rPh sb="0" eb="1">
      <t>ソウ</t>
    </rPh>
    <rPh sb="1" eb="4">
      <t>ジギョウヒ</t>
    </rPh>
    <rPh sb="4" eb="5">
      <t>マタ</t>
    </rPh>
    <rPh sb="6" eb="9">
      <t>シシュツガク</t>
    </rPh>
    <rPh sb="12" eb="13">
      <t>ヒク</t>
    </rPh>
    <rPh sb="14" eb="15">
      <t>ガク</t>
    </rPh>
    <phoneticPr fontId="2"/>
  </si>
  <si>
    <t>基準額（数量分）
B</t>
    <rPh sb="0" eb="3">
      <t>キジュンガク</t>
    </rPh>
    <rPh sb="4" eb="6">
      <t>スウリョウ</t>
    </rPh>
    <rPh sb="6" eb="7">
      <t>ブン</t>
    </rPh>
    <phoneticPr fontId="2"/>
  </si>
  <si>
    <t>選定額
（ABの低い額）</t>
    <rPh sb="0" eb="2">
      <t>センテイ</t>
    </rPh>
    <rPh sb="2" eb="3">
      <t>ガク</t>
    </rPh>
    <rPh sb="8" eb="9">
      <t>ヒク</t>
    </rPh>
    <rPh sb="10" eb="11">
      <t>ガク</t>
    </rPh>
    <phoneticPr fontId="2"/>
  </si>
  <si>
    <t>※初度設備は、施設整備に併せて整備する場合に限る</t>
    <rPh sb="1" eb="3">
      <t>ショド</t>
    </rPh>
    <rPh sb="3" eb="5">
      <t>セツビ</t>
    </rPh>
    <rPh sb="7" eb="9">
      <t>シセツ</t>
    </rPh>
    <rPh sb="9" eb="11">
      <t>セイビ</t>
    </rPh>
    <rPh sb="12" eb="13">
      <t>アワ</t>
    </rPh>
    <rPh sb="15" eb="17">
      <t>セイビ</t>
    </rPh>
    <rPh sb="19" eb="21">
      <t>バアイ</t>
    </rPh>
    <rPh sb="22" eb="23">
      <t>カギ</t>
    </rPh>
    <phoneticPr fontId="2"/>
  </si>
  <si>
    <t>※様式は施設毎に別葉とすること</t>
    <rPh sb="1" eb="3">
      <t>ヨウシキ</t>
    </rPh>
    <rPh sb="4" eb="6">
      <t>シセツ</t>
    </rPh>
    <rPh sb="6" eb="7">
      <t>ゴト</t>
    </rPh>
    <rPh sb="8" eb="9">
      <t>ベツ</t>
    </rPh>
    <rPh sb="9" eb="10">
      <t>ハ</t>
    </rPh>
    <phoneticPr fontId="2"/>
  </si>
  <si>
    <t>※様式は施設毎に初度設備とその他設備を別葉とすること</t>
    <rPh sb="1" eb="3">
      <t>ヨウシキ</t>
    </rPh>
    <rPh sb="4" eb="6">
      <t>シセツ</t>
    </rPh>
    <rPh sb="6" eb="7">
      <t>ゴト</t>
    </rPh>
    <rPh sb="8" eb="10">
      <t>ショド</t>
    </rPh>
    <rPh sb="10" eb="12">
      <t>セツビ</t>
    </rPh>
    <rPh sb="15" eb="16">
      <t>タ</t>
    </rPh>
    <rPh sb="16" eb="18">
      <t>セツビ</t>
    </rPh>
    <rPh sb="19" eb="20">
      <t>ベツ</t>
    </rPh>
    <rPh sb="20" eb="21">
      <t>ハ</t>
    </rPh>
    <phoneticPr fontId="2"/>
  </si>
  <si>
    <t>　設備名：（初度設備費又はその他設備費の区分を記入）</t>
    <rPh sb="1" eb="3">
      <t>セツビ</t>
    </rPh>
    <rPh sb="3" eb="4">
      <t>メイ</t>
    </rPh>
    <rPh sb="6" eb="8">
      <t>ショド</t>
    </rPh>
    <rPh sb="8" eb="11">
      <t>セツビヒ</t>
    </rPh>
    <rPh sb="11" eb="12">
      <t>マタ</t>
    </rPh>
    <rPh sb="15" eb="16">
      <t>タ</t>
    </rPh>
    <rPh sb="16" eb="19">
      <t>セツビヒ</t>
    </rPh>
    <rPh sb="20" eb="22">
      <t>クブン</t>
    </rPh>
    <rPh sb="23" eb="25">
      <t>キニュウ</t>
    </rPh>
    <phoneticPr fontId="2"/>
  </si>
  <si>
    <t>感染症外来協力医療機関</t>
    <rPh sb="3" eb="5">
      <t>ガイライ</t>
    </rPh>
    <rPh sb="5" eb="7">
      <t>キョウリョク</t>
    </rPh>
    <rPh sb="7" eb="9">
      <t>イリョウ</t>
    </rPh>
    <rPh sb="9" eb="11">
      <t>キカン</t>
    </rPh>
    <phoneticPr fontId="2"/>
  </si>
  <si>
    <r>
      <t>　設備名：</t>
    </r>
    <r>
      <rPr>
        <b/>
        <sz val="11"/>
        <color rgb="FFFF0000"/>
        <rFont val="ＭＳ Ｐゴシック"/>
        <family val="3"/>
        <charset val="128"/>
        <scheme val="minor"/>
      </rPr>
      <t>設備費</t>
    </r>
    <rPh sb="1" eb="3">
      <t>セツビ</t>
    </rPh>
    <rPh sb="3" eb="4">
      <t>メイ</t>
    </rPh>
    <rPh sb="5" eb="8">
      <t>セツビヒ</t>
    </rPh>
    <phoneticPr fontId="2"/>
  </si>
  <si>
    <t>（特定、第一種、第二種）感染症指定医療機関設備整備計画書</t>
    <rPh sb="1" eb="3">
      <t>トクテイ</t>
    </rPh>
    <rPh sb="4" eb="7">
      <t>ダイイッシュ</t>
    </rPh>
    <rPh sb="8" eb="11">
      <t>ダイニシュ</t>
    </rPh>
    <rPh sb="12" eb="15">
      <t>カンセンショウ</t>
    </rPh>
    <rPh sb="15" eb="17">
      <t>シテイ</t>
    </rPh>
    <rPh sb="17" eb="19">
      <t>イリョウ</t>
    </rPh>
    <rPh sb="19" eb="21">
      <t>キカン</t>
    </rPh>
    <rPh sb="21" eb="23">
      <t>セツビ</t>
    </rPh>
    <rPh sb="23" eb="25">
      <t>セイビ</t>
    </rPh>
    <rPh sb="25" eb="28">
      <t>ケイカクショ</t>
    </rPh>
    <phoneticPr fontId="2"/>
  </si>
  <si>
    <t>（医療機関名）</t>
    <rPh sb="1" eb="3">
      <t>イリョウ</t>
    </rPh>
    <rPh sb="3" eb="5">
      <t>キカン</t>
    </rPh>
    <rPh sb="5" eb="6">
      <t>メイ</t>
    </rPh>
    <phoneticPr fontId="2"/>
  </si>
  <si>
    <t>セルが不足する場合は、適宜挿入して記載願います。</t>
    <rPh sb="3" eb="5">
      <t>フソク</t>
    </rPh>
    <rPh sb="7" eb="9">
      <t>バアイ</t>
    </rPh>
    <rPh sb="11" eb="13">
      <t>テキギ</t>
    </rPh>
    <rPh sb="13" eb="15">
      <t>ソウニュウ</t>
    </rPh>
    <rPh sb="17" eb="19">
      <t>キサイ</t>
    </rPh>
    <rPh sb="19" eb="20">
      <t>ネガ</t>
    </rPh>
    <phoneticPr fontId="2"/>
  </si>
  <si>
    <t>一医療機関一列とし、医療機関別シートの合計欄の計数と合致するよう作成願います。</t>
    <rPh sb="0" eb="1">
      <t>イチ</t>
    </rPh>
    <rPh sb="1" eb="3">
      <t>イリョウ</t>
    </rPh>
    <rPh sb="3" eb="5">
      <t>キカン</t>
    </rPh>
    <rPh sb="5" eb="7">
      <t>イチレツ</t>
    </rPh>
    <rPh sb="10" eb="12">
      <t>イリョウ</t>
    </rPh>
    <rPh sb="12" eb="15">
      <t>キカンベツ</t>
    </rPh>
    <rPh sb="19" eb="21">
      <t>ゴウケイ</t>
    </rPh>
    <rPh sb="21" eb="22">
      <t>ラン</t>
    </rPh>
    <rPh sb="23" eb="25">
      <t>ケイスウ</t>
    </rPh>
    <rPh sb="26" eb="28">
      <t>ガッチ</t>
    </rPh>
    <rPh sb="32" eb="34">
      <t>サクセイ</t>
    </rPh>
    <rPh sb="34" eb="35">
      <t>ネガ</t>
    </rPh>
    <phoneticPr fontId="2"/>
  </si>
  <si>
    <t>新型インフルエンザ患者入院医療機関設備整備計画書</t>
    <rPh sb="0" eb="2">
      <t>シンガタ</t>
    </rPh>
    <rPh sb="9" eb="11">
      <t>カンジャ</t>
    </rPh>
    <rPh sb="11" eb="13">
      <t>ニュウイン</t>
    </rPh>
    <rPh sb="13" eb="15">
      <t>イリョウ</t>
    </rPh>
    <rPh sb="15" eb="17">
      <t>キカン</t>
    </rPh>
    <rPh sb="17" eb="19">
      <t>セツビ</t>
    </rPh>
    <rPh sb="19" eb="21">
      <t>セイビ</t>
    </rPh>
    <rPh sb="21" eb="24">
      <t>ケイカクショ</t>
    </rPh>
    <phoneticPr fontId="2"/>
  </si>
  <si>
    <t>　設備名：</t>
    <rPh sb="1" eb="3">
      <t>セツビ</t>
    </rPh>
    <rPh sb="3" eb="4">
      <t>メイ</t>
    </rPh>
    <phoneticPr fontId="2"/>
  </si>
  <si>
    <t>様式第２６号</t>
    <rPh sb="0" eb="2">
      <t>ヨウシキ</t>
    </rPh>
    <rPh sb="2" eb="3">
      <t>ダイ</t>
    </rPh>
    <rPh sb="5" eb="6">
      <t>ゴウ</t>
    </rPh>
    <phoneticPr fontId="2"/>
  </si>
  <si>
    <t>様式第２６号</t>
    <rPh sb="0" eb="2">
      <t>ヨウシキ</t>
    </rPh>
    <rPh sb="2" eb="3">
      <t>ダイ</t>
    </rPh>
    <rPh sb="5" eb="6">
      <t>ゴウ</t>
    </rPh>
    <phoneticPr fontId="2"/>
  </si>
  <si>
    <t>都道府県の補助額（間接補助分のみ）</t>
    <rPh sb="0" eb="4">
      <t>トドウフケン</t>
    </rPh>
    <rPh sb="5" eb="7">
      <t>ホジョ</t>
    </rPh>
    <rPh sb="7" eb="8">
      <t>ガク</t>
    </rPh>
    <rPh sb="9" eb="11">
      <t>カンセツ</t>
    </rPh>
    <rPh sb="11" eb="14">
      <t>ホジョブン</t>
    </rPh>
    <phoneticPr fontId="2"/>
  </si>
  <si>
    <t>○○病院</t>
    <rPh sb="2" eb="4">
      <t>ビョウイン</t>
    </rPh>
    <phoneticPr fontId="2"/>
  </si>
  <si>
    <t>-</t>
    <phoneticPr fontId="2"/>
  </si>
  <si>
    <t>△△医療センター</t>
    <rPh sb="2" eb="4">
      <t>イリョウ</t>
    </rPh>
    <phoneticPr fontId="2"/>
  </si>
  <si>
    <t>☆☆県</t>
    <rPh sb="2" eb="3">
      <t>ケン</t>
    </rPh>
    <phoneticPr fontId="2"/>
  </si>
  <si>
    <t>個人防護具</t>
  </si>
  <si>
    <t>△△医療センター</t>
    <phoneticPr fontId="2"/>
  </si>
  <si>
    <t>HEPAフィルター付空気清浄機</t>
    <phoneticPr fontId="2"/>
  </si>
  <si>
    <t>KK-88C</t>
    <phoneticPr fontId="2"/>
  </si>
  <si>
    <t>HEPAフィルター付パーティション</t>
    <phoneticPr fontId="2"/>
  </si>
  <si>
    <t>APP-111AA</t>
    <phoneticPr fontId="2"/>
  </si>
  <si>
    <t>○○キット外2点</t>
    <rPh sb="5" eb="6">
      <t>ホカ</t>
    </rPh>
    <rPh sb="7" eb="8">
      <t>テン</t>
    </rPh>
    <phoneticPr fontId="2"/>
  </si>
  <si>
    <t>簡易陰圧装置</t>
    <rPh sb="0" eb="2">
      <t>カンイ</t>
    </rPh>
    <rPh sb="2" eb="4">
      <t>インアツ</t>
    </rPh>
    <rPh sb="4" eb="6">
      <t>ソウチ</t>
    </rPh>
    <phoneticPr fontId="2"/>
  </si>
  <si>
    <t>ABC-5000</t>
    <phoneticPr fontId="2"/>
  </si>
  <si>
    <t>　設備名：その他設備費</t>
    <rPh sb="1" eb="3">
      <t>セツビ</t>
    </rPh>
    <rPh sb="3" eb="4">
      <t>メイ</t>
    </rPh>
    <rPh sb="7" eb="8">
      <t>タ</t>
    </rPh>
    <rPh sb="8" eb="11">
      <t>セツビヒ</t>
    </rPh>
    <phoneticPr fontId="2"/>
  </si>
  <si>
    <t>集中治療用モニター</t>
    <rPh sb="0" eb="2">
      <t>シュウチュウ</t>
    </rPh>
    <rPh sb="2" eb="4">
      <t>チリョウ</t>
    </rPh>
    <rPh sb="4" eb="5">
      <t>ヨウ</t>
    </rPh>
    <phoneticPr fontId="2"/>
  </si>
  <si>
    <t>CAH-3000</t>
    <phoneticPr fontId="2"/>
  </si>
  <si>
    <t>輸液ポンプ</t>
    <rPh sb="0" eb="2">
      <t>ユエキ</t>
    </rPh>
    <phoneticPr fontId="2"/>
  </si>
  <si>
    <t>T-35N</t>
    <phoneticPr fontId="2"/>
  </si>
  <si>
    <t>保管棚</t>
    <rPh sb="0" eb="2">
      <t>ホカン</t>
    </rPh>
    <rPh sb="2" eb="3">
      <t>タナ</t>
    </rPh>
    <phoneticPr fontId="2"/>
  </si>
  <si>
    <t>特注</t>
    <rPh sb="0" eb="2">
      <t>トクチュウ</t>
    </rPh>
    <phoneticPr fontId="2"/>
  </si>
  <si>
    <t>県立○○病院</t>
    <rPh sb="4" eb="6">
      <t>ビョウイン</t>
    </rPh>
    <phoneticPr fontId="2"/>
  </si>
  <si>
    <t>○○医療センター</t>
    <rPh sb="2" eb="4">
      <t>イリョウ</t>
    </rPh>
    <phoneticPr fontId="2"/>
  </si>
  <si>
    <t>－</t>
    <phoneticPr fontId="2"/>
  </si>
  <si>
    <t>人工呼吸器</t>
    <rPh sb="0" eb="2">
      <t>ジンコウ</t>
    </rPh>
    <rPh sb="2" eb="5">
      <t>コキュウキ</t>
    </rPh>
    <phoneticPr fontId="2"/>
  </si>
  <si>
    <t>○○－○○</t>
    <phoneticPr fontId="2"/>
  </si>
  <si>
    <t>県立○○病院</t>
    <rPh sb="0" eb="2">
      <t>ケンリツ</t>
    </rPh>
    <rPh sb="4" eb="6">
      <t>ビョウイン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</si>
</sst>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4"/>
      <color theme="1"/>
      <name val="ＭＳ Ｐゴシック"/>
      <family val="3"/>
      <charset val="128"/>
      <scheme val="minor"/>
    </font>
    <font>
      <b/>
      <sz val="11"/>
      <color rgb="FFFF0000"/>
      <name val="ＭＳ Ｐゴシック"/>
      <family val="3"/>
      <charset val="128"/>
      <scheme val="minor"/>
    </font>
    <font>
      <sz val="9"/>
      <color indexed="81"/>
      <name val="ＭＳ Ｐゴシック"/>
      <family val="3"/>
      <charset val="128"/>
    </font>
    <font>
      <b/>
      <sz val="9"/>
      <color indexed="81"/>
      <name val="ＭＳ Ｐゴシック"/>
      <family val="3"/>
      <charset val="128"/>
    </font>
    <font>
      <sz val="9"/>
      <color rgb="FFFF0000"/>
      <name val="ＭＳ Ｐゴシック"/>
      <family val="2"/>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diagonalUp="1">
      <left style="thin">
        <color rgb="FFFF0000"/>
      </left>
      <right style="thin">
        <color rgb="FFFF0000"/>
      </right>
      <top style="thin">
        <color rgb="FFFF0000"/>
      </top>
      <bottom/>
      <diagonal style="thin">
        <color rgb="FFFF0000"/>
      </diagonal>
    </border>
    <border diagonalUp="1">
      <left style="thin">
        <color rgb="FFFF0000"/>
      </left>
      <right style="thin">
        <color rgb="FFFF0000"/>
      </right>
      <top/>
      <bottom/>
      <diagonal style="thin">
        <color rgb="FFFF0000"/>
      </diagonal>
    </border>
    <border diagonalUp="1">
      <left style="thin">
        <color rgb="FFFF0000"/>
      </left>
      <right style="thin">
        <color rgb="FFFF0000"/>
      </right>
      <top/>
      <bottom style="double">
        <color indexed="64"/>
      </bottom>
      <diagonal style="thin">
        <color rgb="FFFF0000"/>
      </diagonal>
    </border>
  </borders>
  <cellStyleXfs count="2">
    <xf numFmtId="0" fontId="0" fillId="0" borderId="0">
      <alignment vertical="center"/>
    </xf>
    <xf numFmtId="38" fontId="1" fillId="0" borderId="0" applyFont="0" applyFill="0" applyBorder="0" applyAlignment="0" applyProtection="0">
      <alignment vertical="center"/>
    </xf>
  </cellStyleXfs>
  <cellXfs count="32">
    <xf numFmtId="0" fontId="0" fillId="0" borderId="0" xfId="0">
      <alignment vertical="center"/>
    </xf>
    <xf numFmtId="0" fontId="0" fillId="0" borderId="1" xfId="0" applyBorder="1">
      <alignment vertical="center"/>
    </xf>
    <xf numFmtId="0" fontId="0" fillId="0" borderId="3" xfId="0" applyBorder="1">
      <alignment vertical="center"/>
    </xf>
    <xf numFmtId="0" fontId="0" fillId="0" borderId="2" xfId="0" applyBorder="1">
      <alignment vertical="center"/>
    </xf>
    <xf numFmtId="38" fontId="0" fillId="0" borderId="0" xfId="1" applyFont="1">
      <alignment vertical="center"/>
    </xf>
    <xf numFmtId="38" fontId="0" fillId="0" borderId="1" xfId="1" applyFont="1" applyBorder="1">
      <alignment vertical="center"/>
    </xf>
    <xf numFmtId="38" fontId="0" fillId="0" borderId="2" xfId="1" applyFont="1" applyBorder="1">
      <alignment vertical="center"/>
    </xf>
    <xf numFmtId="0" fontId="3" fillId="0" borderId="1" xfId="0" applyFont="1" applyBorder="1">
      <alignment vertical="center"/>
    </xf>
    <xf numFmtId="38" fontId="3" fillId="0" borderId="1" xfId="1" applyFont="1" applyBorder="1" applyAlignment="1">
      <alignment vertical="center" wrapText="1"/>
    </xf>
    <xf numFmtId="0" fontId="3" fillId="0" borderId="0" xfId="0" applyFont="1">
      <alignment vertical="center"/>
    </xf>
    <xf numFmtId="0" fontId="4" fillId="0" borderId="0" xfId="0" applyFont="1">
      <alignment vertical="center"/>
    </xf>
    <xf numFmtId="38" fontId="1" fillId="0" borderId="4" xfId="1" applyFont="1" applyBorder="1">
      <alignment vertical="center"/>
    </xf>
    <xf numFmtId="38" fontId="1" fillId="0" borderId="0" xfId="1" applyFont="1" applyBorder="1">
      <alignment vertical="center"/>
    </xf>
    <xf numFmtId="0" fontId="5" fillId="0" borderId="0" xfId="0" applyFont="1">
      <alignment vertical="center"/>
    </xf>
    <xf numFmtId="0" fontId="0" fillId="0" borderId="5" xfId="0" applyBorder="1">
      <alignment vertical="center"/>
    </xf>
    <xf numFmtId="38" fontId="0" fillId="0" borderId="5" xfId="1" applyFont="1" applyBorder="1">
      <alignment vertical="center"/>
    </xf>
    <xf numFmtId="38" fontId="0" fillId="0" borderId="7" xfId="1" applyFont="1" applyBorder="1">
      <alignment vertical="center"/>
    </xf>
    <xf numFmtId="38" fontId="0" fillId="0" borderId="8" xfId="1" applyFont="1" applyBorder="1">
      <alignment vertical="center"/>
    </xf>
    <xf numFmtId="38" fontId="3" fillId="0" borderId="6" xfId="1" applyFont="1" applyBorder="1" applyAlignment="1">
      <alignment vertical="center" wrapText="1"/>
    </xf>
    <xf numFmtId="38" fontId="3" fillId="0" borderId="6" xfId="1" applyFont="1" applyBorder="1">
      <alignment vertical="center"/>
    </xf>
    <xf numFmtId="38" fontId="0" fillId="0" borderId="4" xfId="1" applyFont="1" applyBorder="1">
      <alignment vertical="center"/>
    </xf>
    <xf numFmtId="0" fontId="0" fillId="0" borderId="1" xfId="0" applyBorder="1" applyAlignment="1">
      <alignment vertical="center" wrapText="1"/>
    </xf>
    <xf numFmtId="38" fontId="0" fillId="0" borderId="0" xfId="1" applyFont="1" applyFill="1">
      <alignment vertical="center"/>
    </xf>
    <xf numFmtId="38" fontId="3" fillId="0" borderId="6" xfId="1" applyFont="1" applyFill="1" applyBorder="1" applyAlignment="1">
      <alignment vertical="center" wrapText="1"/>
    </xf>
    <xf numFmtId="38" fontId="0" fillId="0" borderId="7" xfId="1" applyFont="1" applyFill="1" applyBorder="1">
      <alignment vertical="center"/>
    </xf>
    <xf numFmtId="38" fontId="0" fillId="0" borderId="8" xfId="1" applyFont="1" applyFill="1" applyBorder="1">
      <alignment vertical="center"/>
    </xf>
    <xf numFmtId="38" fontId="3" fillId="0" borderId="6" xfId="1" applyFont="1" applyFill="1" applyBorder="1">
      <alignment vertical="center"/>
    </xf>
    <xf numFmtId="38" fontId="0" fillId="0" borderId="4" xfId="1" applyFont="1" applyBorder="1" applyAlignment="1">
      <alignment vertical="center" shrinkToFit="1"/>
    </xf>
    <xf numFmtId="0" fontId="8" fillId="0" borderId="1" xfId="0" applyFont="1" applyBorder="1">
      <alignment vertical="center"/>
    </xf>
    <xf numFmtId="38" fontId="0" fillId="0" borderId="9" xfId="1" applyFont="1" applyBorder="1" applyAlignment="1">
      <alignment horizontal="center" vertical="center"/>
    </xf>
    <xf numFmtId="38" fontId="0" fillId="0" borderId="10" xfId="1" applyFont="1" applyBorder="1" applyAlignment="1">
      <alignment horizontal="center" vertical="center"/>
    </xf>
    <xf numFmtId="38" fontId="0" fillId="0" borderId="11" xfId="1"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4.xml" />
  <Relationship Id="rId2" Type="http://schemas.openxmlformats.org/officeDocument/2006/relationships/vmlDrawing" Target="../drawings/vmlDrawing4.vml" />
</Relationships>
</file>

<file path=xl/worksheets/_rels/sheet6.xml.rels>&#65279;<?xml version="1.0" encoding="utf-8" standalone="yes"?>
<Relationships xmlns="http://schemas.openxmlformats.org/package/2006/relationships">
  <Relationship Id="rId3" Type="http://schemas.openxmlformats.org/officeDocument/2006/relationships/comments" Target="../comments5.xml" />
  <Relationship Id="rId2" Type="http://schemas.openxmlformats.org/officeDocument/2006/relationships/vmlDrawing" Target="../drawings/vmlDrawing5.vml" />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0"/>
  <sheetViews>
    <sheetView tabSelected="1" zoomScaleNormal="100" workbookViewId="0">
      <pane xSplit="18810" topLeftCell="H1"/>
      <selection activeCell="C20" sqref="C20"/>
      <selection pane="topRight" activeCell="H1" sqref="H1"/>
    </sheetView>
  </sheetViews>
  <sheetFormatPr defaultRowHeight="13.5" x14ac:dyDescent="0.15"/>
  <cols>
    <col min="1" max="1" width="31.25" customWidth="1"/>
    <col min="2" max="4" width="15.625" style="4" customWidth="1"/>
    <col min="5" max="5" width="15.625" style="22" customWidth="1"/>
    <col min="6" max="7" width="15.625" style="4" customWidth="1"/>
    <col min="8" max="8" width="20.625" customWidth="1"/>
  </cols>
  <sheetData>
    <row r="1" spans="1:7" x14ac:dyDescent="0.15">
      <c r="A1" t="s">
        <v>23</v>
      </c>
    </row>
    <row r="2" spans="1:7" ht="17.25" x14ac:dyDescent="0.15">
      <c r="A2" s="10" t="s">
        <v>15</v>
      </c>
    </row>
    <row r="3" spans="1:7" ht="17.25" x14ac:dyDescent="0.15">
      <c r="A3" s="10"/>
      <c r="F3" s="11" t="s">
        <v>7</v>
      </c>
      <c r="G3" s="20" t="s">
        <v>29</v>
      </c>
    </row>
    <row r="4" spans="1:7" ht="17.25" x14ac:dyDescent="0.15">
      <c r="A4" s="10"/>
      <c r="F4" s="12"/>
      <c r="G4" s="12"/>
    </row>
    <row r="5" spans="1:7" x14ac:dyDescent="0.15">
      <c r="A5" s="9" t="s">
        <v>16</v>
      </c>
    </row>
    <row r="7" spans="1:7" s="9" customFormat="1" ht="78.75" customHeight="1" x14ac:dyDescent="0.15">
      <c r="A7" s="7" t="s">
        <v>0</v>
      </c>
      <c r="B7" s="8" t="s">
        <v>8</v>
      </c>
      <c r="C7" s="8" t="s">
        <v>9</v>
      </c>
      <c r="D7" s="18" t="s">
        <v>10</v>
      </c>
      <c r="E7" s="23" t="s">
        <v>25</v>
      </c>
      <c r="F7" s="18" t="s">
        <v>6</v>
      </c>
      <c r="G7" s="19" t="s">
        <v>3</v>
      </c>
    </row>
    <row r="8" spans="1:7" ht="30" customHeight="1" x14ac:dyDescent="0.15">
      <c r="A8" s="1" t="s">
        <v>26</v>
      </c>
      <c r="B8" s="5">
        <v>1000000</v>
      </c>
      <c r="C8" s="16">
        <v>905000</v>
      </c>
      <c r="D8" s="16">
        <f>MIN(B8,C8)</f>
        <v>905000</v>
      </c>
      <c r="E8" s="24" t="s">
        <v>27</v>
      </c>
      <c r="F8" s="5">
        <f>ROUNDDOWN(IF(E8="-",D8,MIN(D8,E8)),-3)</f>
        <v>905000</v>
      </c>
      <c r="G8" s="5">
        <f>ROUNDDOWN(F8/2,-3)</f>
        <v>452000</v>
      </c>
    </row>
    <row r="9" spans="1:7" ht="30" customHeight="1" x14ac:dyDescent="0.15">
      <c r="A9" s="1" t="s">
        <v>28</v>
      </c>
      <c r="B9" s="5">
        <v>150000</v>
      </c>
      <c r="C9" s="16">
        <f>3600*50</f>
        <v>180000</v>
      </c>
      <c r="D9" s="16">
        <f t="shared" ref="D9:D16" si="0">MIN(B9,C9)</f>
        <v>150000</v>
      </c>
      <c r="E9" s="24">
        <v>100000</v>
      </c>
      <c r="F9" s="5">
        <f t="shared" ref="F9:F16" si="1">ROUNDDOWN(IF(E9="-",D9,MIN(D9,E9)),-3)</f>
        <v>100000</v>
      </c>
      <c r="G9" s="5">
        <f t="shared" ref="G9:G16" si="2">ROUNDDOWN(F9/2,-3)</f>
        <v>50000</v>
      </c>
    </row>
    <row r="10" spans="1:7" ht="30" customHeight="1" x14ac:dyDescent="0.15">
      <c r="A10" s="1"/>
      <c r="B10" s="5"/>
      <c r="C10" s="16"/>
      <c r="D10" s="16">
        <f t="shared" si="0"/>
        <v>0</v>
      </c>
      <c r="E10" s="24"/>
      <c r="F10" s="5">
        <f t="shared" si="1"/>
        <v>0</v>
      </c>
      <c r="G10" s="5">
        <f t="shared" si="2"/>
        <v>0</v>
      </c>
    </row>
    <row r="11" spans="1:7" ht="30" customHeight="1" x14ac:dyDescent="0.15">
      <c r="A11" s="1"/>
      <c r="B11" s="5"/>
      <c r="C11" s="16"/>
      <c r="D11" s="16">
        <f t="shared" si="0"/>
        <v>0</v>
      </c>
      <c r="E11" s="24"/>
      <c r="F11" s="5">
        <f t="shared" si="1"/>
        <v>0</v>
      </c>
      <c r="G11" s="5">
        <f t="shared" si="2"/>
        <v>0</v>
      </c>
    </row>
    <row r="12" spans="1:7" ht="30" customHeight="1" x14ac:dyDescent="0.15">
      <c r="A12" s="1"/>
      <c r="B12" s="5"/>
      <c r="C12" s="16"/>
      <c r="D12" s="16">
        <f t="shared" si="0"/>
        <v>0</v>
      </c>
      <c r="E12" s="24"/>
      <c r="F12" s="5">
        <f t="shared" si="1"/>
        <v>0</v>
      </c>
      <c r="G12" s="5">
        <f t="shared" si="2"/>
        <v>0</v>
      </c>
    </row>
    <row r="13" spans="1:7" ht="30" customHeight="1" x14ac:dyDescent="0.15">
      <c r="A13" s="1"/>
      <c r="B13" s="5"/>
      <c r="C13" s="16"/>
      <c r="D13" s="16">
        <f t="shared" si="0"/>
        <v>0</v>
      </c>
      <c r="E13" s="24"/>
      <c r="F13" s="5">
        <f t="shared" si="1"/>
        <v>0</v>
      </c>
      <c r="G13" s="5">
        <f t="shared" si="2"/>
        <v>0</v>
      </c>
    </row>
    <row r="14" spans="1:7" ht="30" customHeight="1" x14ac:dyDescent="0.15">
      <c r="A14" s="1"/>
      <c r="B14" s="5"/>
      <c r="C14" s="16"/>
      <c r="D14" s="16">
        <f t="shared" si="0"/>
        <v>0</v>
      </c>
      <c r="E14" s="24"/>
      <c r="F14" s="5">
        <f t="shared" si="1"/>
        <v>0</v>
      </c>
      <c r="G14" s="5">
        <f t="shared" si="2"/>
        <v>0</v>
      </c>
    </row>
    <row r="15" spans="1:7" ht="30" customHeight="1" x14ac:dyDescent="0.15">
      <c r="A15" s="1"/>
      <c r="B15" s="5"/>
      <c r="C15" s="16"/>
      <c r="D15" s="16">
        <f t="shared" si="0"/>
        <v>0</v>
      </c>
      <c r="E15" s="24"/>
      <c r="F15" s="5">
        <f t="shared" si="1"/>
        <v>0</v>
      </c>
      <c r="G15" s="5">
        <f t="shared" si="2"/>
        <v>0</v>
      </c>
    </row>
    <row r="16" spans="1:7" ht="30" customHeight="1" thickBot="1" x14ac:dyDescent="0.2">
      <c r="A16" s="3"/>
      <c r="B16" s="6"/>
      <c r="C16" s="17"/>
      <c r="D16" s="17">
        <f t="shared" si="0"/>
        <v>0</v>
      </c>
      <c r="E16" s="25"/>
      <c r="F16" s="5">
        <f t="shared" si="1"/>
        <v>0</v>
      </c>
      <c r="G16" s="6">
        <f t="shared" si="2"/>
        <v>0</v>
      </c>
    </row>
    <row r="17" spans="1:7" ht="30" customHeight="1" thickTop="1" x14ac:dyDescent="0.15">
      <c r="A17" s="2" t="s">
        <v>5</v>
      </c>
      <c r="B17" s="15">
        <f>SUM(B8:B16)</f>
        <v>1150000</v>
      </c>
      <c r="C17" s="15">
        <f t="shared" ref="C17:G17" si="3">SUM(C8:C16)</f>
        <v>1085000</v>
      </c>
      <c r="D17" s="15">
        <f t="shared" si="3"/>
        <v>1055000</v>
      </c>
      <c r="E17" s="15">
        <f t="shared" si="3"/>
        <v>100000</v>
      </c>
      <c r="F17" s="15">
        <f t="shared" si="3"/>
        <v>1005000</v>
      </c>
      <c r="G17" s="15">
        <f t="shared" si="3"/>
        <v>502000</v>
      </c>
    </row>
    <row r="19" spans="1:7" x14ac:dyDescent="0.15">
      <c r="A19" s="13" t="s">
        <v>20</v>
      </c>
    </row>
    <row r="20" spans="1:7" x14ac:dyDescent="0.15">
      <c r="A20" s="13" t="s">
        <v>19</v>
      </c>
    </row>
  </sheetData>
  <phoneticPr fontId="2"/>
  <pageMargins left="0.70866141732283472" right="0.70866141732283472" top="0.74803149606299213" bottom="0.74803149606299213" header="0.31496062992125984" footer="0.31496062992125984"/>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Normal="100" workbookViewId="0">
      <pane xSplit="18810" topLeftCell="H1"/>
      <selection activeCell="A7" sqref="A7"/>
      <selection pane="topRight" activeCell="H1" sqref="H1"/>
    </sheetView>
  </sheetViews>
  <sheetFormatPr defaultRowHeight="13.5" x14ac:dyDescent="0.15"/>
  <cols>
    <col min="1" max="1" width="22.625" customWidth="1"/>
    <col min="2" max="2" width="15.625" customWidth="1"/>
    <col min="3" max="3" width="8.625" customWidth="1"/>
    <col min="4" max="8" width="15.625" style="4" customWidth="1"/>
    <col min="9" max="9" width="20.625" customWidth="1"/>
  </cols>
  <sheetData>
    <row r="1" spans="1:8" x14ac:dyDescent="0.15">
      <c r="A1" t="s">
        <v>23</v>
      </c>
    </row>
    <row r="2" spans="1:8" ht="17.25" x14ac:dyDescent="0.15">
      <c r="A2" s="10" t="s">
        <v>15</v>
      </c>
    </row>
    <row r="3" spans="1:8" ht="17.25" x14ac:dyDescent="0.15">
      <c r="A3" s="10"/>
      <c r="G3" s="11" t="s">
        <v>7</v>
      </c>
      <c r="H3" s="11" t="s">
        <v>29</v>
      </c>
    </row>
    <row r="4" spans="1:8" ht="17.25" x14ac:dyDescent="0.15">
      <c r="A4" s="10"/>
      <c r="G4" s="20" t="s">
        <v>18</v>
      </c>
      <c r="H4" s="27" t="s">
        <v>31</v>
      </c>
    </row>
    <row r="5" spans="1:8" x14ac:dyDescent="0.15">
      <c r="A5" s="9" t="s">
        <v>16</v>
      </c>
    </row>
    <row r="7" spans="1:8" s="9" customFormat="1" ht="78.75" customHeight="1" x14ac:dyDescent="0.15">
      <c r="A7" s="7" t="s">
        <v>4</v>
      </c>
      <c r="B7" s="7" t="s">
        <v>1</v>
      </c>
      <c r="C7" s="7" t="s">
        <v>2</v>
      </c>
      <c r="D7" s="8" t="s">
        <v>8</v>
      </c>
      <c r="E7" s="8" t="s">
        <v>9</v>
      </c>
      <c r="F7" s="18" t="s">
        <v>10</v>
      </c>
      <c r="G7" s="18" t="s">
        <v>6</v>
      </c>
      <c r="H7" s="19" t="s">
        <v>3</v>
      </c>
    </row>
    <row r="8" spans="1:8" ht="30" customHeight="1" x14ac:dyDescent="0.15">
      <c r="A8" s="21" t="s">
        <v>32</v>
      </c>
      <c r="B8" s="1" t="s">
        <v>33</v>
      </c>
      <c r="C8" s="1">
        <v>1</v>
      </c>
      <c r="D8" s="5">
        <v>1000000</v>
      </c>
      <c r="E8" s="16">
        <v>905000</v>
      </c>
      <c r="F8" s="16">
        <f>MIN(D8,E8)</f>
        <v>905000</v>
      </c>
      <c r="G8" s="29"/>
      <c r="H8" s="29"/>
    </row>
    <row r="9" spans="1:8" ht="30" customHeight="1" x14ac:dyDescent="0.15">
      <c r="A9" s="21" t="s">
        <v>34</v>
      </c>
      <c r="B9" s="1" t="s">
        <v>35</v>
      </c>
      <c r="C9" s="1">
        <v>2</v>
      </c>
      <c r="D9" s="5">
        <v>400000</v>
      </c>
      <c r="E9" s="16">
        <f>2*205000</f>
        <v>410000</v>
      </c>
      <c r="F9" s="16">
        <f t="shared" ref="F9:F16" si="0">MIN(D9,E9)</f>
        <v>400000</v>
      </c>
      <c r="G9" s="30"/>
      <c r="H9" s="30"/>
    </row>
    <row r="10" spans="1:8" ht="30" customHeight="1" x14ac:dyDescent="0.15">
      <c r="A10" s="21" t="s">
        <v>30</v>
      </c>
      <c r="B10" s="1" t="s">
        <v>36</v>
      </c>
      <c r="C10" s="1">
        <v>15</v>
      </c>
      <c r="D10" s="5">
        <v>50000</v>
      </c>
      <c r="E10" s="16">
        <f>15*3600</f>
        <v>54000</v>
      </c>
      <c r="F10" s="16">
        <f t="shared" si="0"/>
        <v>50000</v>
      </c>
      <c r="G10" s="30"/>
      <c r="H10" s="30"/>
    </row>
    <row r="11" spans="1:8" ht="30" customHeight="1" x14ac:dyDescent="0.15">
      <c r="A11" s="21"/>
      <c r="B11" s="1"/>
      <c r="C11" s="1"/>
      <c r="D11" s="5"/>
      <c r="E11" s="16"/>
      <c r="F11" s="16">
        <f>MIN(D11,E11)</f>
        <v>0</v>
      </c>
      <c r="G11" s="30"/>
      <c r="H11" s="30"/>
    </row>
    <row r="12" spans="1:8" ht="30" customHeight="1" x14ac:dyDescent="0.15">
      <c r="A12" s="21"/>
      <c r="B12" s="1"/>
      <c r="C12" s="1"/>
      <c r="D12" s="5"/>
      <c r="E12" s="16"/>
      <c r="F12" s="16">
        <f t="shared" si="0"/>
        <v>0</v>
      </c>
      <c r="G12" s="30"/>
      <c r="H12" s="30"/>
    </row>
    <row r="13" spans="1:8" ht="30" customHeight="1" x14ac:dyDescent="0.15">
      <c r="A13" s="21"/>
      <c r="B13" s="1"/>
      <c r="C13" s="1"/>
      <c r="D13" s="5"/>
      <c r="E13" s="16"/>
      <c r="F13" s="16">
        <f t="shared" si="0"/>
        <v>0</v>
      </c>
      <c r="G13" s="30"/>
      <c r="H13" s="30"/>
    </row>
    <row r="14" spans="1:8" ht="30" customHeight="1" x14ac:dyDescent="0.15">
      <c r="A14" s="21"/>
      <c r="B14" s="1"/>
      <c r="C14" s="1"/>
      <c r="D14" s="5"/>
      <c r="E14" s="16"/>
      <c r="F14" s="16">
        <f t="shared" si="0"/>
        <v>0</v>
      </c>
      <c r="G14" s="30"/>
      <c r="H14" s="30"/>
    </row>
    <row r="15" spans="1:8" ht="30" customHeight="1" x14ac:dyDescent="0.15">
      <c r="A15" s="21"/>
      <c r="B15" s="1"/>
      <c r="C15" s="1"/>
      <c r="D15" s="5"/>
      <c r="E15" s="16"/>
      <c r="F15" s="16">
        <f t="shared" si="0"/>
        <v>0</v>
      </c>
      <c r="G15" s="30"/>
      <c r="H15" s="30"/>
    </row>
    <row r="16" spans="1:8" ht="30" customHeight="1" thickBot="1" x14ac:dyDescent="0.2">
      <c r="A16" s="3"/>
      <c r="B16" s="3"/>
      <c r="C16" s="3"/>
      <c r="D16" s="6"/>
      <c r="E16" s="17"/>
      <c r="F16" s="17">
        <f t="shared" si="0"/>
        <v>0</v>
      </c>
      <c r="G16" s="31"/>
      <c r="H16" s="31"/>
    </row>
    <row r="17" spans="1:8" ht="30" customHeight="1" thickTop="1" x14ac:dyDescent="0.15">
      <c r="A17" s="2" t="s">
        <v>5</v>
      </c>
      <c r="B17" s="14"/>
      <c r="C17" s="14"/>
      <c r="D17" s="15">
        <f>SUM(D8:D16)</f>
        <v>1450000</v>
      </c>
      <c r="E17" s="15">
        <f t="shared" ref="E17:F17" si="1">SUM(E8:E16)</f>
        <v>1369000</v>
      </c>
      <c r="F17" s="15">
        <f t="shared" si="1"/>
        <v>1355000</v>
      </c>
      <c r="G17" s="15"/>
      <c r="H17" s="15"/>
    </row>
    <row r="19" spans="1:8" x14ac:dyDescent="0.15">
      <c r="A19" s="13" t="s">
        <v>12</v>
      </c>
    </row>
  </sheetData>
  <mergeCells count="2">
    <mergeCell ref="G8:G16"/>
    <mergeCell ref="H8:H16"/>
  </mergeCells>
  <phoneticPr fontId="2"/>
  <dataValidations count="1">
    <dataValidation type="list" allowBlank="1" showInputMessage="1" showErrorMessage="1" sqref="A8:A15">
      <formula1>"HEPAフィルター付空気清浄機,HEPAフィルター付パーティション,個人防護具"</formula1>
    </dataValidation>
  </dataValidations>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0"/>
  <sheetViews>
    <sheetView zoomScaleNormal="100" workbookViewId="0">
      <pane xSplit="18810" topLeftCell="H1"/>
      <selection activeCell="A8" sqref="A8"/>
      <selection pane="topRight" activeCell="H1" sqref="H1"/>
    </sheetView>
  </sheetViews>
  <sheetFormatPr defaultRowHeight="13.5" x14ac:dyDescent="0.15"/>
  <cols>
    <col min="1" max="1" width="31.125" customWidth="1"/>
    <col min="2" max="4" width="15.625" style="4" customWidth="1"/>
    <col min="5" max="5" width="15.625" style="22" customWidth="1"/>
    <col min="6" max="7" width="15.625" style="4" customWidth="1"/>
    <col min="8" max="8" width="20.625" customWidth="1"/>
  </cols>
  <sheetData>
    <row r="1" spans="1:7" x14ac:dyDescent="0.15">
      <c r="A1" t="s">
        <v>24</v>
      </c>
    </row>
    <row r="2" spans="1:7" ht="17.25" x14ac:dyDescent="0.15">
      <c r="A2" s="10" t="s">
        <v>17</v>
      </c>
    </row>
    <row r="3" spans="1:7" ht="17.25" x14ac:dyDescent="0.15">
      <c r="A3" s="10"/>
      <c r="F3" s="11" t="s">
        <v>7</v>
      </c>
      <c r="G3" s="20" t="s">
        <v>29</v>
      </c>
    </row>
    <row r="4" spans="1:7" ht="17.25" x14ac:dyDescent="0.15">
      <c r="A4" s="10"/>
      <c r="F4" s="12"/>
      <c r="G4" s="12"/>
    </row>
    <row r="5" spans="1:7" x14ac:dyDescent="0.15">
      <c r="A5" s="9" t="s">
        <v>14</v>
      </c>
    </row>
    <row r="7" spans="1:7" s="9" customFormat="1" ht="78.75" customHeight="1" x14ac:dyDescent="0.15">
      <c r="A7" s="7" t="s">
        <v>0</v>
      </c>
      <c r="B7" s="8" t="s">
        <v>8</v>
      </c>
      <c r="C7" s="8" t="s">
        <v>9</v>
      </c>
      <c r="D7" s="18" t="s">
        <v>10</v>
      </c>
      <c r="E7" s="23" t="s">
        <v>25</v>
      </c>
      <c r="F7" s="18" t="s">
        <v>6</v>
      </c>
      <c r="G7" s="26" t="s">
        <v>3</v>
      </c>
    </row>
    <row r="8" spans="1:7" ht="30" customHeight="1" x14ac:dyDescent="0.15">
      <c r="A8" s="1" t="s">
        <v>26</v>
      </c>
      <c r="B8" s="5">
        <v>1000000</v>
      </c>
      <c r="C8" s="16">
        <v>266000</v>
      </c>
      <c r="D8" s="16">
        <f>MIN(B8,C8)</f>
        <v>266000</v>
      </c>
      <c r="E8" s="24" t="s">
        <v>27</v>
      </c>
      <c r="F8" s="5">
        <f>ROUNDDOWN(IF(E8="-",D8,MIN(D8,E8)),-3)</f>
        <v>266000</v>
      </c>
      <c r="G8" s="5">
        <f>ROUNDDOWN(F8/2,-3)</f>
        <v>133000</v>
      </c>
    </row>
    <row r="9" spans="1:7" ht="30" customHeight="1" x14ac:dyDescent="0.15">
      <c r="A9" s="1" t="s">
        <v>28</v>
      </c>
      <c r="B9" s="5">
        <v>8500000</v>
      </c>
      <c r="C9" s="16">
        <v>8640000</v>
      </c>
      <c r="D9" s="16">
        <f t="shared" ref="D9" si="0">MIN(B9,C9)</f>
        <v>8500000</v>
      </c>
      <c r="E9" s="24">
        <v>8300000</v>
      </c>
      <c r="F9" s="5">
        <f t="shared" ref="F9:F16" si="1">ROUNDDOWN(IF(E9="-",D9,MIN(D9,E9)),-3)</f>
        <v>8300000</v>
      </c>
      <c r="G9" s="5">
        <f t="shared" ref="G9:G16" si="2">ROUNDDOWN(F9/2,-3)</f>
        <v>4150000</v>
      </c>
    </row>
    <row r="10" spans="1:7" ht="30" customHeight="1" x14ac:dyDescent="0.15">
      <c r="A10" s="1"/>
      <c r="B10" s="5"/>
      <c r="C10" s="16"/>
      <c r="D10" s="16">
        <f t="shared" ref="D10:D16" si="3">MIN(B10,C10)</f>
        <v>0</v>
      </c>
      <c r="E10" s="24"/>
      <c r="F10" s="5">
        <f t="shared" si="1"/>
        <v>0</v>
      </c>
      <c r="G10" s="5">
        <f t="shared" si="2"/>
        <v>0</v>
      </c>
    </row>
    <row r="11" spans="1:7" ht="30" customHeight="1" x14ac:dyDescent="0.15">
      <c r="A11" s="1"/>
      <c r="B11" s="5"/>
      <c r="C11" s="16"/>
      <c r="D11" s="16">
        <f t="shared" si="3"/>
        <v>0</v>
      </c>
      <c r="E11" s="24"/>
      <c r="F11" s="5">
        <f t="shared" si="1"/>
        <v>0</v>
      </c>
      <c r="G11" s="5">
        <f t="shared" si="2"/>
        <v>0</v>
      </c>
    </row>
    <row r="12" spans="1:7" ht="30" customHeight="1" x14ac:dyDescent="0.15">
      <c r="A12" s="1"/>
      <c r="B12" s="5"/>
      <c r="C12" s="16"/>
      <c r="D12" s="16">
        <f t="shared" si="3"/>
        <v>0</v>
      </c>
      <c r="E12" s="24"/>
      <c r="F12" s="5">
        <f t="shared" si="1"/>
        <v>0</v>
      </c>
      <c r="G12" s="5">
        <f t="shared" si="2"/>
        <v>0</v>
      </c>
    </row>
    <row r="13" spans="1:7" ht="30" customHeight="1" x14ac:dyDescent="0.15">
      <c r="A13" s="1"/>
      <c r="B13" s="5"/>
      <c r="C13" s="16"/>
      <c r="D13" s="16">
        <f t="shared" si="3"/>
        <v>0</v>
      </c>
      <c r="E13" s="24"/>
      <c r="F13" s="5">
        <f t="shared" si="1"/>
        <v>0</v>
      </c>
      <c r="G13" s="5">
        <f t="shared" si="2"/>
        <v>0</v>
      </c>
    </row>
    <row r="14" spans="1:7" ht="30" customHeight="1" x14ac:dyDescent="0.15">
      <c r="A14" s="1"/>
      <c r="B14" s="5"/>
      <c r="C14" s="16"/>
      <c r="D14" s="16">
        <f t="shared" si="3"/>
        <v>0</v>
      </c>
      <c r="E14" s="24"/>
      <c r="F14" s="5">
        <f>ROUNDDOWN(IF(E14="-",D14,MIN(D14,E14)),-3)</f>
        <v>0</v>
      </c>
      <c r="G14" s="5">
        <f t="shared" si="2"/>
        <v>0</v>
      </c>
    </row>
    <row r="15" spans="1:7" ht="30" customHeight="1" x14ac:dyDescent="0.15">
      <c r="A15" s="1"/>
      <c r="B15" s="5"/>
      <c r="C15" s="16"/>
      <c r="D15" s="16">
        <f t="shared" si="3"/>
        <v>0</v>
      </c>
      <c r="E15" s="24"/>
      <c r="F15" s="5">
        <f t="shared" si="1"/>
        <v>0</v>
      </c>
      <c r="G15" s="5">
        <f t="shared" si="2"/>
        <v>0</v>
      </c>
    </row>
    <row r="16" spans="1:7" ht="30" customHeight="1" thickBot="1" x14ac:dyDescent="0.2">
      <c r="A16" s="3"/>
      <c r="B16" s="6"/>
      <c r="C16" s="17"/>
      <c r="D16" s="17">
        <f t="shared" si="3"/>
        <v>0</v>
      </c>
      <c r="E16" s="25"/>
      <c r="F16" s="5">
        <f t="shared" si="1"/>
        <v>0</v>
      </c>
      <c r="G16" s="6">
        <f t="shared" si="2"/>
        <v>0</v>
      </c>
    </row>
    <row r="17" spans="1:7" ht="30" customHeight="1" thickTop="1" x14ac:dyDescent="0.15">
      <c r="A17" s="2" t="s">
        <v>5</v>
      </c>
      <c r="B17" s="15">
        <f>SUM(B8:B16)</f>
        <v>9500000</v>
      </c>
      <c r="C17" s="15">
        <f t="shared" ref="C17:G17" si="4">SUM(C8:C16)</f>
        <v>8906000</v>
      </c>
      <c r="D17" s="15">
        <f t="shared" si="4"/>
        <v>8766000</v>
      </c>
      <c r="E17" s="15">
        <f t="shared" si="4"/>
        <v>8300000</v>
      </c>
      <c r="F17" s="15">
        <f t="shared" si="4"/>
        <v>8566000</v>
      </c>
      <c r="G17" s="15">
        <f t="shared" si="4"/>
        <v>4283000</v>
      </c>
    </row>
    <row r="19" spans="1:7" x14ac:dyDescent="0.15">
      <c r="A19" s="13" t="s">
        <v>20</v>
      </c>
    </row>
    <row r="20" spans="1:7" x14ac:dyDescent="0.15">
      <c r="A20" s="13" t="s">
        <v>19</v>
      </c>
    </row>
  </sheetData>
  <phoneticPr fontId="2"/>
  <pageMargins left="0.70866141732283472" right="0.70866141732283472" top="0.74803149606299213" bottom="0.74803149606299213" header="0.31496062992125984" footer="0.31496062992125984"/>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0"/>
  <sheetViews>
    <sheetView zoomScaleNormal="100" workbookViewId="0">
      <pane xSplit="18810" topLeftCell="H1"/>
      <selection activeCell="D17" sqref="D17"/>
      <selection pane="topRight" activeCell="H1" sqref="H1"/>
    </sheetView>
  </sheetViews>
  <sheetFormatPr defaultRowHeight="13.5" x14ac:dyDescent="0.15"/>
  <cols>
    <col min="1" max="1" width="23.5" customWidth="1"/>
    <col min="2" max="2" width="15.625" customWidth="1"/>
    <col min="3" max="3" width="8.625" customWidth="1"/>
    <col min="4" max="8" width="15.625" style="4" customWidth="1"/>
    <col min="9" max="9" width="20.625" customWidth="1"/>
  </cols>
  <sheetData>
    <row r="1" spans="1:8" x14ac:dyDescent="0.15">
      <c r="A1" t="s">
        <v>23</v>
      </c>
    </row>
    <row r="2" spans="1:8" ht="17.25" x14ac:dyDescent="0.15">
      <c r="A2" s="10" t="s">
        <v>17</v>
      </c>
    </row>
    <row r="3" spans="1:8" ht="17.25" x14ac:dyDescent="0.15">
      <c r="A3" s="10"/>
      <c r="G3" s="11" t="s">
        <v>7</v>
      </c>
      <c r="H3" s="11" t="s">
        <v>29</v>
      </c>
    </row>
    <row r="4" spans="1:8" ht="17.25" x14ac:dyDescent="0.15">
      <c r="A4" s="10"/>
      <c r="G4" s="20" t="s">
        <v>18</v>
      </c>
      <c r="H4" s="27" t="s">
        <v>31</v>
      </c>
    </row>
    <row r="5" spans="1:8" x14ac:dyDescent="0.15">
      <c r="A5" s="9" t="s">
        <v>14</v>
      </c>
    </row>
    <row r="7" spans="1:8" s="9" customFormat="1" ht="78.75" customHeight="1" x14ac:dyDescent="0.15">
      <c r="A7" s="7" t="s">
        <v>4</v>
      </c>
      <c r="B7" s="7" t="s">
        <v>1</v>
      </c>
      <c r="C7" s="7" t="s">
        <v>2</v>
      </c>
      <c r="D7" s="8" t="s">
        <v>8</v>
      </c>
      <c r="E7" s="8" t="s">
        <v>9</v>
      </c>
      <c r="F7" s="18" t="s">
        <v>10</v>
      </c>
      <c r="G7" s="18" t="s">
        <v>6</v>
      </c>
      <c r="H7" s="19" t="s">
        <v>3</v>
      </c>
    </row>
    <row r="8" spans="1:8" ht="30" customHeight="1" x14ac:dyDescent="0.15">
      <c r="A8" s="1" t="s">
        <v>40</v>
      </c>
      <c r="B8" s="1" t="s">
        <v>41</v>
      </c>
      <c r="C8" s="1">
        <v>1</v>
      </c>
      <c r="D8" s="5">
        <v>1000000</v>
      </c>
      <c r="E8" s="16"/>
      <c r="F8" s="16">
        <f>MIN(D8,E8)</f>
        <v>1000000</v>
      </c>
      <c r="G8" s="29"/>
      <c r="H8" s="29"/>
    </row>
    <row r="9" spans="1:8" ht="30" customHeight="1" x14ac:dyDescent="0.15">
      <c r="A9" s="1" t="s">
        <v>42</v>
      </c>
      <c r="B9" s="1" t="s">
        <v>43</v>
      </c>
      <c r="C9" s="1">
        <v>1</v>
      </c>
      <c r="D9" s="5">
        <v>650000</v>
      </c>
      <c r="E9" s="16"/>
      <c r="F9" s="16">
        <f t="shared" ref="F9:F16" si="0">MIN(D9,E9)</f>
        <v>650000</v>
      </c>
      <c r="G9" s="30"/>
      <c r="H9" s="30"/>
    </row>
    <row r="10" spans="1:8" ht="30" customHeight="1" x14ac:dyDescent="0.15">
      <c r="A10" s="1" t="s">
        <v>44</v>
      </c>
      <c r="B10" s="1" t="s">
        <v>45</v>
      </c>
      <c r="C10" s="1">
        <v>1</v>
      </c>
      <c r="D10" s="5">
        <v>100000</v>
      </c>
      <c r="E10" s="16"/>
      <c r="F10" s="16">
        <f t="shared" si="0"/>
        <v>100000</v>
      </c>
      <c r="G10" s="30"/>
      <c r="H10" s="30"/>
    </row>
    <row r="11" spans="1:8" ht="30" customHeight="1" x14ac:dyDescent="0.15">
      <c r="A11" s="1"/>
      <c r="B11" s="1"/>
      <c r="C11" s="1"/>
      <c r="D11" s="5"/>
      <c r="E11" s="16"/>
      <c r="F11" s="16">
        <f t="shared" si="0"/>
        <v>0</v>
      </c>
      <c r="G11" s="30"/>
      <c r="H11" s="30"/>
    </row>
    <row r="12" spans="1:8" ht="30" customHeight="1" x14ac:dyDescent="0.15">
      <c r="A12" s="1"/>
      <c r="B12" s="1"/>
      <c r="C12" s="1"/>
      <c r="D12" s="5"/>
      <c r="E12" s="16"/>
      <c r="F12" s="16">
        <f t="shared" si="0"/>
        <v>0</v>
      </c>
      <c r="G12" s="30"/>
      <c r="H12" s="30"/>
    </row>
    <row r="13" spans="1:8" ht="30" customHeight="1" x14ac:dyDescent="0.15">
      <c r="A13" s="1"/>
      <c r="B13" s="1"/>
      <c r="C13" s="1"/>
      <c r="D13" s="5"/>
      <c r="E13" s="16"/>
      <c r="F13" s="16">
        <f t="shared" si="0"/>
        <v>0</v>
      </c>
      <c r="G13" s="30"/>
      <c r="H13" s="30"/>
    </row>
    <row r="14" spans="1:8" ht="30" customHeight="1" x14ac:dyDescent="0.15">
      <c r="A14" s="1"/>
      <c r="B14" s="1"/>
      <c r="C14" s="1"/>
      <c r="D14" s="5"/>
      <c r="E14" s="16"/>
      <c r="F14" s="16">
        <f t="shared" si="0"/>
        <v>0</v>
      </c>
      <c r="G14" s="30"/>
      <c r="H14" s="30"/>
    </row>
    <row r="15" spans="1:8" ht="30" customHeight="1" x14ac:dyDescent="0.15">
      <c r="A15" s="1"/>
      <c r="B15" s="1"/>
      <c r="C15" s="1"/>
      <c r="D15" s="5"/>
      <c r="E15" s="16"/>
      <c r="F15" s="16">
        <f t="shared" si="0"/>
        <v>0</v>
      </c>
      <c r="G15" s="30"/>
      <c r="H15" s="30"/>
    </row>
    <row r="16" spans="1:8" ht="30" customHeight="1" thickBot="1" x14ac:dyDescent="0.2">
      <c r="A16" s="3"/>
      <c r="B16" s="3"/>
      <c r="C16" s="3"/>
      <c r="D16" s="6"/>
      <c r="E16" s="17"/>
      <c r="F16" s="17">
        <f t="shared" si="0"/>
        <v>0</v>
      </c>
      <c r="G16" s="31"/>
      <c r="H16" s="31"/>
    </row>
    <row r="17" spans="1:8" ht="30" customHeight="1" thickTop="1" x14ac:dyDescent="0.15">
      <c r="A17" s="2" t="s">
        <v>5</v>
      </c>
      <c r="B17" s="14"/>
      <c r="C17" s="14"/>
      <c r="D17" s="15">
        <f>SUM(D8:D16)</f>
        <v>1750000</v>
      </c>
      <c r="E17" s="15">
        <v>266000</v>
      </c>
      <c r="F17" s="16">
        <f>MIN(D17,E17)</f>
        <v>266000</v>
      </c>
      <c r="G17" s="15"/>
      <c r="H17" s="15"/>
    </row>
    <row r="19" spans="1:8" x14ac:dyDescent="0.15">
      <c r="A19" s="9" t="s">
        <v>11</v>
      </c>
    </row>
    <row r="20" spans="1:8" x14ac:dyDescent="0.15">
      <c r="A20" s="13" t="s">
        <v>13</v>
      </c>
    </row>
  </sheetData>
  <mergeCells count="2">
    <mergeCell ref="G8:G16"/>
    <mergeCell ref="H8:H16"/>
  </mergeCells>
  <phoneticPr fontId="2"/>
  <pageMargins left="0.70866141732283472" right="0.70866141732283472" top="0.74803149606299213" bottom="0.74803149606299213" header="0.31496062992125984" footer="0.31496062992125984"/>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0"/>
  <sheetViews>
    <sheetView zoomScaleNormal="100" workbookViewId="0">
      <pane xSplit="18810" topLeftCell="H1"/>
      <selection activeCell="D21" sqref="D21"/>
      <selection pane="topRight" activeCell="H1" sqref="H1"/>
    </sheetView>
  </sheetViews>
  <sheetFormatPr defaultRowHeight="13.5" x14ac:dyDescent="0.15"/>
  <cols>
    <col min="1" max="1" width="23.5" customWidth="1"/>
    <col min="2" max="2" width="15.625" customWidth="1"/>
    <col min="3" max="3" width="8.625" customWidth="1"/>
    <col min="4" max="8" width="15.625" style="4" customWidth="1"/>
    <col min="9" max="9" width="20.625" customWidth="1"/>
  </cols>
  <sheetData>
    <row r="1" spans="1:8" x14ac:dyDescent="0.15">
      <c r="A1" t="s">
        <v>23</v>
      </c>
    </row>
    <row r="2" spans="1:8" ht="17.25" x14ac:dyDescent="0.15">
      <c r="A2" s="10" t="s">
        <v>17</v>
      </c>
    </row>
    <row r="3" spans="1:8" ht="17.25" x14ac:dyDescent="0.15">
      <c r="A3" s="10"/>
      <c r="G3" s="11" t="s">
        <v>7</v>
      </c>
      <c r="H3" s="11" t="s">
        <v>29</v>
      </c>
    </row>
    <row r="4" spans="1:8" ht="17.25" x14ac:dyDescent="0.15">
      <c r="A4" s="10"/>
      <c r="G4" s="20" t="s">
        <v>18</v>
      </c>
      <c r="H4" s="27" t="s">
        <v>31</v>
      </c>
    </row>
    <row r="5" spans="1:8" x14ac:dyDescent="0.15">
      <c r="A5" s="9" t="s">
        <v>39</v>
      </c>
    </row>
    <row r="7" spans="1:8" s="9" customFormat="1" ht="78.75" customHeight="1" x14ac:dyDescent="0.15">
      <c r="A7" s="7" t="s">
        <v>4</v>
      </c>
      <c r="B7" s="7" t="s">
        <v>1</v>
      </c>
      <c r="C7" s="7" t="s">
        <v>2</v>
      </c>
      <c r="D7" s="8" t="s">
        <v>8</v>
      </c>
      <c r="E7" s="8" t="s">
        <v>9</v>
      </c>
      <c r="F7" s="18" t="s">
        <v>10</v>
      </c>
      <c r="G7" s="18" t="s">
        <v>6</v>
      </c>
      <c r="H7" s="19" t="s">
        <v>3</v>
      </c>
    </row>
    <row r="8" spans="1:8" ht="30" customHeight="1" x14ac:dyDescent="0.15">
      <c r="A8" s="1" t="s">
        <v>37</v>
      </c>
      <c r="B8" s="1" t="s">
        <v>38</v>
      </c>
      <c r="C8" s="1">
        <v>2</v>
      </c>
      <c r="D8" s="5">
        <v>8500000</v>
      </c>
      <c r="E8" s="16"/>
      <c r="F8" s="16">
        <f t="shared" ref="F8:F9" si="0">MIN(D8,E8)</f>
        <v>8500000</v>
      </c>
      <c r="G8" s="29"/>
      <c r="H8" s="29"/>
    </row>
    <row r="9" spans="1:8" ht="30" customHeight="1" x14ac:dyDescent="0.15">
      <c r="A9" s="1"/>
      <c r="B9" s="1"/>
      <c r="C9" s="1"/>
      <c r="D9" s="5"/>
      <c r="E9" s="16"/>
      <c r="F9" s="16">
        <f t="shared" si="0"/>
        <v>0</v>
      </c>
      <c r="G9" s="30"/>
      <c r="H9" s="30"/>
    </row>
    <row r="10" spans="1:8" ht="30" customHeight="1" x14ac:dyDescent="0.15">
      <c r="A10" s="1"/>
      <c r="B10" s="1"/>
      <c r="C10" s="1"/>
      <c r="D10" s="5"/>
      <c r="E10" s="16"/>
      <c r="F10" s="16">
        <f t="shared" ref="F10:F17" si="1">MIN(D10,E10)</f>
        <v>0</v>
      </c>
      <c r="G10" s="30"/>
      <c r="H10" s="30"/>
    </row>
    <row r="11" spans="1:8" ht="30" customHeight="1" x14ac:dyDescent="0.15">
      <c r="A11" s="28"/>
      <c r="B11" s="1"/>
      <c r="C11" s="1"/>
      <c r="D11" s="5"/>
      <c r="E11" s="16"/>
      <c r="F11" s="16">
        <f t="shared" si="1"/>
        <v>0</v>
      </c>
      <c r="G11" s="30"/>
      <c r="H11" s="30"/>
    </row>
    <row r="12" spans="1:8" ht="30" customHeight="1" x14ac:dyDescent="0.15">
      <c r="A12" s="1"/>
      <c r="B12" s="1"/>
      <c r="C12" s="1"/>
      <c r="D12" s="5"/>
      <c r="E12" s="16"/>
      <c r="F12" s="16">
        <f t="shared" si="1"/>
        <v>0</v>
      </c>
      <c r="G12" s="30"/>
      <c r="H12" s="30"/>
    </row>
    <row r="13" spans="1:8" ht="30" customHeight="1" x14ac:dyDescent="0.15">
      <c r="A13" s="1"/>
      <c r="B13" s="1"/>
      <c r="C13" s="1"/>
      <c r="D13" s="5"/>
      <c r="E13" s="16"/>
      <c r="F13" s="16">
        <f t="shared" si="1"/>
        <v>0</v>
      </c>
      <c r="G13" s="30"/>
      <c r="H13" s="30"/>
    </row>
    <row r="14" spans="1:8" ht="30" customHeight="1" x14ac:dyDescent="0.15">
      <c r="A14" s="1"/>
      <c r="B14" s="1"/>
      <c r="C14" s="1"/>
      <c r="D14" s="5"/>
      <c r="E14" s="16"/>
      <c r="F14" s="16">
        <f t="shared" si="1"/>
        <v>0</v>
      </c>
      <c r="G14" s="30"/>
      <c r="H14" s="30"/>
    </row>
    <row r="15" spans="1:8" ht="30" customHeight="1" x14ac:dyDescent="0.15">
      <c r="A15" s="1"/>
      <c r="B15" s="1"/>
      <c r="C15" s="1"/>
      <c r="D15" s="5"/>
      <c r="E15" s="16"/>
      <c r="F15" s="16">
        <f t="shared" si="1"/>
        <v>0</v>
      </c>
      <c r="G15" s="30"/>
      <c r="H15" s="30"/>
    </row>
    <row r="16" spans="1:8" ht="30" customHeight="1" thickBot="1" x14ac:dyDescent="0.2">
      <c r="A16" s="3"/>
      <c r="B16" s="3"/>
      <c r="C16" s="3"/>
      <c r="D16" s="6"/>
      <c r="E16" s="17"/>
      <c r="F16" s="17">
        <f t="shared" si="1"/>
        <v>0</v>
      </c>
      <c r="G16" s="31"/>
      <c r="H16" s="31"/>
    </row>
    <row r="17" spans="1:8" ht="30" customHeight="1" thickTop="1" x14ac:dyDescent="0.15">
      <c r="A17" s="2" t="s">
        <v>5</v>
      </c>
      <c r="B17" s="14"/>
      <c r="C17" s="14"/>
      <c r="D17" s="15">
        <f>SUM(D8:D16)</f>
        <v>8500000</v>
      </c>
      <c r="E17" s="16">
        <v>8640000</v>
      </c>
      <c r="F17" s="16">
        <f t="shared" si="1"/>
        <v>8500000</v>
      </c>
      <c r="G17" s="15"/>
      <c r="H17" s="15"/>
    </row>
    <row r="19" spans="1:8" x14ac:dyDescent="0.15">
      <c r="A19" s="9" t="s">
        <v>11</v>
      </c>
    </row>
    <row r="20" spans="1:8" x14ac:dyDescent="0.15">
      <c r="A20" s="13" t="s">
        <v>13</v>
      </c>
    </row>
  </sheetData>
  <mergeCells count="2">
    <mergeCell ref="G8:G16"/>
    <mergeCell ref="H8:H16"/>
  </mergeCells>
  <phoneticPr fontId="2"/>
  <pageMargins left="0.70866141732283472" right="0.70866141732283472" top="0.74803149606299213" bottom="0.74803149606299213" header="0.31496062992125984" footer="0.31496062992125984"/>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0"/>
  <sheetViews>
    <sheetView zoomScaleNormal="100" workbookViewId="0">
      <pane xSplit="18810" topLeftCell="H1"/>
      <selection activeCell="C10" sqref="C10"/>
      <selection pane="topRight" activeCell="H1" sqref="H1"/>
    </sheetView>
  </sheetViews>
  <sheetFormatPr defaultRowHeight="13.5" x14ac:dyDescent="0.15"/>
  <cols>
    <col min="1" max="1" width="31.125" customWidth="1"/>
    <col min="2" max="4" width="15.625" style="4" customWidth="1"/>
    <col min="5" max="5" width="15.625" style="22" customWidth="1"/>
    <col min="6" max="7" width="15.625" style="4" customWidth="1"/>
    <col min="8" max="8" width="20.625" customWidth="1"/>
  </cols>
  <sheetData>
    <row r="1" spans="1:7" x14ac:dyDescent="0.15">
      <c r="A1" t="s">
        <v>23</v>
      </c>
    </row>
    <row r="2" spans="1:7" ht="17.25" x14ac:dyDescent="0.15">
      <c r="A2" s="10" t="s">
        <v>21</v>
      </c>
    </row>
    <row r="3" spans="1:7" ht="17.25" x14ac:dyDescent="0.15">
      <c r="A3" s="10"/>
      <c r="F3" s="11" t="s">
        <v>7</v>
      </c>
      <c r="G3" s="20" t="s">
        <v>29</v>
      </c>
    </row>
    <row r="4" spans="1:7" ht="17.25" x14ac:dyDescent="0.15">
      <c r="A4" s="10"/>
      <c r="F4" s="12"/>
      <c r="G4" s="12"/>
    </row>
    <row r="5" spans="1:7" x14ac:dyDescent="0.15">
      <c r="A5" s="9" t="s">
        <v>14</v>
      </c>
    </row>
    <row r="7" spans="1:7" s="9" customFormat="1" ht="78.75" customHeight="1" x14ac:dyDescent="0.15">
      <c r="A7" s="7" t="s">
        <v>0</v>
      </c>
      <c r="B7" s="8" t="s">
        <v>8</v>
      </c>
      <c r="C7" s="8" t="s">
        <v>9</v>
      </c>
      <c r="D7" s="18" t="s">
        <v>10</v>
      </c>
      <c r="E7" s="23" t="s">
        <v>25</v>
      </c>
      <c r="F7" s="18" t="s">
        <v>6</v>
      </c>
      <c r="G7" s="19" t="s">
        <v>3</v>
      </c>
    </row>
    <row r="8" spans="1:7" ht="30" customHeight="1" x14ac:dyDescent="0.15">
      <c r="A8" s="1" t="s">
        <v>46</v>
      </c>
      <c r="B8" s="5">
        <v>2000000</v>
      </c>
      <c r="C8" s="16">
        <v>2221000</v>
      </c>
      <c r="D8" s="16">
        <f>MIN(B8,C8)</f>
        <v>2000000</v>
      </c>
      <c r="E8" s="24" t="s">
        <v>48</v>
      </c>
      <c r="F8" s="5">
        <f>ROUNDDOWN(IF(E8="-",D8,MIN(D8,E8)),-3)</f>
        <v>2000000</v>
      </c>
      <c r="G8" s="5">
        <f>ROUNDDOWN(F8/2,-3)</f>
        <v>1000000</v>
      </c>
    </row>
    <row r="9" spans="1:7" ht="30" customHeight="1" x14ac:dyDescent="0.15">
      <c r="A9" s="1" t="s">
        <v>47</v>
      </c>
      <c r="B9" s="5">
        <v>2000000</v>
      </c>
      <c r="C9" s="16">
        <v>2221000</v>
      </c>
      <c r="D9" s="16">
        <f t="shared" ref="D9:D16" si="0">MIN(B9,C9)</f>
        <v>2000000</v>
      </c>
      <c r="E9" s="24">
        <v>1000000</v>
      </c>
      <c r="F9" s="5">
        <f t="shared" ref="F9:F16" si="1">ROUNDDOWN(IF(E9="-",D9,MIN(D9,E9)),-3)</f>
        <v>1000000</v>
      </c>
      <c r="G9" s="5">
        <f t="shared" ref="G9:G16" si="2">ROUNDDOWN(F9/2,-3)</f>
        <v>500000</v>
      </c>
    </row>
    <row r="10" spans="1:7" ht="30" customHeight="1" x14ac:dyDescent="0.15">
      <c r="A10" s="1"/>
      <c r="B10" s="5"/>
      <c r="C10" s="16"/>
      <c r="D10" s="16">
        <f t="shared" si="0"/>
        <v>0</v>
      </c>
      <c r="E10" s="24"/>
      <c r="F10" s="5">
        <f t="shared" si="1"/>
        <v>0</v>
      </c>
      <c r="G10" s="5">
        <f t="shared" si="2"/>
        <v>0</v>
      </c>
    </row>
    <row r="11" spans="1:7" ht="30" customHeight="1" x14ac:dyDescent="0.15">
      <c r="A11" s="1"/>
      <c r="B11" s="5"/>
      <c r="C11" s="16"/>
      <c r="D11" s="16">
        <f t="shared" si="0"/>
        <v>0</v>
      </c>
      <c r="E11" s="24"/>
      <c r="F11" s="5">
        <f t="shared" si="1"/>
        <v>0</v>
      </c>
      <c r="G11" s="5">
        <f t="shared" si="2"/>
        <v>0</v>
      </c>
    </row>
    <row r="12" spans="1:7" ht="30" customHeight="1" x14ac:dyDescent="0.15">
      <c r="A12" s="1"/>
      <c r="B12" s="5"/>
      <c r="C12" s="16"/>
      <c r="D12" s="16">
        <f t="shared" si="0"/>
        <v>0</v>
      </c>
      <c r="E12" s="24"/>
      <c r="F12" s="5">
        <f t="shared" si="1"/>
        <v>0</v>
      </c>
      <c r="G12" s="5">
        <f t="shared" si="2"/>
        <v>0</v>
      </c>
    </row>
    <row r="13" spans="1:7" ht="30" customHeight="1" x14ac:dyDescent="0.15">
      <c r="A13" s="1"/>
      <c r="B13" s="5"/>
      <c r="C13" s="16"/>
      <c r="D13" s="16">
        <f t="shared" si="0"/>
        <v>0</v>
      </c>
      <c r="E13" s="24"/>
      <c r="F13" s="5">
        <f t="shared" si="1"/>
        <v>0</v>
      </c>
      <c r="G13" s="5">
        <f t="shared" si="2"/>
        <v>0</v>
      </c>
    </row>
    <row r="14" spans="1:7" ht="30" customHeight="1" x14ac:dyDescent="0.15">
      <c r="A14" s="1"/>
      <c r="B14" s="5"/>
      <c r="C14" s="16"/>
      <c r="D14" s="16">
        <f t="shared" si="0"/>
        <v>0</v>
      </c>
      <c r="E14" s="24"/>
      <c r="F14" s="5">
        <f t="shared" si="1"/>
        <v>0</v>
      </c>
      <c r="G14" s="5">
        <f t="shared" si="2"/>
        <v>0</v>
      </c>
    </row>
    <row r="15" spans="1:7" ht="30" customHeight="1" x14ac:dyDescent="0.15">
      <c r="A15" s="1"/>
      <c r="B15" s="5"/>
      <c r="C15" s="16"/>
      <c r="D15" s="16">
        <f t="shared" si="0"/>
        <v>0</v>
      </c>
      <c r="E15" s="24"/>
      <c r="F15" s="5">
        <f t="shared" si="1"/>
        <v>0</v>
      </c>
      <c r="G15" s="5">
        <f t="shared" si="2"/>
        <v>0</v>
      </c>
    </row>
    <row r="16" spans="1:7" ht="30" customHeight="1" thickBot="1" x14ac:dyDescent="0.2">
      <c r="A16" s="3"/>
      <c r="B16" s="6"/>
      <c r="C16" s="17"/>
      <c r="D16" s="17">
        <f t="shared" si="0"/>
        <v>0</v>
      </c>
      <c r="E16" s="25"/>
      <c r="F16" s="5">
        <f t="shared" si="1"/>
        <v>0</v>
      </c>
      <c r="G16" s="6">
        <f t="shared" si="2"/>
        <v>0</v>
      </c>
    </row>
    <row r="17" spans="1:7" ht="30" customHeight="1" thickTop="1" x14ac:dyDescent="0.15">
      <c r="A17" s="2" t="s">
        <v>5</v>
      </c>
      <c r="B17" s="15">
        <f>SUM(B8:B16)</f>
        <v>4000000</v>
      </c>
      <c r="C17" s="15">
        <f t="shared" ref="C17:G17" si="3">SUM(C8:C16)</f>
        <v>4442000</v>
      </c>
      <c r="D17" s="15">
        <f t="shared" si="3"/>
        <v>4000000</v>
      </c>
      <c r="E17" s="15">
        <f t="shared" si="3"/>
        <v>1000000</v>
      </c>
      <c r="F17" s="15">
        <f t="shared" si="3"/>
        <v>3000000</v>
      </c>
      <c r="G17" s="15">
        <f t="shared" si="3"/>
        <v>1500000</v>
      </c>
    </row>
    <row r="19" spans="1:7" x14ac:dyDescent="0.15">
      <c r="A19" s="13" t="s">
        <v>20</v>
      </c>
    </row>
    <row r="20" spans="1:7" x14ac:dyDescent="0.15">
      <c r="A20" s="13" t="s">
        <v>19</v>
      </c>
    </row>
  </sheetData>
  <phoneticPr fontId="2"/>
  <pageMargins left="0.70866141732283472" right="0.70866141732283472" top="0.74803149606299213" bottom="0.74803149606299213" header="0.31496062992125984" footer="0.31496062992125984"/>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zoomScaleNormal="100" workbookViewId="0">
      <pane xSplit="18810" topLeftCell="H1"/>
      <selection activeCell="F12" sqref="F12"/>
      <selection pane="topRight" activeCell="H1" sqref="H1"/>
    </sheetView>
  </sheetViews>
  <sheetFormatPr defaultRowHeight="13.5" x14ac:dyDescent="0.15"/>
  <cols>
    <col min="1" max="1" width="23.5" customWidth="1"/>
    <col min="2" max="2" width="15.625" customWidth="1"/>
    <col min="3" max="3" width="8.625" customWidth="1"/>
    <col min="4" max="8" width="15.625" style="4" customWidth="1"/>
    <col min="9" max="9" width="20.625" customWidth="1"/>
  </cols>
  <sheetData>
    <row r="1" spans="1:8" x14ac:dyDescent="0.15">
      <c r="A1" t="s">
        <v>23</v>
      </c>
    </row>
    <row r="2" spans="1:8" ht="17.25" x14ac:dyDescent="0.15">
      <c r="A2" s="10" t="s">
        <v>21</v>
      </c>
    </row>
    <row r="3" spans="1:8" ht="17.25" x14ac:dyDescent="0.15">
      <c r="A3" s="10"/>
      <c r="G3" s="11" t="s">
        <v>7</v>
      </c>
      <c r="H3" s="11" t="s">
        <v>29</v>
      </c>
    </row>
    <row r="4" spans="1:8" ht="17.25" x14ac:dyDescent="0.15">
      <c r="A4" s="10"/>
      <c r="G4" s="20" t="s">
        <v>18</v>
      </c>
      <c r="H4" s="27" t="s">
        <v>51</v>
      </c>
    </row>
    <row r="5" spans="1:8" x14ac:dyDescent="0.15">
      <c r="A5" s="9" t="s">
        <v>22</v>
      </c>
    </row>
    <row r="7" spans="1:8" s="9" customFormat="1" ht="78.75" customHeight="1" x14ac:dyDescent="0.15">
      <c r="A7" s="7" t="s">
        <v>4</v>
      </c>
      <c r="B7" s="7" t="s">
        <v>1</v>
      </c>
      <c r="C7" s="7" t="s">
        <v>2</v>
      </c>
      <c r="D7" s="8" t="s">
        <v>8</v>
      </c>
      <c r="E7" s="8" t="s">
        <v>9</v>
      </c>
      <c r="F7" s="18" t="s">
        <v>10</v>
      </c>
      <c r="G7" s="18" t="s">
        <v>6</v>
      </c>
      <c r="H7" s="19" t="s">
        <v>3</v>
      </c>
    </row>
    <row r="8" spans="1:8" ht="30" customHeight="1" x14ac:dyDescent="0.15">
      <c r="A8" s="1" t="s">
        <v>49</v>
      </c>
      <c r="B8" s="1" t="s">
        <v>50</v>
      </c>
      <c r="C8" s="1">
        <v>1</v>
      </c>
      <c r="D8" s="5">
        <v>2000000</v>
      </c>
      <c r="E8" s="16">
        <v>2221000</v>
      </c>
      <c r="F8" s="16">
        <f>MIN(D8,E8)</f>
        <v>2000000</v>
      </c>
      <c r="G8" s="29"/>
      <c r="H8" s="29"/>
    </row>
    <row r="9" spans="1:8" ht="30" customHeight="1" x14ac:dyDescent="0.15">
      <c r="A9" s="1"/>
      <c r="B9" s="1"/>
      <c r="C9" s="1"/>
      <c r="D9" s="5"/>
      <c r="E9" s="16"/>
      <c r="F9" s="16">
        <f t="shared" ref="F9:F16" si="0">MIN(D9,E9)</f>
        <v>0</v>
      </c>
      <c r="G9" s="30"/>
      <c r="H9" s="30"/>
    </row>
    <row r="10" spans="1:8" ht="30" customHeight="1" x14ac:dyDescent="0.15">
      <c r="A10" s="1"/>
      <c r="B10" s="1"/>
      <c r="C10" s="1"/>
      <c r="D10" s="5"/>
      <c r="E10" s="16"/>
      <c r="F10" s="16">
        <f t="shared" si="0"/>
        <v>0</v>
      </c>
      <c r="G10" s="30"/>
      <c r="H10" s="30"/>
    </row>
    <row r="11" spans="1:8" ht="30" customHeight="1" x14ac:dyDescent="0.15">
      <c r="A11" s="1"/>
      <c r="B11" s="1"/>
      <c r="C11" s="1"/>
      <c r="D11" s="5"/>
      <c r="E11" s="16"/>
      <c r="F11" s="16">
        <f t="shared" si="0"/>
        <v>0</v>
      </c>
      <c r="G11" s="30"/>
      <c r="H11" s="30"/>
    </row>
    <row r="12" spans="1:8" ht="30" customHeight="1" x14ac:dyDescent="0.15">
      <c r="A12" s="1"/>
      <c r="B12" s="1"/>
      <c r="C12" s="1"/>
      <c r="D12" s="5"/>
      <c r="E12" s="16"/>
      <c r="F12" s="16">
        <f t="shared" si="0"/>
        <v>0</v>
      </c>
      <c r="G12" s="30"/>
      <c r="H12" s="30"/>
    </row>
    <row r="13" spans="1:8" ht="30" customHeight="1" x14ac:dyDescent="0.15">
      <c r="A13" s="1"/>
      <c r="B13" s="1"/>
      <c r="C13" s="1"/>
      <c r="D13" s="5"/>
      <c r="E13" s="16"/>
      <c r="F13" s="16">
        <f t="shared" si="0"/>
        <v>0</v>
      </c>
      <c r="G13" s="30"/>
      <c r="H13" s="30"/>
    </row>
    <row r="14" spans="1:8" ht="30" customHeight="1" x14ac:dyDescent="0.15">
      <c r="A14" s="1"/>
      <c r="B14" s="1"/>
      <c r="C14" s="1"/>
      <c r="D14" s="5"/>
      <c r="E14" s="16"/>
      <c r="F14" s="16">
        <f t="shared" si="0"/>
        <v>0</v>
      </c>
      <c r="G14" s="30"/>
      <c r="H14" s="30"/>
    </row>
    <row r="15" spans="1:8" ht="30" customHeight="1" x14ac:dyDescent="0.15">
      <c r="A15" s="1"/>
      <c r="B15" s="1"/>
      <c r="C15" s="1"/>
      <c r="D15" s="5"/>
      <c r="E15" s="16"/>
      <c r="F15" s="16">
        <f t="shared" si="0"/>
        <v>0</v>
      </c>
      <c r="G15" s="30"/>
      <c r="H15" s="30"/>
    </row>
    <row r="16" spans="1:8" ht="30" customHeight="1" thickBot="1" x14ac:dyDescent="0.2">
      <c r="A16" s="3"/>
      <c r="B16" s="3"/>
      <c r="C16" s="3"/>
      <c r="D16" s="6"/>
      <c r="E16" s="17"/>
      <c r="F16" s="17">
        <f t="shared" si="0"/>
        <v>0</v>
      </c>
      <c r="G16" s="31"/>
      <c r="H16" s="31"/>
    </row>
    <row r="17" spans="1:8" ht="30" customHeight="1" thickTop="1" x14ac:dyDescent="0.15">
      <c r="A17" s="2" t="s">
        <v>5</v>
      </c>
      <c r="B17" s="14"/>
      <c r="C17" s="14"/>
      <c r="D17" s="15">
        <f>SUM(D8:D16)</f>
        <v>2000000</v>
      </c>
      <c r="E17" s="15">
        <f t="shared" ref="E17:F17" si="1">SUM(E8:E16)</f>
        <v>2221000</v>
      </c>
      <c r="F17" s="15">
        <f t="shared" si="1"/>
        <v>2000000</v>
      </c>
      <c r="G17" s="15"/>
      <c r="H17" s="15"/>
    </row>
    <row r="19" spans="1:8" x14ac:dyDescent="0.15">
      <c r="A19" s="9" t="s">
        <v>11</v>
      </c>
    </row>
    <row r="20" spans="1:8" x14ac:dyDescent="0.15">
      <c r="A20" s="13" t="s">
        <v>13</v>
      </c>
    </row>
  </sheetData>
  <mergeCells count="2">
    <mergeCell ref="G8:G16"/>
    <mergeCell ref="H8:H16"/>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総括　感染症外来</vt:lpstr>
      <vt:lpstr>感染症外来</vt:lpstr>
      <vt:lpstr>総括　感染症指定医療機関</vt:lpstr>
      <vt:lpstr>（初度設備）感染症指定医療機関</vt:lpstr>
      <vt:lpstr>（その他設備）感染症指定医療機関</vt:lpstr>
      <vt:lpstr>総括　新型インフルエンザ</vt:lpstr>
      <vt:lpstr>新型インフルエンザ</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2017-10-31T08:58:15Z</cp:lastPrinted>
  <dcterms:created xsi:type="dcterms:W3CDTF">2009-08-28T07:16:53Z</dcterms:created>
  <dcterms:modified xsi:type="dcterms:W3CDTF">2017-11-14T05:38:25Z</dcterms:modified>
</cp:coreProperties>
</file>