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codeName="ThisWorkbook"/>
  <xr:revisionPtr revIDLastSave="0" documentId="13_ncr:1_{FBBCDE28-2C62-4C31-AAEC-EA47D4D3EAEA}" xr6:coauthVersionLast="47" xr6:coauthVersionMax="47" xr10:uidLastSave="{00000000-0000-0000-0000-000000000000}"/>
  <bookViews>
    <workbookView xWindow="-120" yWindow="-120" windowWidth="20730" windowHeight="11040" firstSheet="2" activeTab="3" xr2:uid="{00000000-000D-0000-FFFF-FFFF00000000}"/>
  </bookViews>
  <sheets>
    <sheet name="旭川市用" sheetId="48" state="hidden" r:id="rId1"/>
    <sheet name="CSV" sheetId="1" r:id="rId2"/>
    <sheet name="注意事項" sheetId="2" r:id="rId3"/>
    <sheet name="受領証" sheetId="3" r:id="rId4"/>
    <sheet name="１報告書" sheetId="47" r:id="rId5"/>
    <sheet name="２概要書" sheetId="50" r:id="rId6"/>
    <sheet name="①換気検査結果表" sheetId="16" r:id="rId7"/>
    <sheet name="②排煙検査結果表" sheetId="17" r:id="rId8"/>
    <sheet name="③非常用照明検査結果表" sheetId="18" r:id="rId9"/>
    <sheet name="④別表１（換気評価表）" sheetId="32" r:id="rId10"/>
    <sheet name="⑤別表２（換気測定表）" sheetId="20" r:id="rId11"/>
    <sheet name="⑥別表３（排煙記録表）" sheetId="29" r:id="rId12"/>
    <sheet name="⑦別表３ー２（排煙記録表【給気式】）" sheetId="30" r:id="rId13"/>
    <sheet name="⑧別表３ー３（排煙記録表【加圧式】）" sheetId="36" r:id="rId14"/>
    <sheet name="⑨別表４（非常用照明装置測定表）" sheetId="34" r:id="rId15"/>
    <sheet name="⑩別添（関係写真）" sheetId="35" r:id="rId16"/>
  </sheets>
  <definedNames>
    <definedName name="OLE_LINK1" localSheetId="4">#REF!</definedName>
    <definedName name="OLE_LINK1" localSheetId="5">#REF!</definedName>
    <definedName name="_xlnm.Print_Area" localSheetId="6">①換気検査結果表!$A$1:$I$88</definedName>
    <definedName name="_xlnm.Print_Area" localSheetId="4">'１報告書'!$A$1:$AN$320</definedName>
    <definedName name="_xlnm.Print_Area" localSheetId="5">'２概要書'!$A$1:$AN$219</definedName>
    <definedName name="_xlnm.Print_Area" localSheetId="7">②排煙検査結果表!$A$1:$I$161</definedName>
    <definedName name="_xlnm.Print_Area" localSheetId="8">③非常用照明検査結果表!$A$1:$I$84</definedName>
    <definedName name="_xlnm.Print_Area" localSheetId="9">'④別表１（換気評価表）'!$A$1:$G$19</definedName>
    <definedName name="_xlnm.Print_Area" localSheetId="10">'⑤別表２（換気測定表）'!$A$1:$I$19</definedName>
    <definedName name="_xlnm.Print_Area" localSheetId="11">'⑥別表３（排煙記録表）'!$A$1:$BB$21</definedName>
    <definedName name="_xlnm.Print_Area" localSheetId="12">'⑦別表３ー２（排煙記録表【給気式】）'!$A$1:$BB$21</definedName>
    <definedName name="_xlnm.Print_Area" localSheetId="13">'⑧別表３ー３（排煙記録表【加圧式】）'!$A$1:$BB$47</definedName>
    <definedName name="_xlnm.Print_Area" localSheetId="14">'⑨別表４（非常用照明装置測定表）'!$A$1:$H$24</definedName>
    <definedName name="_xlnm.Print_Area" localSheetId="15">'⑩別添（関係写真）'!$A$1:$I$41</definedName>
    <definedName name="_xlnm.Print_Area" localSheetId="3">受領証!$A$1:$AJ$52</definedName>
    <definedName name="_xlnm.Print_Area" localSheetId="2">注意事項!$A$1:$C$11</definedName>
    <definedName name="Z_C29C37A8_DF0E_47BB_8687_13818B7BD619_.wvu.Cols" localSheetId="4" hidden="1">#REF!</definedName>
    <definedName name="Z_C29C37A8_DF0E_47BB_8687_13818B7BD619_.wvu.Cols" localSheetId="5" hidden="1">#REF!</definedName>
    <definedName name="Z_C29C37A8_DF0E_47BB_8687_13818B7BD619_.wvu.PrintArea" localSheetId="6" hidden="1">①換気検査結果表!$A$2:$I$130</definedName>
    <definedName name="Z_C29C37A8_DF0E_47BB_8687_13818B7BD619_.wvu.PrintArea" localSheetId="4" hidden="1">'１報告書'!$A$2:$AJ$254</definedName>
    <definedName name="Z_C29C37A8_DF0E_47BB_8687_13818B7BD619_.wvu.PrintArea" localSheetId="5" hidden="1">'２概要書'!$A$3:$AJ$217</definedName>
    <definedName name="Z_C29C37A8_DF0E_47BB_8687_13818B7BD619_.wvu.PrintArea" localSheetId="7" hidden="1">②排煙検査結果表!$A$2:$I$203</definedName>
    <definedName name="Z_C29C37A8_DF0E_47BB_8687_13818B7BD619_.wvu.PrintArea" localSheetId="8" hidden="1">③非常用照明検査結果表!$A$2:$I$85</definedName>
    <definedName name="Z_C29C37A8_DF0E_47BB_8687_13818B7BD619_.wvu.PrintArea" localSheetId="9" hidden="1">'④別表１（換気評価表）'!$A$1:$G$19</definedName>
    <definedName name="Z_C29C37A8_DF0E_47BB_8687_13818B7BD619_.wvu.PrintArea" localSheetId="10" hidden="1">'⑤別表２（換気測定表）'!$A$1:$I$19</definedName>
    <definedName name="Z_C29C37A8_DF0E_47BB_8687_13818B7BD619_.wvu.PrintArea" localSheetId="11" hidden="1">#REF!</definedName>
    <definedName name="Z_C29C37A8_DF0E_47BB_8687_13818B7BD619_.wvu.PrintArea" localSheetId="12" hidden="1">#REF!</definedName>
    <definedName name="Z_C29C37A8_DF0E_47BB_8687_13818B7BD619_.wvu.PrintArea" localSheetId="13" hidden="1">#REF!</definedName>
    <definedName name="Z_C29C37A8_DF0E_47BB_8687_13818B7BD619_.wvu.PrintArea" localSheetId="14" hidden="1">#REF!</definedName>
    <definedName name="Z_C29C37A8_DF0E_47BB_8687_13818B7BD619_.wvu.PrintArea" localSheetId="15" hidden="1">#REF!</definedName>
    <definedName name="Z_C29C37A8_DF0E_47BB_8687_13818B7BD619_.wvu.Rows" localSheetId="7" hidden="1">②排煙検査結果表!$164:$164</definedName>
    <definedName name="Z_C29C37A8_DF0E_47BB_8687_13818B7BD619_.wvu.Rows" localSheetId="8" hidden="1">#REF!</definedName>
  </definedNames>
  <calcPr calcId="191029"/>
  <customWorkbookViews>
    <customWorkbookView name="換気" guid="{C29C37A8-DF0E-47BB-8687-13818B7BD619}" maximized="1" xWindow="-8" yWindow="-8" windowWidth="1936" windowHeight="1056" tabRatio="867" activeSheetId="1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145" i="47" l="1"/>
  <c r="H18" i="20"/>
  <c r="H17" i="20"/>
  <c r="H16" i="20"/>
  <c r="H15" i="20"/>
  <c r="H14" i="20"/>
  <c r="H13" i="20"/>
  <c r="H12" i="20"/>
  <c r="H11" i="20"/>
  <c r="H10" i="20"/>
  <c r="H9" i="20"/>
  <c r="H8" i="20"/>
  <c r="H7" i="20"/>
  <c r="H6" i="20"/>
  <c r="H5" i="20"/>
  <c r="H4" i="20"/>
  <c r="D7" i="18"/>
  <c r="D6" i="18"/>
  <c r="D7" i="17"/>
  <c r="D6" i="17"/>
  <c r="D7" i="16"/>
  <c r="D6" i="16"/>
  <c r="B218" i="50"/>
  <c r="Q214" i="50"/>
  <c r="L214" i="50"/>
  <c r="AH213" i="50"/>
  <c r="AB213" i="50"/>
  <c r="V213" i="50"/>
  <c r="L212" i="50"/>
  <c r="AH210" i="50"/>
  <c r="AB210" i="50"/>
  <c r="V210" i="50"/>
  <c r="L210" i="50"/>
  <c r="AH208" i="50"/>
  <c r="AB208" i="50"/>
  <c r="V208" i="50"/>
  <c r="L208" i="50"/>
  <c r="AH206" i="50"/>
  <c r="AB206" i="50"/>
  <c r="V206" i="50"/>
  <c r="L206" i="50"/>
  <c r="AH204" i="50"/>
  <c r="Z204" i="50"/>
  <c r="V204" i="50"/>
  <c r="L204" i="50"/>
  <c r="AH202" i="50"/>
  <c r="Z202" i="50"/>
  <c r="V202" i="50"/>
  <c r="L202" i="50"/>
  <c r="A200" i="50"/>
  <c r="L197" i="50"/>
  <c r="L196" i="50"/>
  <c r="L195" i="50"/>
  <c r="AG194" i="50"/>
  <c r="V194" i="50"/>
  <c r="M194" i="50"/>
  <c r="L193" i="50"/>
  <c r="L192" i="50"/>
  <c r="L191" i="50"/>
  <c r="AG189" i="50"/>
  <c r="V189" i="50"/>
  <c r="L189" i="50"/>
  <c r="L187" i="50"/>
  <c r="L186" i="50"/>
  <c r="L185" i="50"/>
  <c r="AG184" i="50"/>
  <c r="V184" i="50"/>
  <c r="M184" i="50"/>
  <c r="L183" i="50"/>
  <c r="L182" i="50"/>
  <c r="L181" i="50"/>
  <c r="AG179" i="50"/>
  <c r="V179" i="50"/>
  <c r="L179" i="50"/>
  <c r="AJ174" i="50"/>
  <c r="U174" i="50"/>
  <c r="M174" i="50"/>
  <c r="I174" i="50"/>
  <c r="AE172" i="50"/>
  <c r="AJ170" i="50"/>
  <c r="AE170" i="50"/>
  <c r="Z170" i="50"/>
  <c r="U170" i="50"/>
  <c r="AE168" i="50"/>
  <c r="Z168" i="50"/>
  <c r="U168" i="50"/>
  <c r="AJ166" i="50"/>
  <c r="AE166" i="50"/>
  <c r="Z166" i="50"/>
  <c r="U166" i="50"/>
  <c r="AE164" i="50"/>
  <c r="Z164" i="50"/>
  <c r="U164" i="50"/>
  <c r="AJ162" i="50"/>
  <c r="AE162" i="50"/>
  <c r="Z162" i="50"/>
  <c r="U162" i="50"/>
  <c r="AE160" i="50"/>
  <c r="Z160" i="50"/>
  <c r="U160" i="50"/>
  <c r="AJ158" i="50"/>
  <c r="AE158" i="50"/>
  <c r="Z158" i="50"/>
  <c r="U158" i="50"/>
  <c r="AH156" i="50"/>
  <c r="AC156" i="50"/>
  <c r="P156" i="50"/>
  <c r="AL154" i="50"/>
  <c r="AC154" i="50"/>
  <c r="Z154" i="50"/>
  <c r="P154" i="50"/>
  <c r="L150" i="50"/>
  <c r="L149" i="50"/>
  <c r="L148" i="50"/>
  <c r="AG147" i="50"/>
  <c r="V147" i="50"/>
  <c r="M147" i="50"/>
  <c r="L146" i="50"/>
  <c r="L145" i="50"/>
  <c r="L144" i="50"/>
  <c r="AG142" i="50"/>
  <c r="V142" i="50"/>
  <c r="L142" i="50"/>
  <c r="L140" i="50"/>
  <c r="L139" i="50"/>
  <c r="L138" i="50"/>
  <c r="AG137" i="50"/>
  <c r="V137" i="50"/>
  <c r="M137" i="50"/>
  <c r="L136" i="50"/>
  <c r="L135" i="50"/>
  <c r="L134" i="50"/>
  <c r="AG132" i="50"/>
  <c r="V132" i="50"/>
  <c r="L132" i="50"/>
  <c r="A129" i="50"/>
  <c r="AG126" i="50"/>
  <c r="T126" i="50"/>
  <c r="AG124" i="50"/>
  <c r="AC124" i="50"/>
  <c r="Y124" i="50"/>
  <c r="L124" i="50"/>
  <c r="AC122" i="50"/>
  <c r="Y122" i="50"/>
  <c r="L122" i="50"/>
  <c r="AC120" i="50"/>
  <c r="Y120" i="50"/>
  <c r="L120" i="50"/>
  <c r="AC118" i="50"/>
  <c r="Y118" i="50"/>
  <c r="L118" i="50"/>
  <c r="AG116" i="50"/>
  <c r="AC116" i="50"/>
  <c r="Y116" i="50"/>
  <c r="L116" i="50"/>
  <c r="AC114" i="50"/>
  <c r="Y114" i="50"/>
  <c r="L114" i="50"/>
  <c r="AC112" i="50"/>
  <c r="Y112" i="50"/>
  <c r="L112" i="50"/>
  <c r="AG110" i="50"/>
  <c r="AC110" i="50"/>
  <c r="Y110" i="50"/>
  <c r="L110" i="50"/>
  <c r="AC108" i="50"/>
  <c r="Y108" i="50"/>
  <c r="L108" i="50"/>
  <c r="AC106" i="50"/>
  <c r="Y106" i="50"/>
  <c r="L106" i="50"/>
  <c r="AC104" i="50"/>
  <c r="Y104" i="50"/>
  <c r="L104" i="50"/>
  <c r="L100" i="50"/>
  <c r="L99" i="50"/>
  <c r="L98" i="50"/>
  <c r="AG97" i="50"/>
  <c r="V97" i="50"/>
  <c r="M97" i="50"/>
  <c r="L96" i="50"/>
  <c r="L95" i="50"/>
  <c r="L94" i="50"/>
  <c r="AG92" i="50"/>
  <c r="V92" i="50"/>
  <c r="L92" i="50"/>
  <c r="L90" i="50"/>
  <c r="L89" i="50"/>
  <c r="L88" i="50"/>
  <c r="AG87" i="50"/>
  <c r="V87" i="50"/>
  <c r="M87" i="50"/>
  <c r="L86" i="50"/>
  <c r="L85" i="50"/>
  <c r="L84" i="50"/>
  <c r="AG82" i="50"/>
  <c r="V82" i="50"/>
  <c r="L82" i="50"/>
  <c r="AG77" i="50"/>
  <c r="V77" i="50"/>
  <c r="AG75" i="50"/>
  <c r="AA75" i="50"/>
  <c r="X75" i="50"/>
  <c r="U75" i="50"/>
  <c r="S75" i="50"/>
  <c r="O75" i="50"/>
  <c r="AA74" i="50"/>
  <c r="X74" i="50"/>
  <c r="U74" i="50"/>
  <c r="AA70" i="50"/>
  <c r="R70" i="50"/>
  <c r="L70" i="50"/>
  <c r="AH69" i="50"/>
  <c r="AD69" i="50"/>
  <c r="AA69" i="50"/>
  <c r="X69" i="50"/>
  <c r="V69" i="50"/>
  <c r="AA68" i="50"/>
  <c r="R68" i="50"/>
  <c r="L68" i="50"/>
  <c r="AH67" i="50"/>
  <c r="AD67" i="50"/>
  <c r="AA67" i="50"/>
  <c r="X67" i="50"/>
  <c r="V67" i="50"/>
  <c r="AD63" i="50"/>
  <c r="U63" i="50"/>
  <c r="L63" i="50"/>
  <c r="L62" i="50"/>
  <c r="L61" i="50"/>
  <c r="U60" i="50"/>
  <c r="N60" i="50"/>
  <c r="A54" i="50"/>
  <c r="AM49" i="50"/>
  <c r="AI49" i="50"/>
  <c r="AF49" i="50"/>
  <c r="AC49" i="50"/>
  <c r="P40" i="50"/>
  <c r="K40" i="50"/>
  <c r="P38" i="50"/>
  <c r="K38" i="50"/>
  <c r="K34" i="50"/>
  <c r="AB33" i="50"/>
  <c r="S33" i="50"/>
  <c r="P33" i="50"/>
  <c r="K33" i="50"/>
  <c r="K32" i="50"/>
  <c r="K27" i="50"/>
  <c r="J27" i="50"/>
  <c r="K26" i="50"/>
  <c r="J26" i="50"/>
  <c r="K25" i="50"/>
  <c r="J25" i="50"/>
  <c r="K24" i="50"/>
  <c r="K20" i="50"/>
  <c r="J20" i="50"/>
  <c r="K19" i="50"/>
  <c r="J19" i="50"/>
  <c r="K18" i="50"/>
  <c r="J18" i="50"/>
  <c r="K17" i="50"/>
  <c r="J17" i="50"/>
  <c r="K13" i="50"/>
  <c r="J13" i="50"/>
  <c r="K12" i="50"/>
  <c r="J12" i="50"/>
  <c r="K11" i="50"/>
  <c r="J11" i="50"/>
  <c r="K10" i="50"/>
  <c r="A2" i="50"/>
  <c r="AM1" i="50"/>
  <c r="AJ1" i="50"/>
  <c r="AH1" i="50"/>
  <c r="AF1" i="50"/>
  <c r="A256" i="47"/>
  <c r="AO251" i="47"/>
  <c r="BJ5" i="47" s="1"/>
  <c r="AO249" i="47"/>
  <c r="AO247" i="47"/>
  <c r="AO243" i="47"/>
  <c r="AO242" i="47"/>
  <c r="AO241" i="47"/>
  <c r="AO229" i="47"/>
  <c r="AO225" i="47"/>
  <c r="BH5" i="47" s="1"/>
  <c r="A223" i="47"/>
  <c r="AO211" i="47"/>
  <c r="AO210" i="47"/>
  <c r="AO209" i="47"/>
  <c r="AO207" i="47"/>
  <c r="AO206" i="47"/>
  <c r="AO205" i="47"/>
  <c r="AO204" i="47"/>
  <c r="AO199" i="47"/>
  <c r="AO197" i="47"/>
  <c r="AO195" i="47"/>
  <c r="BF5" i="47" s="1"/>
  <c r="AO191" i="47"/>
  <c r="AO190" i="47"/>
  <c r="AO189" i="47"/>
  <c r="AO185" i="47"/>
  <c r="AO181" i="47"/>
  <c r="AO177" i="47"/>
  <c r="AO173" i="47"/>
  <c r="AO169" i="47"/>
  <c r="AO152" i="47"/>
  <c r="AO151" i="47"/>
  <c r="AO150" i="47"/>
  <c r="AO148" i="47"/>
  <c r="AO147" i="47"/>
  <c r="AO146" i="47"/>
  <c r="A142" i="47"/>
  <c r="AO139" i="47"/>
  <c r="AO137" i="47"/>
  <c r="AO135" i="47"/>
  <c r="AO131" i="47"/>
  <c r="AO130" i="47"/>
  <c r="AO129" i="47"/>
  <c r="AO125" i="47"/>
  <c r="AO117" i="47"/>
  <c r="AO111" i="47"/>
  <c r="AO103" i="47"/>
  <c r="AZ5" i="47" s="1"/>
  <c r="AO89" i="47"/>
  <c r="AO88" i="47"/>
  <c r="AO87" i="47"/>
  <c r="AO85" i="47"/>
  <c r="AO84" i="47"/>
  <c r="AO83" i="47"/>
  <c r="AO81" i="47"/>
  <c r="AO76" i="47"/>
  <c r="AO74" i="47"/>
  <c r="AO73" i="47"/>
  <c r="AO69" i="47"/>
  <c r="AO67" i="47"/>
  <c r="AO66" i="47"/>
  <c r="AO62" i="47"/>
  <c r="AO61" i="47"/>
  <c r="AO60" i="47"/>
  <c r="AO59" i="47"/>
  <c r="A53" i="47"/>
  <c r="AO51" i="47"/>
  <c r="AP51" i="47" s="1"/>
  <c r="Y51" i="47"/>
  <c r="V51" i="47"/>
  <c r="J51" i="47"/>
  <c r="J52" i="50" s="1"/>
  <c r="I51" i="47"/>
  <c r="I52" i="50" s="1"/>
  <c r="H51" i="47"/>
  <c r="H52" i="50" s="1"/>
  <c r="AO50" i="47"/>
  <c r="AP50" i="47" s="1"/>
  <c r="AO49" i="47"/>
  <c r="AP49" i="47" s="1"/>
  <c r="AO48" i="47"/>
  <c r="AP48" i="47" s="1"/>
  <c r="AB40" i="47"/>
  <c r="AB31" i="50" s="1"/>
  <c r="U40" i="47"/>
  <c r="U31" i="50" s="1"/>
  <c r="K40" i="47"/>
  <c r="AO37" i="47"/>
  <c r="AO36" i="47"/>
  <c r="J36" i="47"/>
  <c r="AO35" i="47"/>
  <c r="J35" i="47"/>
  <c r="AO34" i="47"/>
  <c r="J34" i="47"/>
  <c r="AO33" i="47"/>
  <c r="AO29" i="47"/>
  <c r="J29" i="47"/>
  <c r="AO28" i="47"/>
  <c r="J28" i="47"/>
  <c r="AO27" i="47"/>
  <c r="J27" i="47"/>
  <c r="AO26" i="47"/>
  <c r="J26" i="47"/>
  <c r="J25" i="47"/>
  <c r="AO21" i="47"/>
  <c r="J21" i="47"/>
  <c r="AO20" i="47"/>
  <c r="J20" i="47"/>
  <c r="AO19" i="47"/>
  <c r="J19" i="47"/>
  <c r="AO18" i="47"/>
  <c r="J18" i="47"/>
  <c r="AO13" i="47"/>
  <c r="AO10" i="47"/>
  <c r="A1" i="47"/>
  <c r="Z14" i="3"/>
  <c r="P14" i="3"/>
  <c r="F14" i="3"/>
  <c r="L11" i="3"/>
  <c r="L10" i="3"/>
  <c r="AA9" i="3"/>
  <c r="V9" i="3"/>
  <c r="Q9" i="3"/>
  <c r="L9" i="3"/>
  <c r="NH2" i="1"/>
  <c r="NG2" i="1"/>
  <c r="NF2" i="1"/>
  <c r="NE2" i="1"/>
  <c r="ND2" i="1"/>
  <c r="NC2" i="1"/>
  <c r="NB2" i="1"/>
  <c r="NA2" i="1"/>
  <c r="MZ2" i="1"/>
  <c r="MY2" i="1"/>
  <c r="MX2" i="1"/>
  <c r="MW2" i="1"/>
  <c r="MV2" i="1"/>
  <c r="MU2" i="1"/>
  <c r="MT2" i="1"/>
  <c r="MS2" i="1"/>
  <c r="MR2" i="1"/>
  <c r="MQ2" i="1"/>
  <c r="MP2" i="1"/>
  <c r="MO2" i="1"/>
  <c r="MN2" i="1"/>
  <c r="MM2" i="1"/>
  <c r="ML2" i="1"/>
  <c r="MK2" i="1"/>
  <c r="MJ2" i="1"/>
  <c r="MI2" i="1"/>
  <c r="MH2" i="1"/>
  <c r="MG2" i="1"/>
  <c r="MF2" i="1"/>
  <c r="ME2" i="1"/>
  <c r="MD2" i="1"/>
  <c r="MC2" i="1"/>
  <c r="MB2" i="1"/>
  <c r="MA2" i="1"/>
  <c r="LZ2" i="1"/>
  <c r="LY2" i="1"/>
  <c r="LX2" i="1"/>
  <c r="LW2" i="1"/>
  <c r="LV2" i="1"/>
  <c r="LU2" i="1"/>
  <c r="LT2" i="1"/>
  <c r="LS2" i="1"/>
  <c r="LR2" i="1"/>
  <c r="LQ2" i="1"/>
  <c r="LP2" i="1"/>
  <c r="LO2" i="1"/>
  <c r="LM2" i="1"/>
  <c r="LL2" i="1"/>
  <c r="LK2" i="1"/>
  <c r="LJ2" i="1"/>
  <c r="LI2" i="1"/>
  <c r="LH2" i="1"/>
  <c r="LN2" i="1" s="1"/>
  <c r="LG2" i="1"/>
  <c r="LF2" i="1"/>
  <c r="LE2" i="1"/>
  <c r="LD2" i="1"/>
  <c r="LC2" i="1"/>
  <c r="LB2" i="1"/>
  <c r="LA2" i="1"/>
  <c r="KZ2" i="1"/>
  <c r="KX2" i="1"/>
  <c r="KW2" i="1"/>
  <c r="KV2" i="1"/>
  <c r="KY2" i="1" s="1"/>
  <c r="KU2" i="1"/>
  <c r="KT2" i="1"/>
  <c r="KS2" i="1"/>
  <c r="KR2" i="1"/>
  <c r="KQ2" i="1"/>
  <c r="KP2" i="1"/>
  <c r="KO2" i="1"/>
  <c r="KN2" i="1"/>
  <c r="KM2" i="1"/>
  <c r="KL2" i="1"/>
  <c r="KK2" i="1"/>
  <c r="KJ2" i="1"/>
  <c r="KI2" i="1"/>
  <c r="KH2" i="1"/>
  <c r="KG2" i="1"/>
  <c r="KF2" i="1"/>
  <c r="KE2" i="1"/>
  <c r="KD2" i="1"/>
  <c r="KC2" i="1"/>
  <c r="KB2" i="1"/>
  <c r="KA2" i="1"/>
  <c r="JZ2" i="1"/>
  <c r="JY2" i="1"/>
  <c r="JX2" i="1"/>
  <c r="JW2" i="1"/>
  <c r="JV2" i="1"/>
  <c r="JU2" i="1"/>
  <c r="JT2" i="1"/>
  <c r="JS2" i="1"/>
  <c r="JR2" i="1"/>
  <c r="JQ2" i="1"/>
  <c r="JP2" i="1"/>
  <c r="JO2" i="1"/>
  <c r="JN2" i="1"/>
  <c r="JM2" i="1"/>
  <c r="JK2" i="1"/>
  <c r="JJ2" i="1"/>
  <c r="JI2" i="1"/>
  <c r="JH2" i="1"/>
  <c r="JG2" i="1"/>
  <c r="JF2" i="1"/>
  <c r="JE2" i="1"/>
  <c r="JD2" i="1"/>
  <c r="JC2" i="1"/>
  <c r="JB2" i="1"/>
  <c r="JA2" i="1"/>
  <c r="IZ2" i="1"/>
  <c r="IX2" i="1"/>
  <c r="IW2" i="1"/>
  <c r="IY2" i="1" s="1"/>
  <c r="IV2" i="1"/>
  <c r="IT2" i="1"/>
  <c r="IS2" i="1"/>
  <c r="IR2" i="1"/>
  <c r="IQ2" i="1"/>
  <c r="IP2" i="1"/>
  <c r="IO2" i="1"/>
  <c r="IN2" i="1"/>
  <c r="IM2" i="1"/>
  <c r="IK2" i="1"/>
  <c r="IJ2" i="1"/>
  <c r="II2" i="1"/>
  <c r="IH2" i="1"/>
  <c r="IG2" i="1"/>
  <c r="IL2" i="1" s="1"/>
  <c r="IF2" i="1"/>
  <c r="ID2" i="1"/>
  <c r="IC2" i="1"/>
  <c r="IB2" i="1"/>
  <c r="IA2" i="1"/>
  <c r="HZ2" i="1"/>
  <c r="HY2" i="1"/>
  <c r="HX2" i="1"/>
  <c r="HW2" i="1"/>
  <c r="HV2" i="1"/>
  <c r="HU2" i="1"/>
  <c r="HT2" i="1"/>
  <c r="HS2" i="1"/>
  <c r="HR2" i="1"/>
  <c r="HQ2" i="1"/>
  <c r="HP2" i="1"/>
  <c r="HO2" i="1"/>
  <c r="HN2" i="1"/>
  <c r="HM2" i="1"/>
  <c r="HL2" i="1"/>
  <c r="HK2" i="1"/>
  <c r="HJ2" i="1"/>
  <c r="HI2" i="1"/>
  <c r="HH2" i="1"/>
  <c r="HG2" i="1"/>
  <c r="HF2" i="1"/>
  <c r="HE2" i="1"/>
  <c r="HD2" i="1"/>
  <c r="HC2" i="1"/>
  <c r="HB2" i="1"/>
  <c r="HA2" i="1"/>
  <c r="GZ2" i="1"/>
  <c r="GY2" i="1"/>
  <c r="GX2" i="1"/>
  <c r="GW2" i="1"/>
  <c r="GV2" i="1"/>
  <c r="GU2" i="1"/>
  <c r="GT2" i="1"/>
  <c r="GS2" i="1"/>
  <c r="GR2" i="1"/>
  <c r="GQ2" i="1"/>
  <c r="GP2" i="1"/>
  <c r="GO2" i="1"/>
  <c r="GN2" i="1"/>
  <c r="GM2" i="1"/>
  <c r="GL2" i="1"/>
  <c r="GK2" i="1"/>
  <c r="GJ2" i="1"/>
  <c r="GI2" i="1"/>
  <c r="GH2" i="1"/>
  <c r="GG2" i="1"/>
  <c r="GE2" i="1"/>
  <c r="GD2" i="1"/>
  <c r="GC2" i="1"/>
  <c r="GB2" i="1"/>
  <c r="GA2" i="1"/>
  <c r="FZ2" i="1"/>
  <c r="FY2" i="1"/>
  <c r="FX2" i="1"/>
  <c r="FW2" i="1"/>
  <c r="FV2" i="1"/>
  <c r="FU2" i="1"/>
  <c r="FT2" i="1"/>
  <c r="FR2" i="1"/>
  <c r="FQ2" i="1"/>
  <c r="FP2" i="1"/>
  <c r="FN2" i="1"/>
  <c r="FM2" i="1"/>
  <c r="FL2" i="1"/>
  <c r="FK2" i="1"/>
  <c r="FJ2" i="1"/>
  <c r="FI2" i="1"/>
  <c r="FH2" i="1"/>
  <c r="FG2" i="1"/>
  <c r="FE2" i="1"/>
  <c r="FD2" i="1"/>
  <c r="FC2" i="1"/>
  <c r="FB2" i="1"/>
  <c r="FA2" i="1"/>
  <c r="EZ2" i="1"/>
  <c r="EX2" i="1"/>
  <c r="EW2" i="1"/>
  <c r="EV2" i="1"/>
  <c r="EY2" i="1" s="1"/>
  <c r="EU2" i="1"/>
  <c r="ET2" i="1"/>
  <c r="ES2" i="1"/>
  <c r="ER2" i="1"/>
  <c r="EQ2" i="1"/>
  <c r="EP2" i="1"/>
  <c r="EO2" i="1"/>
  <c r="EN2" i="1"/>
  <c r="EM2" i="1"/>
  <c r="EL2" i="1"/>
  <c r="EK2" i="1"/>
  <c r="EJ2" i="1"/>
  <c r="EI2" i="1"/>
  <c r="EH2" i="1"/>
  <c r="EG2" i="1"/>
  <c r="EF2" i="1"/>
  <c r="EE2" i="1"/>
  <c r="ED2" i="1"/>
  <c r="EC2" i="1"/>
  <c r="EB2" i="1"/>
  <c r="EA2" i="1"/>
  <c r="DZ2" i="1"/>
  <c r="DY2" i="1"/>
  <c r="DX2" i="1"/>
  <c r="DW2" i="1"/>
  <c r="DV2" i="1"/>
  <c r="DU2" i="1"/>
  <c r="DT2" i="1"/>
  <c r="DS2" i="1"/>
  <c r="DR2" i="1"/>
  <c r="DQ2" i="1"/>
  <c r="DP2" i="1"/>
  <c r="DO2" i="1"/>
  <c r="DN2" i="1"/>
  <c r="DM2" i="1"/>
  <c r="DL2" i="1"/>
  <c r="DK2" i="1"/>
  <c r="DJ2" i="1"/>
  <c r="DI2" i="1"/>
  <c r="DH2" i="1"/>
  <c r="DG2" i="1"/>
  <c r="DF2" i="1"/>
  <c r="DE2" i="1"/>
  <c r="DD2" i="1"/>
  <c r="DC2" i="1"/>
  <c r="DB2" i="1"/>
  <c r="CZ2" i="1"/>
  <c r="CY2" i="1"/>
  <c r="DA2" i="1" s="1"/>
  <c r="CX2" i="1"/>
  <c r="CW2" i="1"/>
  <c r="CV2" i="1"/>
  <c r="CU2" i="1"/>
  <c r="CT2" i="1"/>
  <c r="CS2" i="1"/>
  <c r="CR2" i="1"/>
  <c r="CQ2" i="1"/>
  <c r="CP2" i="1"/>
  <c r="CO2" i="1"/>
  <c r="CM2" i="1"/>
  <c r="CL2" i="1"/>
  <c r="CK2" i="1"/>
  <c r="CJ2" i="1"/>
  <c r="CI2" i="1"/>
  <c r="CH2" i="1"/>
  <c r="CF2" i="1"/>
  <c r="CG2" i="1" s="1"/>
  <c r="CE2" i="1"/>
  <c r="CD2" i="1"/>
  <c r="CC2" i="1"/>
  <c r="CB2" i="1"/>
  <c r="CA2" i="1"/>
  <c r="BY2" i="1"/>
  <c r="BZ2" i="1" s="1"/>
  <c r="BX2" i="1"/>
  <c r="BW2" i="1"/>
  <c r="BV2" i="1"/>
  <c r="BU2" i="1"/>
  <c r="BT2" i="1"/>
  <c r="BS2" i="1"/>
  <c r="BR2" i="1"/>
  <c r="BQ2" i="1"/>
  <c r="BO2" i="1"/>
  <c r="BP2" i="1" s="1"/>
  <c r="BN2" i="1"/>
  <c r="BM2" i="1"/>
  <c r="BL2" i="1"/>
  <c r="BK2" i="1"/>
  <c r="BJ2" i="1"/>
  <c r="BI2" i="1"/>
  <c r="BH2" i="1"/>
  <c r="BG2" i="1"/>
  <c r="BE2" i="1"/>
  <c r="BF2" i="1" s="1"/>
  <c r="BC2" i="1"/>
  <c r="BB2" i="1"/>
  <c r="BA2" i="1"/>
  <c r="AZ2" i="1"/>
  <c r="AY2" i="1"/>
  <c r="AX2" i="1"/>
  <c r="AW2" i="1"/>
  <c r="AV2" i="1" s="1"/>
  <c r="AU2" i="1"/>
  <c r="AT2" i="1" s="1"/>
  <c r="AS2" i="1"/>
  <c r="AR2" i="1"/>
  <c r="AQ2" i="1"/>
  <c r="AP2" i="1"/>
  <c r="AO2" i="1"/>
  <c r="AM2" i="1"/>
  <c r="AL2" i="1"/>
  <c r="AK2" i="1"/>
  <c r="AJ2" i="1"/>
  <c r="AI2" i="1"/>
  <c r="AN2" i="1" s="1"/>
  <c r="AH2" i="1"/>
  <c r="AD2" i="1"/>
  <c r="AC2" i="1"/>
  <c r="AB2" i="1"/>
  <c r="AA2" i="1"/>
  <c r="Z2" i="1"/>
  <c r="Y2" i="1"/>
  <c r="X2" i="1"/>
  <c r="W2" i="1"/>
  <c r="V2" i="1"/>
  <c r="U2" i="1"/>
  <c r="T2" i="1"/>
  <c r="S2" i="1"/>
  <c r="R2" i="1"/>
  <c r="Q2" i="1"/>
  <c r="P2" i="1"/>
  <c r="O2" i="1"/>
  <c r="N2" i="1"/>
  <c r="K2" i="1"/>
  <c r="J2" i="1"/>
  <c r="I2" i="1"/>
  <c r="L2" i="1" s="1"/>
  <c r="H2" i="1"/>
  <c r="F2" i="1"/>
  <c r="E2" i="1"/>
  <c r="D2" i="1"/>
  <c r="C2" i="1"/>
  <c r="R5" i="48"/>
  <c r="C5" i="48"/>
  <c r="R4" i="48"/>
  <c r="C4" i="48"/>
  <c r="B4" i="48"/>
  <c r="R3" i="48"/>
  <c r="C3" i="48"/>
  <c r="B3" i="48"/>
  <c r="Q3" i="48"/>
  <c r="N3" i="48"/>
  <c r="O3" i="48"/>
  <c r="S3" i="48"/>
  <c r="T3" i="48"/>
  <c r="IU2" i="1" l="1"/>
  <c r="AF2" i="1"/>
  <c r="FF2" i="1"/>
  <c r="AX5" i="47"/>
  <c r="AE2" i="1"/>
  <c r="GF2" i="1"/>
  <c r="IE2" i="1"/>
  <c r="AV5" i="47"/>
  <c r="BB5" i="47"/>
  <c r="AO42" i="47"/>
  <c r="AW5" i="47"/>
  <c r="BG5" i="47"/>
  <c r="CN2" i="1"/>
  <c r="AR5" i="47"/>
  <c r="AT5" i="47"/>
  <c r="BE5" i="47"/>
  <c r="FO2" i="1"/>
  <c r="M2" i="1"/>
  <c r="FS2" i="1"/>
  <c r="AO40" i="47"/>
  <c r="BC5" i="47"/>
  <c r="BI5" i="47"/>
  <c r="AY5" i="47"/>
  <c r="BA5" i="47"/>
  <c r="BD5" i="47"/>
  <c r="JL2" i="1"/>
  <c r="AS5" i="47"/>
  <c r="G2" i="1"/>
  <c r="AO41" i="47"/>
  <c r="K31" i="50"/>
  <c r="AG2" i="1" l="1"/>
  <c r="AU5"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I2" authorId="0" shapeId="0" xr:uid="{00000000-0006-0000-0300-000001000000}">
      <text>
        <r>
          <rPr>
            <sz val="11"/>
            <rFont val="ＭＳ Ｐゴシック"/>
            <family val="3"/>
            <charset val="128"/>
          </rPr>
          <t>窓口や郵送で提出の場合のみ，報告書に添えてください。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40" authorId="0" shapeId="0" xr:uid="{00000000-0006-0000-0400-00000A000000}">
      <text>
        <r>
          <rPr>
            <sz val="11"/>
            <rFont val="ＭＳ Ｐゴシック"/>
            <family val="3"/>
            <charset val="128"/>
          </rPr>
          <t>第二面の「指摘の内容」で全ての「既存不適格」欄にチェックが入った場合に，第一面も「既存不適格」欄にチェックが入ります。</t>
        </r>
      </text>
    </comment>
    <comment ref="V81" authorId="0" shapeId="0" xr:uid="{00000000-0006-0000-0400-000009000000}">
      <text>
        <r>
          <rPr>
            <sz val="9"/>
            <rFont val="ＭＳ Ｐゴシック"/>
            <family val="3"/>
            <charset val="128"/>
          </rPr>
          <t>建築設備検査員は記入不要</t>
        </r>
      </text>
    </comment>
    <comment ref="V91" authorId="0" shapeId="0" xr:uid="{00000000-0006-0000-0400-00000B000000}">
      <text>
        <r>
          <rPr>
            <sz val="9"/>
            <rFont val="ＭＳ Ｐゴシック"/>
            <family val="3"/>
            <charset val="128"/>
          </rPr>
          <t>建築設備検査員は記入不要</t>
        </r>
      </text>
    </comment>
    <comment ref="A102" authorId="0" shapeId="0" xr:uid="{00000000-0006-0000-0400-000001000000}">
      <text>
        <r>
          <rPr>
            <sz val="9"/>
            <rFont val="ＭＳ Ｐゴシック"/>
            <family val="3"/>
            <charset val="128"/>
          </rPr>
          <t xml:space="preserve">【イ.無窓居室】では床面積の1/20の有効な開口部が無い換気上の無窓居室に設置された建築基準法上設置の必要がある換気設備について記入してください。
【ハ.居室等】は建築基準法第28条第3項に基づいて設置された換気設備について記入してください。ここでの居室等とは劇場等の居室（劇場，映画館，演劇場，観覧場，公会堂，集会場）を指します。
</t>
        </r>
      </text>
    </comment>
    <comment ref="K125" authorId="0" shapeId="0" xr:uid="{00000000-0006-0000-0400-000006000000}">
      <text>
        <r>
          <rPr>
            <sz val="9"/>
            <rFont val="ＭＳ Ｐゴシック"/>
            <family val="3"/>
            <charset val="128"/>
          </rPr>
          <t>防火ダンパーの有無についても，記入を忘れずにお願いします</t>
        </r>
      </text>
    </comment>
    <comment ref="V145" authorId="0" shapeId="0" xr:uid="{00000000-0006-0000-0400-000008000000}">
      <text>
        <r>
          <rPr>
            <sz val="9"/>
            <rFont val="ＭＳ Ｐゴシック"/>
            <family val="3"/>
            <charset val="128"/>
          </rPr>
          <t>建築設備検査員は記入不要</t>
        </r>
      </text>
    </comment>
    <comment ref="V154" authorId="0" shapeId="0" xr:uid="{00000000-0006-0000-0400-00000C000000}">
      <text>
        <r>
          <rPr>
            <sz val="9"/>
            <rFont val="ＭＳ Ｐゴシック"/>
            <family val="3"/>
            <charset val="128"/>
          </rPr>
          <t>建築設備検査員は記入不要</t>
        </r>
      </text>
    </comment>
    <comment ref="A164" authorId="0" shapeId="0" xr:uid="{00000000-0006-0000-0400-000002000000}">
      <text>
        <r>
          <rPr>
            <sz val="9"/>
            <rFont val="ＭＳ Ｐゴシック"/>
            <family val="3"/>
            <charset val="128"/>
          </rPr>
          <t>基本的に排煙設備の検査にあたっては，排煙口と排煙機の排煙出口両方の風量を測定し，別表3を埋めてください。排煙出口が外壁にあり測定が困難である等の場合には排煙口での測定でも構いません。
また，特別避難階段の附室や非常用EVの乗降ロビーについては排煙口における風量の規定がないため，排煙出口のみの測定になります。</t>
        </r>
      </text>
    </comment>
    <comment ref="V204" authorId="0" shapeId="0" xr:uid="{00000000-0006-0000-0400-000007000000}">
      <text>
        <r>
          <rPr>
            <sz val="9"/>
            <rFont val="ＭＳ Ｐゴシック"/>
            <family val="3"/>
            <charset val="128"/>
          </rPr>
          <t>建築設備検査員は記入不要</t>
        </r>
      </text>
    </comment>
    <comment ref="V213" authorId="0" shapeId="0" xr:uid="{00000000-0006-0000-0400-00000D000000}">
      <text>
        <r>
          <rPr>
            <sz val="9"/>
            <rFont val="ＭＳ Ｐゴシック"/>
            <family val="3"/>
            <charset val="128"/>
          </rPr>
          <t>建築設備検査員は記入不要</t>
        </r>
      </text>
    </comment>
    <comment ref="A224" authorId="0" shapeId="0" xr:uid="{00000000-0006-0000-0400-000003000000}">
      <text>
        <r>
          <rPr>
            <sz val="9"/>
            <rFont val="ＭＳ Ｐゴシック"/>
            <family val="3"/>
            <charset val="128"/>
          </rPr>
          <t>非常用照明が点灯しているかどうかは全ての非常用照明装置について確認を行う必要があります。
照度の測定については廊下や階段等の避難を行う際に重要で，かつ光源から離れた場所（非常用照明装置同士の中間地点など）を検査者が選定し，実施してください。
照度の測定については全ての非常用照明装置に対して行う必要はありませんが，「避難上必要となる部分のうち最も暗い部分」について検査者が判断の上，検査箇所・検査数を決めてください。</t>
        </r>
      </text>
    </comment>
    <comment ref="F262" authorId="0" shapeId="0" xr:uid="{00000000-0006-0000-0400-000004000000}">
      <text>
        <r>
          <rPr>
            <sz val="9"/>
            <rFont val="ＭＳ Ｐゴシック"/>
            <family val="3"/>
            <charset val="128"/>
          </rPr>
          <t>異常作動など</t>
        </r>
      </text>
    </comment>
    <comment ref="O262" authorId="0" shapeId="0" xr:uid="{00000000-0006-0000-0400-000005000000}">
      <text>
        <r>
          <rPr>
            <sz val="9"/>
            <rFont val="ＭＳ Ｐゴシック"/>
            <family val="3"/>
            <charset val="128"/>
          </rPr>
          <t>不明な場合は「不明」と記入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47" authorId="0" shapeId="0" xr:uid="{00000000-0006-0000-0600-000001000000}">
      <text>
        <r>
          <rPr>
            <sz val="11"/>
            <rFont val="ＭＳ Ｐゴシック"/>
            <family val="3"/>
            <charset val="128"/>
          </rPr>
          <t xml:space="preserve">旭川市建築基準法施行細則より自然換気設備は対象としていません
</t>
        </r>
      </text>
    </comment>
  </commentList>
</comments>
</file>

<file path=xl/sharedStrings.xml><?xml version="1.0" encoding="utf-8"?>
<sst xmlns="http://schemas.openxmlformats.org/spreadsheetml/2006/main" count="5383" uniqueCount="1367">
  <si>
    <t>⑥</t>
  </si>
  <si>
    <t>空気調和設備の設置の状況</t>
    <rPh sb="0" eb="2">
      <t>クウキ</t>
    </rPh>
    <rPh sb="2" eb="4">
      <t>チョウワ</t>
    </rPh>
    <rPh sb="4" eb="6">
      <t>セツビ</t>
    </rPh>
    <rPh sb="7" eb="9">
      <t>セッチ</t>
    </rPh>
    <rPh sb="10" eb="12">
      <t>ジョウキョウ</t>
    </rPh>
    <phoneticPr fontId="19"/>
  </si>
  <si>
    <t>×換気設備の検査者（代）－勤務先登録番号</t>
  </si>
  <si>
    <t xml:space="preserve">非常用電源分岐回路の表示の状況 </t>
    <rPh sb="0" eb="3">
      <t>ヒジョウヨウ</t>
    </rPh>
    <rPh sb="3" eb="5">
      <t>デンゲン</t>
    </rPh>
    <rPh sb="5" eb="7">
      <t>ブンキ</t>
    </rPh>
    <rPh sb="7" eb="9">
      <t>カイロ</t>
    </rPh>
    <rPh sb="10" eb="12">
      <t>ヒョウジ</t>
    </rPh>
    <phoneticPr fontId="19"/>
  </si>
  <si>
    <t>照度</t>
    <rPh sb="0" eb="2">
      <t>ショウド</t>
    </rPh>
    <phoneticPr fontId="19"/>
  </si>
  <si>
    <t>第三十六号の七様式（第六条、第六条の二の二、第六条の三、第十一条の三関係）（Ａ４）</t>
  </si>
  <si>
    <t>考えられる原因（排煙）１</t>
  </si>
  <si>
    <t>規定風量（㎥/min）</t>
  </si>
  <si>
    <t>（その他の検査者）</t>
    <rPh sb="5" eb="7">
      <t>ケンサ</t>
    </rPh>
    <phoneticPr fontId="19"/>
  </si>
  <si>
    <t>(1)</t>
  </si>
  <si>
    <t>⑫</t>
  </si>
  <si>
    <t>山梨県</t>
  </si>
  <si>
    <t>受付日</t>
    <rPh sb="0" eb="3">
      <t>うけつけび</t>
    </rPh>
    <phoneticPr fontId="20" type="Hiragana"/>
  </si>
  <si>
    <t>延べ面積</t>
  </si>
  <si>
    <t>×非常用照明の検査者（代）－勤務先知事登録名</t>
  </si>
  <si>
    <t>　「検査結果」欄のうち「要是正」欄は、別表第三（ろ）欄に掲げる検査事項について同表（に）欄に掲げる判定基準に該当する場合に○印を記入してください。</t>
    <rPh sb="2" eb="4">
      <t>ケンサ</t>
    </rPh>
    <rPh sb="21" eb="22">
      <t>ダイ</t>
    </rPh>
    <rPh sb="22" eb="23">
      <t>サン</t>
    </rPh>
    <rPh sb="31" eb="33">
      <t>ケンサ</t>
    </rPh>
    <rPh sb="33" eb="35">
      <t>ジコウ</t>
    </rPh>
    <rPh sb="39" eb="41">
      <t>ドウヒョウ</t>
    </rPh>
    <phoneticPr fontId="19"/>
  </si>
  <si>
    <t>(35)</t>
  </si>
  <si>
    <r>
      <t>　「担当検査者番号」欄は、「検査に関与した検査者」欄で記入した番号、記号等を記入してください。ただし、当該建築設備の検査を行った検査者が１人の場合は</t>
    </r>
    <r>
      <rPr>
        <sz val="8"/>
        <rFont val="ＭＳ 明朝"/>
        <family val="1"/>
        <charset val="128"/>
      </rPr>
      <t>記入不要です。</t>
    </r>
    <rPh sb="4" eb="6">
      <t>ケンサ</t>
    </rPh>
    <rPh sb="6" eb="7">
      <t>シャ</t>
    </rPh>
    <rPh sb="21" eb="23">
      <t>ケンサ</t>
    </rPh>
    <rPh sb="53" eb="55">
      <t>ケンチク</t>
    </rPh>
    <rPh sb="55" eb="57">
      <t>セツビ</t>
    </rPh>
    <rPh sb="58" eb="60">
      <t>ケンサ</t>
    </rPh>
    <rPh sb="61" eb="62">
      <t>オコナ</t>
    </rPh>
    <rPh sb="64" eb="66">
      <t>ケンサ</t>
    </rPh>
    <rPh sb="66" eb="67">
      <t>シャ</t>
    </rPh>
    <rPh sb="69" eb="70">
      <t>ニン</t>
    </rPh>
    <phoneticPr fontId="19"/>
  </si>
  <si>
    <t>提出日を入力してください</t>
  </si>
  <si>
    <t>⑬</t>
  </si>
  <si>
    <t>煙排出口の周囲の状況</t>
    <rPh sb="2" eb="3">
      <t>デ</t>
    </rPh>
    <rPh sb="8" eb="10">
      <t>ジョウキョウ</t>
    </rPh>
    <phoneticPr fontId="19"/>
  </si>
  <si>
    <t>福岡県</t>
  </si>
  <si>
    <t>電池内蔵形の蓄電池、電源別置形の蓄電池及び自家用発電装置</t>
    <rPh sb="4" eb="5">
      <t>カタ</t>
    </rPh>
    <rPh sb="14" eb="15">
      <t>カタ</t>
    </rPh>
    <rPh sb="19" eb="21">
      <t>オ</t>
    </rPh>
    <phoneticPr fontId="19"/>
  </si>
  <si>
    <t>給気送風機系統（機器番号等）</t>
  </si>
  <si>
    <t>　「特記事項」は、検査の結果、要是正の指摘があった場合のほか、指摘がない場合にあっても特記すべき事項がある場合に、該当する検査項目等の番号、検査項目等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　</t>
  </si>
  <si>
    <t>（排煙設備）</t>
    <rPh sb="1" eb="3">
      <t>ハイエン</t>
    </rPh>
    <rPh sb="3" eb="5">
      <t>セツビ</t>
    </rPh>
    <phoneticPr fontId="19"/>
  </si>
  <si>
    <t>換　気　方　式</t>
    <rPh sb="0" eb="1">
      <t>カン</t>
    </rPh>
    <rPh sb="2" eb="3">
      <t>キ</t>
    </rPh>
    <rPh sb="4" eb="5">
      <t>カタ</t>
    </rPh>
    <rPh sb="6" eb="7">
      <t>シキ</t>
    </rPh>
    <phoneticPr fontId="19"/>
  </si>
  <si>
    <r>
      <t>給気機の</t>
    </r>
    <r>
      <rPr>
        <sz val="8"/>
        <rFont val="ＭＳ 明朝"/>
        <family val="1"/>
        <charset val="128"/>
      </rPr>
      <t>外気取入口及び排気機の排気口の取付けの状況</t>
    </r>
    <rPh sb="0" eb="2">
      <t>キュウキ</t>
    </rPh>
    <rPh sb="2" eb="3">
      <t>キ</t>
    </rPh>
    <rPh sb="4" eb="6">
      <t>ガイキ</t>
    </rPh>
    <rPh sb="6" eb="7">
      <t>ト</t>
    </rPh>
    <rPh sb="7" eb="8">
      <t>イ</t>
    </rPh>
    <rPh sb="8" eb="9">
      <t>クチ</t>
    </rPh>
    <rPh sb="9" eb="11">
      <t>オ</t>
    </rPh>
    <rPh sb="11" eb="13">
      <t>ハイキ</t>
    </rPh>
    <rPh sb="13" eb="14">
      <t>キ</t>
    </rPh>
    <rPh sb="15" eb="17">
      <t>ハイキ</t>
    </rPh>
    <rPh sb="17" eb="18">
      <t>クチ</t>
    </rPh>
    <rPh sb="19" eb="20">
      <t>ト</t>
    </rPh>
    <rPh sb="20" eb="21">
      <t>ツ</t>
    </rPh>
    <rPh sb="23" eb="25">
      <t>ジョウキョウ</t>
    </rPh>
    <phoneticPr fontId="19"/>
  </si>
  <si>
    <t>【ニ．その他特記事項】</t>
  </si>
  <si>
    <t>　「特記事項」は、検査の結果、要是正の指摘があった場合のほか、指摘がない場合にあっても特記すべき事項がある場合に、該当する検査項目等の番号、検査項目等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</si>
  <si>
    <t>排煙設備</t>
    <rPh sb="0" eb="2">
      <t>ハイエン</t>
    </rPh>
    <rPh sb="2" eb="4">
      <t>セツビ</t>
    </rPh>
    <phoneticPr fontId="19"/>
  </si>
  <si>
    <t>照度の状況</t>
    <rPh sb="0" eb="2">
      <t>ショウド</t>
    </rPh>
    <rPh sb="3" eb="5">
      <t>ジョウキョウ</t>
    </rPh>
    <phoneticPr fontId="19"/>
  </si>
  <si>
    <t>和歌山県知事</t>
  </si>
  <si>
    <t>手動開放装置による開放の状況</t>
    <rPh sb="9" eb="11">
      <t>カイホウ</t>
    </rPh>
    <rPh sb="12" eb="14">
      <t>ジョウキョウ</t>
    </rPh>
    <phoneticPr fontId="19"/>
  </si>
  <si>
    <t>分電盤</t>
  </si>
  <si>
    <t>排煙風道の材質</t>
    <rPh sb="0" eb="2">
      <t>ハイエン</t>
    </rPh>
    <rPh sb="2" eb="4">
      <t>フウドウ</t>
    </rPh>
    <rPh sb="5" eb="7">
      <t>ザイシツ</t>
    </rPh>
    <phoneticPr fontId="19"/>
  </si>
  <si>
    <t>（非常用の照明装置）</t>
    <rPh sb="1" eb="4">
      <t>ヒジョウヨウ</t>
    </rPh>
    <rPh sb="5" eb="7">
      <t>ショウメイ</t>
    </rPh>
    <rPh sb="7" eb="9">
      <t>ソウチ</t>
    </rPh>
    <phoneticPr fontId="19"/>
  </si>
  <si>
    <t>セル始動用蓄電池及び電気ケーブルの接続の状況</t>
    <rPh sb="10" eb="12">
      <t>デンキ</t>
    </rPh>
    <phoneticPr fontId="19"/>
  </si>
  <si>
    <t>(51)</t>
  </si>
  <si>
    <t>排煙口の排煙風量　　　　　　　　　　　　　　　　　　　　　　　　　　　　　　　　　</t>
    <rPh sb="6" eb="8">
      <t>フウリョウ</t>
    </rPh>
    <phoneticPr fontId="19"/>
  </si>
  <si>
    <t>栃木県</t>
  </si>
  <si>
    <t>その他の検査者</t>
    <rPh sb="2" eb="3">
      <t>タ</t>
    </rPh>
    <rPh sb="4" eb="7">
      <t>ケンサシャ</t>
    </rPh>
    <phoneticPr fontId="19"/>
  </si>
  <si>
    <t>入力箇所について不備がある場合は"NG"と表示されます
また、右の簡易入力チェックで、入力状況を確認できます
記入方法については以下とページ下部の（注意）をお読みください</t>
    <rPh sb="0" eb="4">
      <t>ニュウリョクカショ</t>
    </rPh>
    <rPh sb="8" eb="10">
      <t>フビ</t>
    </rPh>
    <rPh sb="13" eb="15">
      <t>バアイ</t>
    </rPh>
    <rPh sb="21" eb="23">
      <t>ヒョウジ</t>
    </rPh>
    <rPh sb="29" eb="30">
      <t>ミギ</t>
    </rPh>
    <rPh sb="31" eb="35">
      <t>カンイニュウリョク</t>
    </rPh>
    <rPh sb="41" eb="45">
      <t>ニュウリョクジョウキョウ</t>
    </rPh>
    <rPh sb="46" eb="48">
      <t>カクニン</t>
    </rPh>
    <rPh sb="54" eb="56">
      <t>キニュウ</t>
    </rPh>
    <rPh sb="56" eb="58">
      <t>ホウホウ</t>
    </rPh>
    <rPh sb="63" eb="65">
      <t>イカ</t>
    </rPh>
    <rPh sb="69" eb="71">
      <t>カブ</t>
    </rPh>
    <rPh sb="73" eb="75">
      <t>チュウイ</t>
    </rPh>
    <rPh sb="78" eb="79">
      <t>ヨ</t>
    </rPh>
    <phoneticPr fontId="19"/>
  </si>
  <si>
    <t>充電器</t>
    <rPh sb="0" eb="3">
      <t>ジュウデンキ</t>
    </rPh>
    <phoneticPr fontId="19"/>
  </si>
  <si>
    <t xml:space="preserve">照明器具  </t>
  </si>
  <si>
    <t>不具合記録（換気）[有]</t>
    <rPh sb="0" eb="3">
      <t>フグアイ</t>
    </rPh>
    <rPh sb="3" eb="5">
      <t>キロク</t>
    </rPh>
    <phoneticPr fontId="19"/>
  </si>
  <si>
    <t>配線</t>
  </si>
  <si>
    <t>新潟県</t>
  </si>
  <si>
    <t>日</t>
    <rPh sb="0" eb="1">
      <t>ニチ</t>
    </rPh>
    <phoneticPr fontId="19"/>
  </si>
  <si>
    <t xml:space="preserve">配電管等の防火区画貫通措置の状況（隠蔽部分及び埋設部分を除く。） </t>
    <rPh sb="11" eb="13">
      <t>ソチ</t>
    </rPh>
    <rPh sb="21" eb="23">
      <t>オ</t>
    </rPh>
    <phoneticPr fontId="19"/>
  </si>
  <si>
    <t>電源別置形の蓄電池及び自家用発電装置</t>
    <rPh sb="4" eb="5">
      <t>カタ</t>
    </rPh>
    <rPh sb="9" eb="11">
      <t>オ</t>
    </rPh>
    <phoneticPr fontId="19"/>
  </si>
  <si>
    <t>徳島県知事</t>
  </si>
  <si>
    <t>(2)</t>
  </si>
  <si>
    <t>【３.検査日等】</t>
    <rPh sb="3" eb="6">
      <t>ケンサビ</t>
    </rPh>
    <rPh sb="6" eb="7">
      <t>ナド</t>
    </rPh>
    <phoneticPr fontId="19"/>
  </si>
  <si>
    <t>前回の検査に関する書類の写し[有]</t>
    <rPh sb="6" eb="7">
      <t>カン</t>
    </rPh>
    <rPh sb="9" eb="11">
      <t>ショルイ</t>
    </rPh>
    <rPh sb="12" eb="13">
      <t>ウツ</t>
    </rPh>
    <rPh sb="15" eb="16">
      <t>アリ</t>
    </rPh>
    <phoneticPr fontId="19"/>
  </si>
  <si>
    <t>煙感知器による連動の状況</t>
    <rPh sb="10" eb="12">
      <t>ジョウキョウ</t>
    </rPh>
    <phoneticPr fontId="19"/>
  </si>
  <si>
    <t>⑧</t>
  </si>
  <si>
    <t>中央管理室における制御及び作動状態の監視の状況</t>
    <rPh sb="4" eb="5">
      <t>シツ</t>
    </rPh>
    <rPh sb="11" eb="12">
      <t>オヨ</t>
    </rPh>
    <rPh sb="15" eb="17">
      <t>ジョウタイ</t>
    </rPh>
    <rPh sb="18" eb="20">
      <t>カンシ</t>
    </rPh>
    <rPh sb="21" eb="23">
      <t>ジョウキョウ</t>
    </rPh>
    <phoneticPr fontId="19"/>
  </si>
  <si>
    <t>充電器室の防火区画等の貫通措置の状況</t>
    <rPh sb="0" eb="2">
      <t>ジュウデン</t>
    </rPh>
    <rPh sb="2" eb="3">
      <t>キ</t>
    </rPh>
    <rPh sb="3" eb="4">
      <t>シツ</t>
    </rPh>
    <rPh sb="5" eb="7">
      <t>ボウカ</t>
    </rPh>
    <rPh sb="11" eb="13">
      <t>カンツウ</t>
    </rPh>
    <phoneticPr fontId="19"/>
  </si>
  <si>
    <t>階段（蓄電池＿別置型）</t>
  </si>
  <si>
    <t>　この書類は、建築物ごとに作成してください。</t>
    <rPh sb="7" eb="10">
      <t>ケンチクブツ</t>
    </rPh>
    <phoneticPr fontId="19"/>
  </si>
  <si>
    <t>非常用エレベーターの昇降路又は乗降ロビー[無]</t>
    <rPh sb="21" eb="22">
      <t>ム</t>
    </rPh>
    <phoneticPr fontId="19"/>
  </si>
  <si>
    <t>⑤</t>
  </si>
  <si>
    <t>室）</t>
    <rPh sb="0" eb="1">
      <t>シツ</t>
    </rPh>
    <phoneticPr fontId="19"/>
  </si>
  <si>
    <t>電気回路の接続の状況</t>
  </si>
  <si>
    <t>改善(予定)年月（排煙）２</t>
  </si>
  <si>
    <t>測定機器メーカー名</t>
    <rPh sb="0" eb="2">
      <t>ソクテイ</t>
    </rPh>
    <rPh sb="2" eb="4">
      <t>キキ</t>
    </rPh>
    <rPh sb="8" eb="9">
      <t>メイ</t>
    </rPh>
    <phoneticPr fontId="19"/>
  </si>
  <si>
    <t>勤務先（非照＿代表）</t>
  </si>
  <si>
    <t>排煙機の外観</t>
  </si>
  <si>
    <t>(4)</t>
  </si>
  <si>
    <t>石川県</t>
  </si>
  <si>
    <t>⑮</t>
  </si>
  <si>
    <t>⑦</t>
  </si>
  <si>
    <t>(10)</t>
  </si>
  <si>
    <t>圧力調整装置の大きさ及び位置</t>
    <rPh sb="0" eb="2">
      <t>アツリョク</t>
    </rPh>
    <rPh sb="2" eb="4">
      <t>チョウセイ</t>
    </rPh>
    <rPh sb="4" eb="6">
      <t>ソウチ</t>
    </rPh>
    <rPh sb="7" eb="8">
      <t>オオ</t>
    </rPh>
    <rPh sb="10" eb="11">
      <t>オヨ</t>
    </rPh>
    <rPh sb="12" eb="14">
      <t>イチ</t>
    </rPh>
    <phoneticPr fontId="19"/>
  </si>
  <si>
    <t>(5)</t>
  </si>
  <si>
    <t>上記以外の検査項目等</t>
    <rPh sb="0" eb="2">
      <t>ジョウキ</t>
    </rPh>
    <rPh sb="2" eb="4">
      <t>イガイ</t>
    </rPh>
    <rPh sb="5" eb="7">
      <t>ケンサ</t>
    </rPh>
    <rPh sb="7" eb="9">
      <t>コウモク</t>
    </rPh>
    <rPh sb="9" eb="10">
      <t>トウ</t>
    </rPh>
    <phoneticPr fontId="19"/>
  </si>
  <si>
    <t>その他(居室等)系統数</t>
    <rPh sb="8" eb="10">
      <t>ケイトウ</t>
    </rPh>
    <rPh sb="10" eb="11">
      <t>スウ</t>
    </rPh>
    <phoneticPr fontId="19"/>
  </si>
  <si>
    <t>切替回路</t>
    <rPh sb="0" eb="1">
      <t>キ</t>
    </rPh>
    <rPh sb="1" eb="2">
      <t>カ</t>
    </rPh>
    <rPh sb="2" eb="4">
      <t>カイロ</t>
    </rPh>
    <phoneticPr fontId="19"/>
  </si>
  <si>
    <t>④</t>
  </si>
  <si>
    <t>測定風量（㎥/ｈ）</t>
    <rPh sb="0" eb="2">
      <t>ソクテイ</t>
    </rPh>
    <rPh sb="2" eb="4">
      <t>フウリョウ</t>
    </rPh>
    <phoneticPr fontId="19"/>
  </si>
  <si>
    <t xml:space="preserve">電圧 </t>
  </si>
  <si>
    <t>富山県知事</t>
  </si>
  <si>
    <t>手動開放装置の操作方法の表示の状況</t>
    <rPh sb="15" eb="17">
      <t>ジョウキョウ</t>
    </rPh>
    <phoneticPr fontId="19"/>
  </si>
  <si>
    <t>　「不具合を把握した年月」欄は、当該不具合を把握した年月を記入してください。</t>
  </si>
  <si>
    <t>（</t>
  </si>
  <si>
    <t>LEDランプ（自動検査機器あり）</t>
    <rPh sb="7" eb="9">
      <t>ジドウ</t>
    </rPh>
    <rPh sb="9" eb="11">
      <t>ケンサ</t>
    </rPh>
    <rPh sb="11" eb="13">
      <t>キキ</t>
    </rPh>
    <phoneticPr fontId="19"/>
  </si>
  <si>
    <t>改善措置の概要等（非照）２</t>
  </si>
  <si>
    <t>常用の電源から蓄電池設備への切替えの状況</t>
    <rPh sb="0" eb="2">
      <t>ジョウヨウ</t>
    </rPh>
    <rPh sb="3" eb="5">
      <t>デンゲン</t>
    </rPh>
    <phoneticPr fontId="19"/>
  </si>
  <si>
    <t>灯</t>
    <rPh sb="0" eb="1">
      <t>トウ</t>
    </rPh>
    <phoneticPr fontId="19"/>
  </si>
  <si>
    <r>
      <t>別表３　排煙風量測定記録表（Ａ４）</t>
    </r>
    <r>
      <rPr>
        <b/>
        <vertAlign val="superscript"/>
        <sz val="10"/>
        <color theme="1"/>
        <rFont val="ＭＳ Ｐ明朝"/>
        <family val="1"/>
        <charset val="128"/>
      </rPr>
      <t>＊注１）</t>
    </r>
  </si>
  <si>
    <t>蓄電池設備と自家用発電装置併用の場合の切替えの状況</t>
    <rPh sb="19" eb="20">
      <t>キ</t>
    </rPh>
    <rPh sb="20" eb="21">
      <t>カ</t>
    </rPh>
    <phoneticPr fontId="19"/>
  </si>
  <si>
    <t>空気逃し口の性能</t>
    <rPh sb="0" eb="2">
      <t>クウキ</t>
    </rPh>
    <rPh sb="2" eb="3">
      <t>ニガ</t>
    </rPh>
    <rPh sb="4" eb="5">
      <t>クチ</t>
    </rPh>
    <rPh sb="6" eb="8">
      <t>セイノウ</t>
    </rPh>
    <phoneticPr fontId="19"/>
  </si>
  <si>
    <t>(32)</t>
  </si>
  <si>
    <t>電池内蔵形の蓄電池</t>
    <rPh sb="4" eb="5">
      <t>カタ</t>
    </rPh>
    <rPh sb="6" eb="9">
      <t>チクデンチ</t>
    </rPh>
    <phoneticPr fontId="19"/>
  </si>
  <si>
    <t>資格（排煙＿代表）</t>
    <rPh sb="3" eb="5">
      <t>ハイエン</t>
    </rPh>
    <rPh sb="6" eb="8">
      <t>ダイヒョウ</t>
    </rPh>
    <phoneticPr fontId="19"/>
  </si>
  <si>
    <t>蓄電池（別置形）・自家用発電装置併用</t>
  </si>
  <si>
    <t>別表３－２　排煙風量測定記録表（Ａ４）　給気式（特殊な構造の排煙設備）</t>
  </si>
  <si>
    <t>山口県</t>
  </si>
  <si>
    <t>(8)</t>
  </si>
  <si>
    <t>配線及び充電ランプ</t>
    <rPh sb="2" eb="4">
      <t>オ</t>
    </rPh>
    <rPh sb="4" eb="6">
      <t>ジュウデン</t>
    </rPh>
    <phoneticPr fontId="19"/>
  </si>
  <si>
    <t>×非常用照明の検査者（その他）－登録</t>
    <rPh sb="1" eb="4">
      <t>ヒジョウヨウ</t>
    </rPh>
    <rPh sb="4" eb="6">
      <t>ショウメイ</t>
    </rPh>
    <rPh sb="13" eb="14">
      <t>タ</t>
    </rPh>
    <rPh sb="16" eb="18">
      <t>トウロク</t>
    </rPh>
    <phoneticPr fontId="19"/>
  </si>
  <si>
    <t>(14)</t>
  </si>
  <si>
    <t xml:space="preserve">充電ランプの点灯の状況 </t>
    <rPh sb="9" eb="11">
      <t>ジョウキョウ</t>
    </rPh>
    <phoneticPr fontId="19"/>
  </si>
  <si>
    <t>改善予定の有無（非照）[無]</t>
    <rPh sb="0" eb="2">
      <t>カイゼン</t>
    </rPh>
    <rPh sb="2" eb="4">
      <t>ヨテイ</t>
    </rPh>
    <rPh sb="5" eb="7">
      <t>ウム</t>
    </rPh>
    <rPh sb="12" eb="13">
      <t>ナ</t>
    </rPh>
    <phoneticPr fontId="19"/>
  </si>
  <si>
    <t>給気機又は排気機の設置の状況</t>
    <rPh sb="0" eb="1">
      <t>キュウ</t>
    </rPh>
    <rPh sb="1" eb="2">
      <t>キ</t>
    </rPh>
    <rPh sb="2" eb="3">
      <t>キ</t>
    </rPh>
    <rPh sb="3" eb="4">
      <t>マタ</t>
    </rPh>
    <rPh sb="5" eb="7">
      <t>ハイキ</t>
    </rPh>
    <rPh sb="7" eb="8">
      <t>キ</t>
    </rPh>
    <rPh sb="9" eb="11">
      <t>セッチ</t>
    </rPh>
    <rPh sb="12" eb="14">
      <t>ジョウキョウ</t>
    </rPh>
    <phoneticPr fontId="19"/>
  </si>
  <si>
    <t xml:space="preserve">誘導灯及び非常用照明兼用器具の専用回路の確保の状況 </t>
    <rPh sb="3" eb="5">
      <t>オ</t>
    </rPh>
    <rPh sb="5" eb="8">
      <t>ヒジョウヨウ</t>
    </rPh>
    <rPh sb="8" eb="10">
      <t>ショウメイ</t>
    </rPh>
    <phoneticPr fontId="19"/>
  </si>
  <si>
    <t>【９.非常用の照明装置の概要】</t>
  </si>
  <si>
    <t>電源別置形の蓄電池</t>
    <rPh sb="0" eb="2">
      <t>デンゲン</t>
    </rPh>
    <rPh sb="2" eb="3">
      <t>ベツ</t>
    </rPh>
    <rPh sb="3" eb="4">
      <t>オ</t>
    </rPh>
    <rPh sb="4" eb="5">
      <t>カタ</t>
    </rPh>
    <rPh sb="6" eb="9">
      <t>チクデンチ</t>
    </rPh>
    <phoneticPr fontId="19"/>
  </si>
  <si>
    <t>(23)</t>
  </si>
  <si>
    <t>法第28条第2項又は第3項に基づき換気設備が設けられた居室</t>
  </si>
  <si>
    <t>始動の状況</t>
    <rPh sb="3" eb="5">
      <t>ジョウキョウ</t>
    </rPh>
    <phoneticPr fontId="19"/>
  </si>
  <si>
    <t>(13)</t>
  </si>
  <si>
    <t>蓄電池室の防火区画等の貫通措置の状況</t>
    <rPh sb="0" eb="3">
      <t>チクデンチ</t>
    </rPh>
    <rPh sb="3" eb="4">
      <t>シツ</t>
    </rPh>
    <rPh sb="11" eb="13">
      <t>カンツウ</t>
    </rPh>
    <phoneticPr fontId="19"/>
  </si>
  <si>
    <t>C</t>
  </si>
  <si>
    <t>予定なし</t>
  </si>
  <si>
    <t>管理者フリガナ</t>
  </si>
  <si>
    <t>×排煙設備の検査者（代）－登録番号</t>
    <rPh sb="3" eb="5">
      <t>セツビ</t>
    </rPh>
    <rPh sb="10" eb="11">
      <t>ダイ</t>
    </rPh>
    <rPh sb="13" eb="15">
      <t>トウロク</t>
    </rPh>
    <rPh sb="15" eb="17">
      <t>バンゴウ</t>
    </rPh>
    <phoneticPr fontId="19"/>
  </si>
  <si>
    <t>排煙機　　　　　　　　　　　　　　</t>
  </si>
  <si>
    <t>年</t>
  </si>
  <si>
    <t>(3)</t>
  </si>
  <si>
    <t>必要有効換気量
（㎥/h）</t>
    <rPh sb="0" eb="2">
      <t>ヒツヨウ</t>
    </rPh>
    <rPh sb="2" eb="4">
      <t>ユウコウ</t>
    </rPh>
    <rPh sb="4" eb="6">
      <t>カンキ</t>
    </rPh>
    <rPh sb="6" eb="7">
      <t>リョウ</t>
    </rPh>
    <phoneticPr fontId="19"/>
  </si>
  <si>
    <t>氏名</t>
    <rPh sb="0" eb="1">
      <t>シ</t>
    </rPh>
    <rPh sb="1" eb="2">
      <t>メイ</t>
    </rPh>
    <phoneticPr fontId="19"/>
  </si>
  <si>
    <t>検査者リスト</t>
    <rPh sb="0" eb="3">
      <t>ケンサシャ</t>
    </rPh>
    <phoneticPr fontId="19"/>
  </si>
  <si>
    <t>排煙口の開放の状況</t>
    <rPh sb="0" eb="2">
      <t>ハイエン</t>
    </rPh>
    <rPh sb="2" eb="3">
      <t>クチ</t>
    </rPh>
    <rPh sb="4" eb="6">
      <t>カイホウ</t>
    </rPh>
    <rPh sb="7" eb="9">
      <t>ジョウキョウ</t>
    </rPh>
    <phoneticPr fontId="19"/>
  </si>
  <si>
    <t>(7)</t>
  </si>
  <si>
    <t>Ｖベルト</t>
  </si>
  <si>
    <t>【12.非常用の照明装置の検査者】</t>
  </si>
  <si>
    <t>福島県知事</t>
  </si>
  <si>
    <t>日本建物評価機構株式会社</t>
  </si>
  <si>
    <t>蓄電池の設置の状況</t>
    <rPh sb="4" eb="6">
      <t>セッチ</t>
    </rPh>
    <phoneticPr fontId="19"/>
  </si>
  <si>
    <t>換気型式(n）</t>
    <rPh sb="0" eb="2">
      <t>カンキ</t>
    </rPh>
    <rPh sb="2" eb="4">
      <t>カタシキ</t>
    </rPh>
    <phoneticPr fontId="19"/>
  </si>
  <si>
    <t>写真貼付</t>
    <rPh sb="0" eb="4">
      <t>シャシンハリツケ</t>
    </rPh>
    <phoneticPr fontId="19"/>
  </si>
  <si>
    <t>蓄電池の性能</t>
    <rPh sb="4" eb="6">
      <t>セイノウ</t>
    </rPh>
    <phoneticPr fontId="19"/>
  </si>
  <si>
    <t xml:space="preserve">電解液比重 </t>
    <rPh sb="0" eb="3">
      <t>デンカイエキ</t>
    </rPh>
    <rPh sb="3" eb="5">
      <t>ヒジュウ</t>
    </rPh>
    <phoneticPr fontId="19"/>
  </si>
  <si>
    <t>給気口の手動開放装置の操作方法の表示の状況</t>
    <rPh sb="0" eb="3">
      <t>キュウキコウ</t>
    </rPh>
    <rPh sb="4" eb="6">
      <t>シュドウ</t>
    </rPh>
    <rPh sb="6" eb="8">
      <t>カイホウ</t>
    </rPh>
    <rPh sb="8" eb="10">
      <t>ソウチ</t>
    </rPh>
    <rPh sb="11" eb="13">
      <t>ソウサ</t>
    </rPh>
    <rPh sb="13" eb="15">
      <t>ホウホウ</t>
    </rPh>
    <rPh sb="16" eb="18">
      <t>ヒョウジ</t>
    </rPh>
    <rPh sb="19" eb="21">
      <t>ジョウキョウ</t>
    </rPh>
    <phoneticPr fontId="19"/>
  </si>
  <si>
    <t>(6)</t>
  </si>
  <si>
    <t>各居室の温度</t>
    <rPh sb="0" eb="1">
      <t>カク</t>
    </rPh>
    <rPh sb="1" eb="3">
      <t>キョシツ</t>
    </rPh>
    <phoneticPr fontId="19"/>
  </si>
  <si>
    <t>電解液の温度</t>
    <rPh sb="0" eb="3">
      <t>デンカイエキ</t>
    </rPh>
    <rPh sb="4" eb="6">
      <t>オンド</t>
    </rPh>
    <phoneticPr fontId="19"/>
  </si>
  <si>
    <t>管理用備考</t>
    <rPh sb="0" eb="3">
      <t>かんりよう</t>
    </rPh>
    <rPh sb="3" eb="5">
      <t>びこう</t>
    </rPh>
    <phoneticPr fontId="20" type="Hiragana"/>
  </si>
  <si>
    <t>キュービクルの取付けの状況</t>
    <rPh sb="7" eb="8">
      <t>ト</t>
    </rPh>
    <phoneticPr fontId="19"/>
  </si>
  <si>
    <t>整理番号</t>
    <rPh sb="0" eb="2">
      <t>セイリ</t>
    </rPh>
    <rPh sb="2" eb="4">
      <t>バンゴウ</t>
    </rPh>
    <phoneticPr fontId="19"/>
  </si>
  <si>
    <t>吸込口の周囲の状況</t>
    <rPh sb="0" eb="2">
      <t>スイコ</t>
    </rPh>
    <rPh sb="2" eb="3">
      <t>クチ</t>
    </rPh>
    <rPh sb="3" eb="4">
      <t>スイクチ</t>
    </rPh>
    <rPh sb="4" eb="6">
      <t>シュウイ</t>
    </rPh>
    <rPh sb="7" eb="9">
      <t>ジョウキョウ</t>
    </rPh>
    <phoneticPr fontId="19"/>
  </si>
  <si>
    <t>その他(無窓居室)室数</t>
    <rPh sb="9" eb="10">
      <t>シツ</t>
    </rPh>
    <rPh sb="10" eb="11">
      <t>スウ</t>
    </rPh>
    <phoneticPr fontId="19"/>
  </si>
  <si>
    <t>【ハ．非常用エレベーターの昇降路又は乗降ロビー】</t>
    <rPh sb="3" eb="6">
      <t>ヒジョウヨウ</t>
    </rPh>
    <rPh sb="13" eb="15">
      <t>ショウコウ</t>
    </rPh>
    <rPh sb="15" eb="16">
      <t>ロ</t>
    </rPh>
    <rPh sb="16" eb="17">
      <t>マタ</t>
    </rPh>
    <rPh sb="18" eb="20">
      <t>ジョウコウ</t>
    </rPh>
    <phoneticPr fontId="19"/>
  </si>
  <si>
    <t>自家用発電装置</t>
    <rPh sb="0" eb="2">
      <t>ジカ</t>
    </rPh>
    <phoneticPr fontId="19"/>
  </si>
  <si>
    <t>×排煙設備の不具合の発生状況－改善の状況（排煙）－改善予定－年</t>
    <rPh sb="6" eb="9">
      <t>フグアイ</t>
    </rPh>
    <rPh sb="10" eb="12">
      <t>ハッセイ</t>
    </rPh>
    <rPh sb="12" eb="14">
      <t>ジョウキョウ</t>
    </rPh>
    <rPh sb="15" eb="17">
      <t>カイゼン</t>
    </rPh>
    <rPh sb="18" eb="20">
      <t>ジョウキョウ</t>
    </rPh>
    <rPh sb="25" eb="27">
      <t>カイゼン</t>
    </rPh>
    <rPh sb="27" eb="29">
      <t>ヨテイ</t>
    </rPh>
    <rPh sb="30" eb="31">
      <t>ネン</t>
    </rPh>
    <phoneticPr fontId="19"/>
  </si>
  <si>
    <t>自家用発電機室の防火区画等の貫通措置の状況</t>
    <rPh sb="8" eb="10">
      <t>ボウカ</t>
    </rPh>
    <rPh sb="10" eb="12">
      <t>クカク</t>
    </rPh>
    <rPh sb="12" eb="13">
      <t>トウ</t>
    </rPh>
    <rPh sb="14" eb="16">
      <t>カンツウ</t>
    </rPh>
    <rPh sb="16" eb="18">
      <t>ソチ</t>
    </rPh>
    <rPh sb="19" eb="21">
      <t>ジョウキョウ</t>
    </rPh>
    <phoneticPr fontId="19"/>
  </si>
  <si>
    <t>【９.排煙設備の概要】</t>
  </si>
  <si>
    <t>滋賀県知事</t>
  </si>
  <si>
    <t>⑨</t>
  </si>
  <si>
    <r>
      <t>　「担当検査者番号」欄は、「検査に関与した検査者」欄で記入した番号、記号等を記入してください。ただし、当該建築設備の検査を行った検査者が１人の場合は、記入</t>
    </r>
    <r>
      <rPr>
        <sz val="8"/>
        <rFont val="ＭＳ 明朝"/>
        <family val="1"/>
        <charset val="128"/>
      </rPr>
      <t>不要です。</t>
    </r>
    <rPh sb="4" eb="6">
      <t>ケンサ</t>
    </rPh>
    <rPh sb="6" eb="7">
      <t>シャ</t>
    </rPh>
    <rPh sb="21" eb="23">
      <t>ケンサ</t>
    </rPh>
    <rPh sb="34" eb="36">
      <t>キゴウ</t>
    </rPh>
    <rPh sb="36" eb="37">
      <t>トウ</t>
    </rPh>
    <rPh sb="53" eb="55">
      <t>ケンチク</t>
    </rPh>
    <rPh sb="55" eb="57">
      <t>セツビ</t>
    </rPh>
    <rPh sb="58" eb="60">
      <t>ケンサ</t>
    </rPh>
    <rPh sb="61" eb="62">
      <t>オコナ</t>
    </rPh>
    <rPh sb="64" eb="66">
      <t>ケンサ</t>
    </rPh>
    <rPh sb="66" eb="67">
      <t>シャ</t>
    </rPh>
    <rPh sb="69" eb="70">
      <t>ニン</t>
    </rPh>
    <phoneticPr fontId="19"/>
  </si>
  <si>
    <t>別表４　非常用の照明装置の照度測定表（Ａ４）</t>
  </si>
  <si>
    <t>各居室の給気口及び排気口の取付けの状況</t>
    <rPh sb="0" eb="1">
      <t>カク</t>
    </rPh>
    <rPh sb="1" eb="3">
      <t>キョシツ</t>
    </rPh>
    <rPh sb="7" eb="8">
      <t>オヨ</t>
    </rPh>
    <rPh sb="17" eb="19">
      <t>ジョウキョウ</t>
    </rPh>
    <phoneticPr fontId="19"/>
  </si>
  <si>
    <t>発電機の発電容量</t>
  </si>
  <si>
    <t>中央管理室における制御及び作動状態の監視の状況</t>
    <rPh sb="4" eb="5">
      <t>シツ</t>
    </rPh>
    <rPh sb="11" eb="12">
      <t>オヨ</t>
    </rPh>
    <rPh sb="15" eb="17">
      <t>ジョウタイ</t>
    </rPh>
    <rPh sb="21" eb="23">
      <t>ジョウキョウ</t>
    </rPh>
    <phoneticPr fontId="19"/>
  </si>
  <si>
    <t>(11)</t>
  </si>
  <si>
    <t>前回の定期検査以降に生じた不具合のうち
１０欄において指摘されるもの以外があれば入力してください</t>
    <rPh sb="22" eb="23">
      <t>ラン</t>
    </rPh>
    <rPh sb="27" eb="29">
      <t>シテキ</t>
    </rPh>
    <rPh sb="34" eb="36">
      <t>イガイ</t>
    </rPh>
    <rPh sb="40" eb="42">
      <t>ニュウリョク</t>
    </rPh>
    <phoneticPr fontId="19"/>
  </si>
  <si>
    <t>給気送風機銘板表示</t>
  </si>
  <si>
    <t>排気の状況</t>
  </si>
  <si>
    <t>　「検査結果」欄は、別表第三（ろ）欄に掲げる各検査事項ごとに記入してください。</t>
    <rPh sb="2" eb="4">
      <t>ケンサ</t>
    </rPh>
    <rPh sb="4" eb="6">
      <t>ケッカ</t>
    </rPh>
    <rPh sb="12" eb="13">
      <t>ダイ</t>
    </rPh>
    <rPh sb="13" eb="14">
      <t>サン</t>
    </rPh>
    <rPh sb="23" eb="25">
      <t>ケンサ</t>
    </rPh>
    <rPh sb="25" eb="27">
      <t>ジコウ</t>
    </rPh>
    <phoneticPr fontId="19"/>
  </si>
  <si>
    <t>検　査　項　目　等</t>
    <rPh sb="8" eb="9">
      <t>トウ</t>
    </rPh>
    <phoneticPr fontId="19"/>
  </si>
  <si>
    <t>×排煙設備の不具合の発生状況－改善の状況（排煙）－改善予定－和暦</t>
    <rPh sb="6" eb="9">
      <t>フグアイ</t>
    </rPh>
    <rPh sb="10" eb="12">
      <t>ハッセイ</t>
    </rPh>
    <rPh sb="12" eb="14">
      <t>ジョウキョウ</t>
    </rPh>
    <rPh sb="15" eb="17">
      <t>カイゼン</t>
    </rPh>
    <rPh sb="18" eb="20">
      <t>ジョウキョウ</t>
    </rPh>
    <rPh sb="25" eb="27">
      <t>カイゼン</t>
    </rPh>
    <rPh sb="27" eb="29">
      <t>ヨテイ</t>
    </rPh>
    <rPh sb="30" eb="32">
      <t>ワレキ</t>
    </rPh>
    <phoneticPr fontId="19"/>
  </si>
  <si>
    <t>【イ．所在地】</t>
  </si>
  <si>
    <t>検証法の適用がある場合は入力してください</t>
    <rPh sb="0" eb="3">
      <t>ケンショウホウ</t>
    </rPh>
    <rPh sb="4" eb="6">
      <t>テキヨウ</t>
    </rPh>
    <rPh sb="9" eb="11">
      <t>バアイ</t>
    </rPh>
    <rPh sb="12" eb="14">
      <t>ニュウリョク</t>
    </rPh>
    <phoneticPr fontId="19"/>
  </si>
  <si>
    <t>(52)</t>
  </si>
  <si>
    <t>　「既存不適格」欄は、「要是正」欄に○印を記入した場合で、建築基準法第３条第２項の規定の適用を受けているものであることが確認されたときは、○印を記入してください。</t>
  </si>
  <si>
    <t>⑩</t>
  </si>
  <si>
    <t>計器類及びランプ類の指示及び点灯の状況</t>
  </si>
  <si>
    <t>給気口、給気筒、排気口、排気筒、排気フード及び煙突の大きさ</t>
    <rPh sb="21" eb="23">
      <t>オ</t>
    </rPh>
    <phoneticPr fontId="19"/>
  </si>
  <si>
    <t>特殊な構造の排煙
設備の給気送風機の性能</t>
  </si>
  <si>
    <t>非常用エレベーターの乗降ロビーの用に供する付室[吸引式]</t>
    <rPh sb="24" eb="26">
      <t>キュウイン</t>
    </rPh>
    <rPh sb="26" eb="27">
      <t>シキ</t>
    </rPh>
    <phoneticPr fontId="19"/>
  </si>
  <si>
    <t>⑪</t>
  </si>
  <si>
    <t>冷却塔と建築物の他の部分との離隔距離</t>
  </si>
  <si>
    <t>自家用発電装置　　</t>
  </si>
  <si>
    <t>区画避難安全検証法</t>
  </si>
  <si>
    <t>測定年月日</t>
    <rPh sb="0" eb="2">
      <t>ソクテイ</t>
    </rPh>
    <rPh sb="2" eb="5">
      <t>ネンガッピ</t>
    </rPh>
    <phoneticPr fontId="19"/>
  </si>
  <si>
    <t>、</t>
  </si>
  <si>
    <t>（理由</t>
  </si>
  <si>
    <t>栃木県知事</t>
  </si>
  <si>
    <t>検査結果表</t>
    <rPh sb="0" eb="2">
      <t>ケンサ</t>
    </rPh>
    <rPh sb="2" eb="5">
      <t>ケッカヒョウ</t>
    </rPh>
    <phoneticPr fontId="19"/>
  </si>
  <si>
    <t>型式番号等</t>
    <rPh sb="0" eb="2">
      <t>カタシキ</t>
    </rPh>
    <rPh sb="2" eb="4">
      <t>バンゴウ</t>
    </rPh>
    <rPh sb="4" eb="5">
      <t>トウ</t>
    </rPh>
    <phoneticPr fontId="19"/>
  </si>
  <si>
    <t>判　定</t>
    <rPh sb="0" eb="1">
      <t>ハン</t>
    </rPh>
    <rPh sb="2" eb="3">
      <t>サダム</t>
    </rPh>
    <phoneticPr fontId="19"/>
  </si>
  <si>
    <t>指摘なし・要是正</t>
  </si>
  <si>
    <t>別表２　換気設備を設けるべき調理室等の換気風量測定表（Ａ４）</t>
    <rPh sb="0" eb="2">
      <t>ベッピョウ</t>
    </rPh>
    <phoneticPr fontId="19"/>
  </si>
  <si>
    <t>(53)</t>
  </si>
  <si>
    <t>【イ．避難安全検証法等の適用】</t>
    <rPh sb="3" eb="5">
      <t>ヒナン</t>
    </rPh>
    <rPh sb="5" eb="7">
      <t>アンゼン</t>
    </rPh>
    <rPh sb="7" eb="10">
      <t>ケンショウホウ</t>
    </rPh>
    <rPh sb="10" eb="11">
      <t>トウ</t>
    </rPh>
    <rPh sb="12" eb="14">
      <t>テキヨウ</t>
    </rPh>
    <phoneticPr fontId="19"/>
  </si>
  <si>
    <t>室番（場所）</t>
    <rPh sb="0" eb="1">
      <t>シツ</t>
    </rPh>
    <rPh sb="1" eb="2">
      <t>バン</t>
    </rPh>
    <rPh sb="3" eb="5">
      <t>バショ</t>
    </rPh>
    <phoneticPr fontId="19"/>
  </si>
  <si>
    <t>使用器具</t>
    <rPh sb="0" eb="2">
      <t>シヨウ</t>
    </rPh>
    <rPh sb="2" eb="4">
      <t>キグ</t>
    </rPh>
    <phoneticPr fontId="19"/>
  </si>
  <si>
    <t>発熱量(kW）</t>
    <rPh sb="0" eb="3">
      <t>ハツネツリョウ</t>
    </rPh>
    <phoneticPr fontId="19"/>
  </si>
  <si>
    <t>排　煙　口</t>
  </si>
  <si>
    <t>屋外に設置された吸引口への雨水等の防止措置の状況</t>
    <rPh sb="0" eb="2">
      <t>オクガイ</t>
    </rPh>
    <rPh sb="3" eb="5">
      <t>セッチ</t>
    </rPh>
    <rPh sb="8" eb="10">
      <t>キュウイン</t>
    </rPh>
    <rPh sb="10" eb="11">
      <t>コウ</t>
    </rPh>
    <rPh sb="13" eb="15">
      <t>ウスイ</t>
    </rPh>
    <rPh sb="15" eb="16">
      <t>トウ</t>
    </rPh>
    <rPh sb="17" eb="19">
      <t>ボウシ</t>
    </rPh>
    <rPh sb="19" eb="21">
      <t>ソチ</t>
    </rPh>
    <rPh sb="22" eb="24">
      <t>ジョウキョウ</t>
    </rPh>
    <phoneticPr fontId="19"/>
  </si>
  <si>
    <t>×非常用照明の検査者（その他）－登録番号</t>
    <rPh sb="1" eb="4">
      <t>ヒジョウヨウ</t>
    </rPh>
    <rPh sb="4" eb="6">
      <t>ショウメイ</t>
    </rPh>
    <rPh sb="13" eb="14">
      <t>タ</t>
    </rPh>
    <rPh sb="16" eb="18">
      <t>トウロク</t>
    </rPh>
    <rPh sb="18" eb="20">
      <t>バンゴウ</t>
    </rPh>
    <phoneticPr fontId="19"/>
  </si>
  <si>
    <t>開口面積（㎡）</t>
    <rPh sb="0" eb="2">
      <t>カイコウ</t>
    </rPh>
    <rPh sb="2" eb="4">
      <t>メンセキ</t>
    </rPh>
    <phoneticPr fontId="19"/>
  </si>
  <si>
    <t>改善予定の有無（換気設備）[有]</t>
    <rPh sb="0" eb="2">
      <t>カイゼン</t>
    </rPh>
    <rPh sb="2" eb="4">
      <t>ヨテイ</t>
    </rPh>
    <rPh sb="5" eb="7">
      <t>ウム</t>
    </rPh>
    <phoneticPr fontId="19"/>
  </si>
  <si>
    <t>【ニ．検査対象建築設備】</t>
    <rPh sb="3" eb="5">
      <t>ケンサ</t>
    </rPh>
    <rPh sb="5" eb="7">
      <t>タイショウ</t>
    </rPh>
    <rPh sb="7" eb="9">
      <t>ケンチク</t>
    </rPh>
    <rPh sb="9" eb="11">
      <t>セツビ</t>
    </rPh>
    <phoneticPr fontId="19"/>
  </si>
  <si>
    <t>特記事項</t>
    <rPh sb="0" eb="4">
      <t>トッキジコウ</t>
    </rPh>
    <phoneticPr fontId="19"/>
  </si>
  <si>
    <t>【イ．氏名のフリガナ】</t>
  </si>
  <si>
    <t>自家用発電機室の給排気の状況（屋内に設置されている場合に限る。）</t>
    <rPh sb="0" eb="3">
      <t>ジカヨウ</t>
    </rPh>
    <rPh sb="3" eb="7">
      <t>ハツデンキシツ</t>
    </rPh>
    <rPh sb="8" eb="9">
      <t>キュウ</t>
    </rPh>
    <rPh sb="9" eb="10">
      <t>ハイ</t>
    </rPh>
    <rPh sb="10" eb="11">
      <t>キ</t>
    </rPh>
    <rPh sb="12" eb="14">
      <t>ジョウキョウ</t>
    </rPh>
    <rPh sb="15" eb="17">
      <t>オクナイ</t>
    </rPh>
    <rPh sb="18" eb="20">
      <t>セッチ</t>
    </rPh>
    <rPh sb="25" eb="27">
      <t>バアイ</t>
    </rPh>
    <rPh sb="28" eb="29">
      <t>カギ</t>
    </rPh>
    <phoneticPr fontId="19"/>
  </si>
  <si>
    <t>その他（照明器具）</t>
  </si>
  <si>
    <t>【ロ．氏名】</t>
  </si>
  <si>
    <t>【ハ．郵便番号】</t>
  </si>
  <si>
    <t>長野県知事</t>
  </si>
  <si>
    <t>各居室の給気口及び排気口の設置位置</t>
    <rPh sb="0" eb="1">
      <t>カク</t>
    </rPh>
    <rPh sb="1" eb="3">
      <t>キョシツ</t>
    </rPh>
    <rPh sb="7" eb="9">
      <t>オ</t>
    </rPh>
    <rPh sb="13" eb="15">
      <t>セッチ</t>
    </rPh>
    <rPh sb="15" eb="17">
      <t>イチ</t>
    </rPh>
    <phoneticPr fontId="19"/>
  </si>
  <si>
    <t>【ニ．住所】</t>
  </si>
  <si>
    <t>【ホ．電話番号】</t>
  </si>
  <si>
    <t>×報告者氏名肩書、氏名</t>
    <rPh sb="1" eb="4">
      <t>ホウコクシャ</t>
    </rPh>
    <rPh sb="4" eb="6">
      <t>シメイ</t>
    </rPh>
    <rPh sb="6" eb="8">
      <t>カタガキ</t>
    </rPh>
    <rPh sb="9" eb="11">
      <t>シメイ</t>
    </rPh>
    <phoneticPr fontId="19"/>
  </si>
  <si>
    <t>【ニ．勤務先】</t>
  </si>
  <si>
    <t>【ヘ．所在地】</t>
    <rPh sb="3" eb="6">
      <t>ショザイチ</t>
    </rPh>
    <phoneticPr fontId="19"/>
  </si>
  <si>
    <t>改善予定の有無（排煙）[無]</t>
    <rPh sb="0" eb="2">
      <t>カイゼン</t>
    </rPh>
    <rPh sb="2" eb="4">
      <t>ヨテイ</t>
    </rPh>
    <rPh sb="5" eb="7">
      <t>ウム</t>
    </rPh>
    <rPh sb="12" eb="13">
      <t>ナ</t>
    </rPh>
    <phoneticPr fontId="19"/>
  </si>
  <si>
    <t>建築物の建築面積を入力してください</t>
    <rPh sb="0" eb="3">
      <t>ケンチクブツ</t>
    </rPh>
    <rPh sb="4" eb="8">
      <t>ケンチクメンセキ</t>
    </rPh>
    <rPh sb="9" eb="11">
      <t>ニュウリョク</t>
    </rPh>
    <phoneticPr fontId="19"/>
  </si>
  <si>
    <t>検査結果</t>
    <rPh sb="0" eb="2">
      <t>ケンサ</t>
    </rPh>
    <rPh sb="2" eb="4">
      <t>ケッカ</t>
    </rPh>
    <phoneticPr fontId="19"/>
  </si>
  <si>
    <t>）知事登録</t>
  </si>
  <si>
    <t>指摘なし</t>
  </si>
  <si>
    <t>×換気設備の検査者（代）－勤務先知事登録名</t>
  </si>
  <si>
    <t>無</t>
  </si>
  <si>
    <t>絶縁抵抗</t>
  </si>
  <si>
    <t>未実施　</t>
  </si>
  <si>
    <t>【ロ．氏名のフリガナ】</t>
  </si>
  <si>
    <t>３. 第二面関係</t>
  </si>
  <si>
    <t>×換気設備の概要(火気使用室)[その他]</t>
    <rPh sb="6" eb="8">
      <t>ガイヨウ</t>
    </rPh>
    <rPh sb="9" eb="11">
      <t>カキ</t>
    </rPh>
    <rPh sb="11" eb="13">
      <t>シヨウ</t>
    </rPh>
    <rPh sb="13" eb="14">
      <t>シツ</t>
    </rPh>
    <rPh sb="18" eb="19">
      <t>タ</t>
    </rPh>
    <phoneticPr fontId="19"/>
  </si>
  <si>
    <t>排煙機系統(機器番号等）</t>
  </si>
  <si>
    <r>
      <t>測定位置</t>
    </r>
    <r>
      <rPr>
        <vertAlign val="superscript"/>
        <sz val="10"/>
        <rFont val="ＭＳ Ｐ明朝"/>
        <family val="1"/>
        <charset val="128"/>
      </rPr>
      <t>＊注１）</t>
    </r>
    <rPh sb="0" eb="2">
      <t>ソクテイ</t>
    </rPh>
    <rPh sb="2" eb="4">
      <t>イチ</t>
    </rPh>
    <rPh sb="5" eb="6">
      <t>チュウ</t>
    </rPh>
    <phoneticPr fontId="19"/>
  </si>
  <si>
    <t>その他コメント(予備電源)</t>
  </si>
  <si>
    <t>区画数（階段室＿加圧式）</t>
  </si>
  <si>
    <t>【ロ．名称のフリガナ】</t>
  </si>
  <si>
    <t>改善予定の有無（換気設備）[無]</t>
    <rPh sb="0" eb="2">
      <t>カイゼン</t>
    </rPh>
    <rPh sb="2" eb="4">
      <t>ヨテイ</t>
    </rPh>
    <rPh sb="5" eb="7">
      <t>ウム</t>
    </rPh>
    <rPh sb="14" eb="15">
      <t>ナ</t>
    </rPh>
    <phoneticPr fontId="19"/>
  </si>
  <si>
    <t>不具合等の概要（換気）２</t>
  </si>
  <si>
    <t>直結エンジンの設置の状況</t>
    <rPh sb="0" eb="2">
      <t>チョッケツ</t>
    </rPh>
    <rPh sb="7" eb="9">
      <t>セッチ</t>
    </rPh>
    <rPh sb="10" eb="12">
      <t>ジョウキョウ</t>
    </rPh>
    <phoneticPr fontId="19"/>
  </si>
  <si>
    <t>【ニ．用途】</t>
  </si>
  <si>
    <t>検査者の勤務先の住所を入力してください（注意３－⑫）</t>
    <rPh sb="0" eb="3">
      <t>ケンサシャ</t>
    </rPh>
    <rPh sb="4" eb="7">
      <t>キンムサキ</t>
    </rPh>
    <rPh sb="8" eb="10">
      <t>ジュウショ</t>
    </rPh>
    <rPh sb="11" eb="13">
      <t>ニュウリョク</t>
    </rPh>
    <rPh sb="20" eb="22">
      <t>チュウイ</t>
    </rPh>
    <phoneticPr fontId="19"/>
  </si>
  <si>
    <t>遮煙開口部の高さ(m)</t>
  </si>
  <si>
    <t>　「検査結果」欄のうち「要是正」欄は、別表第二（ろ）欄に掲げる検査事項について同表（に）欄に掲げる判定基準に該当する場合に○印を記入してください。</t>
    <rPh sb="2" eb="4">
      <t>ケンサ</t>
    </rPh>
    <rPh sb="21" eb="22">
      <t>ダイ</t>
    </rPh>
    <rPh sb="22" eb="23">
      <t>ニ</t>
    </rPh>
    <rPh sb="31" eb="33">
      <t>ケンサ</t>
    </rPh>
    <rPh sb="33" eb="35">
      <t>ジコウ</t>
    </rPh>
    <rPh sb="39" eb="41">
      <t>ドウヒョウ</t>
    </rPh>
    <phoneticPr fontId="19"/>
  </si>
  <si>
    <t>に改善予定）</t>
    <rPh sb="1" eb="3">
      <t>カイゼン</t>
    </rPh>
    <rPh sb="3" eb="5">
      <t>ヨテイ</t>
    </rPh>
    <phoneticPr fontId="19"/>
  </si>
  <si>
    <t>定期検査報告書受領証（建築設備）</t>
    <rPh sb="7" eb="9">
      <t>ジュリョウ</t>
    </rPh>
    <phoneticPr fontId="19"/>
  </si>
  <si>
    <t>※受付欄</t>
    <rPh sb="1" eb="4">
      <t>ウケツケラン</t>
    </rPh>
    <phoneticPr fontId="19"/>
  </si>
  <si>
    <t>換気設備</t>
    <rPh sb="0" eb="2">
      <t>カンキ</t>
    </rPh>
    <rPh sb="2" eb="4">
      <t>セツビ</t>
    </rPh>
    <phoneticPr fontId="19"/>
  </si>
  <si>
    <t>前回の定期検査以降に生じた不具合のうち
１４欄において指摘されるもの以外があれば入力してください</t>
    <rPh sb="22" eb="23">
      <t>ラン</t>
    </rPh>
    <rPh sb="27" eb="29">
      <t>シテキ</t>
    </rPh>
    <rPh sb="34" eb="36">
      <t>イガイ</t>
    </rPh>
    <rPh sb="40" eb="42">
      <t>ニュウリョク</t>
    </rPh>
    <phoneticPr fontId="19"/>
  </si>
  <si>
    <t>【ロ．確認済証交付者】</t>
    <rPh sb="7" eb="9">
      <t>コウフ</t>
    </rPh>
    <rPh sb="9" eb="10">
      <t>シャ</t>
    </rPh>
    <phoneticPr fontId="19"/>
  </si>
  <si>
    <t>【８.非常用の照明装置の検査者】</t>
  </si>
  <si>
    <t>改善の状況（非照）[実施済]</t>
    <rPh sb="0" eb="2">
      <t>カイゼン</t>
    </rPh>
    <rPh sb="3" eb="5">
      <t>ジョウキョウ</t>
    </rPh>
    <rPh sb="10" eb="12">
      <t>ジッシ</t>
    </rPh>
    <rPh sb="12" eb="13">
      <t>スミ</t>
    </rPh>
    <phoneticPr fontId="19"/>
  </si>
  <si>
    <t>【イ．今回の検査】</t>
    <rPh sb="6" eb="8">
      <t>ケンサ</t>
    </rPh>
    <phoneticPr fontId="19"/>
  </si>
  <si>
    <t>照明器具の取付けの状況</t>
    <rPh sb="0" eb="2">
      <t>ショウメイ</t>
    </rPh>
    <rPh sb="2" eb="4">
      <t>キグ</t>
    </rPh>
    <rPh sb="5" eb="7">
      <t>トリツ</t>
    </rPh>
    <rPh sb="9" eb="11">
      <t>ジョウキョウ</t>
    </rPh>
    <phoneticPr fontId="19"/>
  </si>
  <si>
    <t>（別紙）</t>
    <rPh sb="1" eb="3">
      <t>ベッシ</t>
    </rPh>
    <phoneticPr fontId="19"/>
  </si>
  <si>
    <t>圧力調整装置の取付けの状況</t>
    <rPh sb="0" eb="2">
      <t>アツリョク</t>
    </rPh>
    <rPh sb="2" eb="4">
      <t>チョウセイ</t>
    </rPh>
    <rPh sb="4" eb="6">
      <t>ソウチ</t>
    </rPh>
    <rPh sb="7" eb="9">
      <t>トリツ</t>
    </rPh>
    <rPh sb="11" eb="13">
      <t>ジョウキョウ</t>
    </rPh>
    <phoneticPr fontId="19"/>
  </si>
  <si>
    <t>予定なし</t>
    <rPh sb="0" eb="2">
      <t>ヨテイ</t>
    </rPh>
    <phoneticPr fontId="19"/>
  </si>
  <si>
    <t>【ロ．前回の検査】</t>
    <rPh sb="6" eb="8">
      <t>ケンサ</t>
    </rPh>
    <phoneticPr fontId="19"/>
  </si>
  <si>
    <t>月</t>
    <rPh sb="0" eb="1">
      <t>ガツ</t>
    </rPh>
    <phoneticPr fontId="19"/>
  </si>
  <si>
    <t>【ハ．前回の検査に関する書類の写し】</t>
    <rPh sb="3" eb="5">
      <t>ゼンカイ</t>
    </rPh>
    <rPh sb="6" eb="8">
      <t>ケンサ</t>
    </rPh>
    <rPh sb="9" eb="10">
      <t>カン</t>
    </rPh>
    <rPh sb="12" eb="14">
      <t>ショルイ</t>
    </rPh>
    <rPh sb="15" eb="16">
      <t>ウツ</t>
    </rPh>
    <phoneticPr fontId="19"/>
  </si>
  <si>
    <t>【イ．無窓居室】</t>
    <rPh sb="3" eb="4">
      <t>ム</t>
    </rPh>
    <rPh sb="4" eb="5">
      <t>マド</t>
    </rPh>
    <rPh sb="5" eb="7">
      <t>キョシツ</t>
    </rPh>
    <phoneticPr fontId="19"/>
  </si>
  <si>
    <t>燃料油、潤滑油及び冷却水の状況</t>
    <rPh sb="0" eb="2">
      <t>ネンリョウ</t>
    </rPh>
    <rPh sb="2" eb="3">
      <t>アブラ</t>
    </rPh>
    <rPh sb="7" eb="9">
      <t>オ</t>
    </rPh>
    <rPh sb="9" eb="12">
      <t>レイキャクスイ</t>
    </rPh>
    <rPh sb="13" eb="15">
      <t>ジョウキョウ</t>
    </rPh>
    <phoneticPr fontId="19"/>
  </si>
  <si>
    <t>D</t>
  </si>
  <si>
    <t>可動防煙壁の防煙区画</t>
    <rPh sb="0" eb="2">
      <t>カドウ</t>
    </rPh>
    <rPh sb="2" eb="4">
      <t>ボウエン</t>
    </rPh>
    <rPh sb="4" eb="5">
      <t>カベ</t>
    </rPh>
    <rPh sb="6" eb="8">
      <t>ボウエン</t>
    </rPh>
    <rPh sb="8" eb="10">
      <t>クカク</t>
    </rPh>
    <phoneticPr fontId="19"/>
  </si>
  <si>
    <t>【ロ．火気使用室】</t>
    <rPh sb="3" eb="5">
      <t>カキ</t>
    </rPh>
    <rPh sb="5" eb="7">
      <t>シヨウ</t>
    </rPh>
    <rPh sb="7" eb="8">
      <t>シツ</t>
    </rPh>
    <phoneticPr fontId="19"/>
  </si>
  <si>
    <t>要是正の指摘に対する改善予定を入力してください</t>
    <rPh sb="0" eb="1">
      <t>ヨウ</t>
    </rPh>
    <rPh sb="1" eb="3">
      <t>ゼセイ</t>
    </rPh>
    <rPh sb="4" eb="6">
      <t>シテキ</t>
    </rPh>
    <rPh sb="7" eb="8">
      <t>タイ</t>
    </rPh>
    <rPh sb="10" eb="12">
      <t>カイゼン</t>
    </rPh>
    <rPh sb="12" eb="14">
      <t>ヨテイ</t>
    </rPh>
    <rPh sb="15" eb="17">
      <t>ニュウリョク</t>
    </rPh>
    <phoneticPr fontId="19"/>
  </si>
  <si>
    <t>その他</t>
    <rPh sb="2" eb="3">
      <t>タ</t>
    </rPh>
    <phoneticPr fontId="19"/>
  </si>
  <si>
    <t>無</t>
    <rPh sb="0" eb="1">
      <t>ナシ</t>
    </rPh>
    <phoneticPr fontId="19"/>
  </si>
  <si>
    <t>蓄電池</t>
    <rPh sb="0" eb="3">
      <t>チクデンチ</t>
    </rPh>
    <phoneticPr fontId="19"/>
  </si>
  <si>
    <t>×換気設備の検査者（代）－登録番号</t>
    <rPh sb="1" eb="3">
      <t>カンキ</t>
    </rPh>
    <rPh sb="3" eb="5">
      <t>セツビ</t>
    </rPh>
    <rPh sb="10" eb="11">
      <t>ダイ</t>
    </rPh>
    <rPh sb="13" eb="15">
      <t>トウロク</t>
    </rPh>
    <rPh sb="15" eb="17">
      <t>バンゴウ</t>
    </rPh>
    <phoneticPr fontId="19"/>
  </si>
  <si>
    <t>直結エンジン</t>
    <rPh sb="0" eb="2">
      <t>チョッケツ</t>
    </rPh>
    <phoneticPr fontId="19"/>
  </si>
  <si>
    <t>排煙機の設置の状況</t>
    <rPh sb="7" eb="9">
      <t>ジョウキョウ</t>
    </rPh>
    <phoneticPr fontId="19"/>
  </si>
  <si>
    <t>（第一面）</t>
  </si>
  <si>
    <t>給気口の開放の状況</t>
    <rPh sb="0" eb="3">
      <t>キュウキコウ</t>
    </rPh>
    <rPh sb="4" eb="6">
      <t>カイホウ</t>
    </rPh>
    <rPh sb="7" eb="9">
      <t>ジョウキョウ</t>
    </rPh>
    <phoneticPr fontId="19"/>
  </si>
  <si>
    <t>（第二面）</t>
  </si>
  <si>
    <t>給気送風機の性能（風量）</t>
  </si>
  <si>
    <t>代表となる検査者</t>
    <rPh sb="0" eb="2">
      <t>ダイヒョウ</t>
    </rPh>
    <rPh sb="5" eb="8">
      <t>ケンサシャ</t>
    </rPh>
    <phoneticPr fontId="19"/>
  </si>
  <si>
    <t>有</t>
  </si>
  <si>
    <t>令第126条の２第１項に規定する居室等</t>
    <rPh sb="0" eb="1">
      <t>レイ</t>
    </rPh>
    <rPh sb="1" eb="2">
      <t>ダイ</t>
    </rPh>
    <rPh sb="5" eb="6">
      <t>ジョウ</t>
    </rPh>
    <rPh sb="8" eb="9">
      <t>ダイ</t>
    </rPh>
    <rPh sb="10" eb="11">
      <t>コウ</t>
    </rPh>
    <rPh sb="12" eb="14">
      <t>キテイ</t>
    </rPh>
    <rPh sb="16" eb="18">
      <t>キョシツ</t>
    </rPh>
    <rPh sb="18" eb="19">
      <t>ナド</t>
    </rPh>
    <phoneticPr fontId="19"/>
  </si>
  <si>
    <t>登録番号（排煙＿代表）</t>
    <rPh sb="0" eb="2">
      <t>とうろく</t>
    </rPh>
    <rPh sb="2" eb="4">
      <t>ばんごう</t>
    </rPh>
    <phoneticPr fontId="20" type="Hiragana"/>
  </si>
  <si>
    <t>【イ．指摘の内容】</t>
  </si>
  <si>
    <t>要是正の指摘あり</t>
  </si>
  <si>
    <t>【ハ．氏名】</t>
  </si>
  <si>
    <t>排煙口及び給気口の大きさ及び位置</t>
    <rPh sb="12" eb="14">
      <t>オ</t>
    </rPh>
    <phoneticPr fontId="19"/>
  </si>
  <si>
    <t>【ロ．指摘の概要】</t>
  </si>
  <si>
    <t>【ハ．改善予定の有無】</t>
  </si>
  <si>
    <t>電話番号（換気＿その他）</t>
  </si>
  <si>
    <t>別記第三号（Ａ４）</t>
    <rPh sb="0" eb="2">
      <t>ベッキ</t>
    </rPh>
    <rPh sb="2" eb="3">
      <t>ダイ</t>
    </rPh>
    <rPh sb="3" eb="4">
      <t>サン</t>
    </rPh>
    <rPh sb="4" eb="5">
      <t>ゴウ</t>
    </rPh>
    <phoneticPr fontId="19"/>
  </si>
  <si>
    <t>【ハ．改善の状況】</t>
  </si>
  <si>
    <t>給気口の外観</t>
  </si>
  <si>
    <t>実施済</t>
  </si>
  <si>
    <t>機械排煙設備の排煙口の外観</t>
  </si>
  <si>
    <t>改善措置の概要等</t>
  </si>
  <si>
    <t>電源を必要とする給気送風機の予備電源による作動の状況</t>
    <rPh sb="0" eb="2">
      <t>デンゲン</t>
    </rPh>
    <rPh sb="3" eb="5">
      <t>ヒツヨウ</t>
    </rPh>
    <rPh sb="8" eb="9">
      <t>キュウ</t>
    </rPh>
    <rPh sb="9" eb="10">
      <t>キ</t>
    </rPh>
    <rPh sb="10" eb="13">
      <t>ソウフウキ</t>
    </rPh>
    <rPh sb="14" eb="16">
      <t>ヨビ</t>
    </rPh>
    <rPh sb="16" eb="18">
      <t>デンゲン</t>
    </rPh>
    <rPh sb="21" eb="23">
      <t>サドウ</t>
    </rPh>
    <rPh sb="24" eb="26">
      <t>ジョウキョウ</t>
    </rPh>
    <phoneticPr fontId="19"/>
  </si>
  <si>
    <t>建築設備の状況等</t>
    <rPh sb="0" eb="2">
      <t>ケンチク</t>
    </rPh>
    <rPh sb="2" eb="4">
      <t>セツビ</t>
    </rPh>
    <rPh sb="5" eb="8">
      <t>ジョウキョウナド</t>
    </rPh>
    <phoneticPr fontId="19"/>
  </si>
  <si>
    <t>【10.備考】</t>
  </si>
  <si>
    <t>中央管理方式の空気調和設備　　　　　　　　　　　　　　　　　</t>
  </si>
  <si>
    <t>【ハ．不具合の概要】</t>
    <rPh sb="7" eb="8">
      <t>ガイ</t>
    </rPh>
    <rPh sb="8" eb="9">
      <t>ヨウ</t>
    </rPh>
    <phoneticPr fontId="19"/>
  </si>
  <si>
    <t>排気筒、排気フード及び煙突の取付けの状況</t>
    <rPh sb="9" eb="11">
      <t>オ</t>
    </rPh>
    <rPh sb="18" eb="20">
      <t>ジョウキョウ</t>
    </rPh>
    <phoneticPr fontId="19"/>
  </si>
  <si>
    <t>防煙壁の貫通措置の状況</t>
    <rPh sb="0" eb="2">
      <t>ボウエン</t>
    </rPh>
    <rPh sb="2" eb="3">
      <t>カベ</t>
    </rPh>
    <rPh sb="9" eb="11">
      <t>ジョウキョウ</t>
    </rPh>
    <phoneticPr fontId="19"/>
  </si>
  <si>
    <t>発電機及び原動機の状況</t>
    <rPh sb="9" eb="11">
      <t>ジョウキョウ</t>
    </rPh>
    <phoneticPr fontId="19"/>
  </si>
  <si>
    <t>定期報告の検査結果</t>
    <rPh sb="0" eb="2">
      <t>テイキ</t>
    </rPh>
    <rPh sb="2" eb="4">
      <t>ホウコク</t>
    </rPh>
    <rPh sb="5" eb="7">
      <t>ケンサ</t>
    </rPh>
    <rPh sb="7" eb="9">
      <t>ケッカ</t>
    </rPh>
    <phoneticPr fontId="19"/>
  </si>
  <si>
    <t>大阪府知事</t>
  </si>
  <si>
    <t>圧力調整装置の作動の状況</t>
    <rPh sb="0" eb="2">
      <t>アツリョク</t>
    </rPh>
    <rPh sb="2" eb="4">
      <t>チョウセイ</t>
    </rPh>
    <rPh sb="4" eb="6">
      <t>ソウチ</t>
    </rPh>
    <rPh sb="7" eb="9">
      <t>サドウ</t>
    </rPh>
    <rPh sb="10" eb="12">
      <t>ジョウキョウ</t>
    </rPh>
    <phoneticPr fontId="19"/>
  </si>
  <si>
    <t>　旭川市長　様</t>
    <rPh sb="1" eb="3">
      <t>アサヒカワ</t>
    </rPh>
    <phoneticPr fontId="19"/>
  </si>
  <si>
    <t>【ロ．特別避難階段の階段室又は付室】</t>
    <rPh sb="3" eb="5">
      <t>トクベツ</t>
    </rPh>
    <rPh sb="5" eb="7">
      <t>ヒナン</t>
    </rPh>
    <rPh sb="7" eb="9">
      <t>カイダン</t>
    </rPh>
    <rPh sb="10" eb="12">
      <t>カイダン</t>
    </rPh>
    <rPh sb="12" eb="13">
      <t>シツ</t>
    </rPh>
    <rPh sb="13" eb="14">
      <t>マタ</t>
    </rPh>
    <rPh sb="15" eb="16">
      <t>フ</t>
    </rPh>
    <rPh sb="16" eb="17">
      <t>シツ</t>
    </rPh>
    <phoneticPr fontId="19"/>
  </si>
  <si>
    <t>直近の検査済証交付年月日を和暦で入力してください</t>
    <rPh sb="0" eb="2">
      <t>チョッキン</t>
    </rPh>
    <rPh sb="3" eb="5">
      <t>ケンサ</t>
    </rPh>
    <rPh sb="5" eb="6">
      <t>スミ</t>
    </rPh>
    <rPh sb="6" eb="12">
      <t>ショウコウフネンガッピ</t>
    </rPh>
    <rPh sb="13" eb="15">
      <t>ワレキ</t>
    </rPh>
    <rPh sb="16" eb="18">
      <t>ニュウリョク</t>
    </rPh>
    <phoneticPr fontId="19"/>
  </si>
  <si>
    <t>方式</t>
    <rPh sb="0" eb="2">
      <t>ホウシキ</t>
    </rPh>
    <phoneticPr fontId="19"/>
  </si>
  <si>
    <t>避難安全検証法等の適用[全館避難安全検証法]</t>
  </si>
  <si>
    <t>吸込口の設置位置</t>
    <rPh sb="4" eb="6">
      <t>セッチ</t>
    </rPh>
    <phoneticPr fontId="19"/>
  </si>
  <si>
    <t>機械排煙設備の排煙風道（隠蔽部分及び埋設部分を除く。）</t>
    <rPh sb="12" eb="14">
      <t>インペイ</t>
    </rPh>
    <rPh sb="14" eb="16">
      <t>ブブン</t>
    </rPh>
    <rPh sb="16" eb="18">
      <t>オ</t>
    </rPh>
    <rPh sb="18" eb="20">
      <t>マイセツ</t>
    </rPh>
    <rPh sb="20" eb="22">
      <t>ブブン</t>
    </rPh>
    <rPh sb="23" eb="24">
      <t>ノゾ</t>
    </rPh>
    <phoneticPr fontId="19"/>
  </si>
  <si>
    <t>⑭</t>
  </si>
  <si>
    <t>特殊な構造の排煙
設備の給気送風機の吸込口</t>
  </si>
  <si>
    <t>連動型防火ダンパーの煙感知器、熱煙複合式感知器及び熱感知器の位置</t>
    <rPh sb="0" eb="3">
      <t>レンドウガタ</t>
    </rPh>
    <rPh sb="3" eb="5">
      <t>ボウカ</t>
    </rPh>
    <rPh sb="10" eb="11">
      <t>ケムリ</t>
    </rPh>
    <rPh sb="11" eb="14">
      <t>カンチキ</t>
    </rPh>
    <rPh sb="15" eb="16">
      <t>ネツ</t>
    </rPh>
    <rPh sb="16" eb="17">
      <t>ケムリ</t>
    </rPh>
    <rPh sb="17" eb="19">
      <t>フクゴウ</t>
    </rPh>
    <rPh sb="19" eb="20">
      <t>シキ</t>
    </rPh>
    <rPh sb="20" eb="23">
      <t>カンチキ</t>
    </rPh>
    <rPh sb="23" eb="24">
      <t>オヨ</t>
    </rPh>
    <rPh sb="25" eb="28">
      <t>ネツカンチ</t>
    </rPh>
    <rPh sb="28" eb="29">
      <t>キ</t>
    </rPh>
    <rPh sb="30" eb="32">
      <t>イチ</t>
    </rPh>
    <phoneticPr fontId="19"/>
  </si>
  <si>
    <t>⑯</t>
  </si>
  <si>
    <t>区画数（階段室＿給気式）</t>
  </si>
  <si>
    <t>(34)</t>
  </si>
  <si>
    <t>給気風道の取付けの状況</t>
    <rPh sb="9" eb="11">
      <t>ジョウキョウ</t>
    </rPh>
    <phoneticPr fontId="19"/>
  </si>
  <si>
    <t>　１欄の「ニ」は、検査対象の建築設備について、該当する全てのチェックボックスに「レ」マークを入れてください。</t>
  </si>
  <si>
    <t>改善措置の概要等（排煙）３</t>
  </si>
  <si>
    <t>年</t>
    <rPh sb="0" eb="1">
      <t>ネン</t>
    </rPh>
    <phoneticPr fontId="19"/>
  </si>
  <si>
    <t>検査者氏名</t>
    <rPh sb="0" eb="3">
      <t>ケンサシャ</t>
    </rPh>
    <rPh sb="3" eb="5">
      <t>シメイ</t>
    </rPh>
    <phoneticPr fontId="19"/>
  </si>
  <si>
    <t>各居室の相対湿度</t>
    <rPh sb="0" eb="1">
      <t>カク</t>
    </rPh>
    <rPh sb="1" eb="2">
      <t>イ</t>
    </rPh>
    <phoneticPr fontId="19"/>
  </si>
  <si>
    <t>【ハ．名称】　　　</t>
  </si>
  <si>
    <t>用途分類</t>
  </si>
  <si>
    <t>山形県</t>
  </si>
  <si>
    <t>山口県知事</t>
  </si>
  <si>
    <t>③</t>
  </si>
  <si>
    <t>室名</t>
    <rPh sb="0" eb="1">
      <t>シツ</t>
    </rPh>
    <rPh sb="1" eb="2">
      <t>メイ</t>
    </rPh>
    <phoneticPr fontId="19"/>
  </si>
  <si>
    <t>機械換気設備(居室等)系統数</t>
    <rPh sb="11" eb="13">
      <t>ケイトウ</t>
    </rPh>
    <rPh sb="13" eb="14">
      <t>スウ</t>
    </rPh>
    <phoneticPr fontId="19"/>
  </si>
  <si>
    <t>(</t>
  </si>
  <si>
    <t>【15.非常用の照明装置の不具合の発生状況】</t>
  </si>
  <si>
    <t>　「特記事項」は、検査の結果、要是正の指摘があった場合のほか、指摘がない場合にあっても特記すべき事項がある場合に、該当する検査項目等の番号、検査項目等を記入し、「指摘の具体的内容等」欄に指摘又は特記すべき事項の具体的内容を記入するとともに、改善済みの場合及び改善策が明らかになっている場合は「改善策の具体的内容等」欄にその内容を記入し、改善した場合は「改善（予定）年月」欄に当該年月を記入し、改善予定年月が明らかになっている場合は「改善（予定）年月」欄に当該年月を（　）書きで記入してください。</t>
    <rPh sb="9" eb="11">
      <t>ケンサ</t>
    </rPh>
    <rPh sb="61" eb="63">
      <t>ケンサ</t>
    </rPh>
    <rPh sb="63" eb="65">
      <t>コウモク</t>
    </rPh>
    <rPh sb="65" eb="66">
      <t>トウ</t>
    </rPh>
    <rPh sb="70" eb="72">
      <t>ケンサ</t>
    </rPh>
    <rPh sb="74" eb="75">
      <t>トウ</t>
    </rPh>
    <rPh sb="95" eb="96">
      <t>マタ</t>
    </rPh>
    <rPh sb="120" eb="122">
      <t>カイゼン</t>
    </rPh>
    <rPh sb="122" eb="123">
      <t>ズ</t>
    </rPh>
    <rPh sb="125" eb="127">
      <t>バアイ</t>
    </rPh>
    <rPh sb="127" eb="129">
      <t>オ</t>
    </rPh>
    <rPh sb="155" eb="156">
      <t>トウ</t>
    </rPh>
    <rPh sb="168" eb="170">
      <t>カイゼン</t>
    </rPh>
    <rPh sb="172" eb="174">
      <t>バアイ</t>
    </rPh>
    <rPh sb="185" eb="186">
      <t>ラン</t>
    </rPh>
    <rPh sb="187" eb="189">
      <t>トウガイ</t>
    </rPh>
    <rPh sb="189" eb="191">
      <t>ネンゲツ</t>
    </rPh>
    <rPh sb="192" eb="194">
      <t>キニュウ</t>
    </rPh>
    <rPh sb="235" eb="236">
      <t>カ</t>
    </rPh>
    <phoneticPr fontId="19"/>
  </si>
  <si>
    <t>地上</t>
    <rPh sb="0" eb="2">
      <t>チジョウ</t>
    </rPh>
    <phoneticPr fontId="19"/>
  </si>
  <si>
    <r>
      <t>必要有効換気量(ｍ</t>
    </r>
    <r>
      <rPr>
        <vertAlign val="superscript"/>
        <sz val="10"/>
        <rFont val="ＭＳ 明朝"/>
        <family val="1"/>
        <charset val="128"/>
      </rPr>
      <t>3</t>
    </r>
    <r>
      <rPr>
        <sz val="10"/>
        <rFont val="ＭＳ 明朝"/>
        <family val="1"/>
        <charset val="128"/>
      </rPr>
      <t>/h)</t>
    </r>
    <rPh sb="0" eb="2">
      <t>ヒツヨウ</t>
    </rPh>
    <rPh sb="2" eb="4">
      <t>ユウコウ</t>
    </rPh>
    <rPh sb="4" eb="7">
      <t>カンキリョウ</t>
    </rPh>
    <phoneticPr fontId="19"/>
  </si>
  <si>
    <t>×検査による指摘の概要－改善予定の有無－有－年</t>
    <rPh sb="1" eb="3">
      <t>ケンサ</t>
    </rPh>
    <rPh sb="6" eb="8">
      <t>シテキ</t>
    </rPh>
    <rPh sb="9" eb="11">
      <t>ガイヨウ</t>
    </rPh>
    <rPh sb="12" eb="14">
      <t>カイゼン</t>
    </rPh>
    <rPh sb="14" eb="16">
      <t>ヨテイ</t>
    </rPh>
    <rPh sb="17" eb="19">
      <t>ウム</t>
    </rPh>
    <rPh sb="20" eb="21">
      <t>アリ</t>
    </rPh>
    <rPh sb="22" eb="23">
      <t>ネン</t>
    </rPh>
    <phoneticPr fontId="19"/>
  </si>
  <si>
    <t>階</t>
    <rPh sb="0" eb="1">
      <t>カイ</t>
    </rPh>
    <phoneticPr fontId="19"/>
  </si>
  <si>
    <t>登録番号（換気＿その他）</t>
  </si>
  <si>
    <t>◎建築設備の定期検査報告書の作成・提出にあたって</t>
    <rPh sb="1" eb="3">
      <t>ケンチク</t>
    </rPh>
    <rPh sb="3" eb="5">
      <t>セツビ</t>
    </rPh>
    <rPh sb="6" eb="8">
      <t>テイキ</t>
    </rPh>
    <rPh sb="8" eb="10">
      <t>ケンサ</t>
    </rPh>
    <rPh sb="10" eb="13">
      <t>ホウコクショ</t>
    </rPh>
    <rPh sb="14" eb="16">
      <t>サクセイ</t>
    </rPh>
    <rPh sb="17" eb="19">
      <t>テイシュツ</t>
    </rPh>
    <phoneticPr fontId="19"/>
  </si>
  <si>
    <t>担当
検査者
番号</t>
    <rPh sb="0" eb="2">
      <t>タントウ</t>
    </rPh>
    <rPh sb="3" eb="6">
      <t>ケンサシャ</t>
    </rPh>
    <rPh sb="7" eb="9">
      <t>バンゴウ</t>
    </rPh>
    <phoneticPr fontId="19"/>
  </si>
  <si>
    <t>排煙風道の劣化及び損傷の状況</t>
    <rPh sb="5" eb="7">
      <t>レッカ</t>
    </rPh>
    <rPh sb="7" eb="8">
      <t>オヨ</t>
    </rPh>
    <rPh sb="9" eb="11">
      <t>ソンショウ</t>
    </rPh>
    <rPh sb="12" eb="14">
      <t>ジョウキョウ</t>
    </rPh>
    <phoneticPr fontId="19"/>
  </si>
  <si>
    <t>地下</t>
    <rPh sb="0" eb="2">
      <t>チカ</t>
    </rPh>
    <phoneticPr fontId="19"/>
  </si>
  <si>
    <t>換気設備を設けるべき調理室等</t>
    <rPh sb="0" eb="2">
      <t>カンキ</t>
    </rPh>
    <rPh sb="2" eb="4">
      <t>セツビ</t>
    </rPh>
    <rPh sb="5" eb="6">
      <t>モウ</t>
    </rPh>
    <rPh sb="10" eb="13">
      <t>チョウリシツ</t>
    </rPh>
    <rPh sb="13" eb="14">
      <t>トウ</t>
    </rPh>
    <phoneticPr fontId="19"/>
  </si>
  <si>
    <t>令和　　年　　月　　日</t>
    <rPh sb="0" eb="2">
      <t>レイワ</t>
    </rPh>
    <rPh sb="4" eb="5">
      <t>ネン</t>
    </rPh>
    <rPh sb="7" eb="8">
      <t>ツキ</t>
    </rPh>
    <rPh sb="10" eb="11">
      <t>ヒ</t>
    </rPh>
    <phoneticPr fontId="19"/>
  </si>
  <si>
    <t>【イ．階数】</t>
  </si>
  <si>
    <t>名称のフリガナ（報告対象建築物）</t>
    <rPh sb="0" eb="2">
      <t>めいしょう</t>
    </rPh>
    <phoneticPr fontId="20" type="Hiragana"/>
  </si>
  <si>
    <t>フリガナ（非照＿代表）</t>
  </si>
  <si>
    <t>建築物の用途を入力してください</t>
    <rPh sb="0" eb="3">
      <t>ケンチクブツ</t>
    </rPh>
    <rPh sb="4" eb="6">
      <t>ヨウト</t>
    </rPh>
    <rPh sb="7" eb="9">
      <t>ニュウリョク</t>
    </rPh>
    <phoneticPr fontId="19"/>
  </si>
  <si>
    <t>㎡</t>
  </si>
  <si>
    <t>事務所登録</t>
    <rPh sb="0" eb="5">
      <t>ジムショトウロク</t>
    </rPh>
    <phoneticPr fontId="19"/>
  </si>
  <si>
    <t>実施</t>
  </si>
  <si>
    <t>号</t>
    <rPh sb="0" eb="1">
      <t>ゴウ</t>
    </rPh>
    <phoneticPr fontId="19"/>
  </si>
  <si>
    <t>機械換気設備(中央管理方式の空気調和設備を含む。)の性能　　　　　　　　　　　　　　　　　　　　　　　　　　　　　　　　</t>
  </si>
  <si>
    <t>第</t>
    <rPh sb="0" eb="1">
      <t>ダイ</t>
    </rPh>
    <phoneticPr fontId="19"/>
  </si>
  <si>
    <t>【ホ．郵便番号】</t>
  </si>
  <si>
    <r>
      <t>　検査対象建築物に非常用の照明装置がない場合は、この様式は</t>
    </r>
    <r>
      <rPr>
        <sz val="8"/>
        <rFont val="ＭＳ 明朝"/>
        <family val="1"/>
        <charset val="128"/>
      </rPr>
      <t>記入不要です。</t>
    </r>
    <rPh sb="1" eb="3">
      <t>ケンサ</t>
    </rPh>
    <rPh sb="3" eb="5">
      <t>タイショウ</t>
    </rPh>
    <rPh sb="5" eb="8">
      <t>ケンチクブツ</t>
    </rPh>
    <rPh sb="9" eb="12">
      <t>ヒジョウヨウ</t>
    </rPh>
    <rPh sb="13" eb="15">
      <t>ショウメイ</t>
    </rPh>
    <rPh sb="15" eb="17">
      <t>ソウチ</t>
    </rPh>
    <rPh sb="20" eb="22">
      <t>バアイ</t>
    </rPh>
    <rPh sb="26" eb="28">
      <t>ヨウシキ</t>
    </rPh>
    <phoneticPr fontId="19"/>
  </si>
  <si>
    <t>【ト．電話番号】</t>
  </si>
  <si>
    <t>(39)</t>
  </si>
  <si>
    <t>当該検査に関与した検査者</t>
    <rPh sb="0" eb="2">
      <t>トウガイ</t>
    </rPh>
    <rPh sb="2" eb="4">
      <t>ケンサ</t>
    </rPh>
    <rPh sb="5" eb="7">
      <t>カンヨ</t>
    </rPh>
    <rPh sb="9" eb="12">
      <t>ケンサシャ</t>
    </rPh>
    <phoneticPr fontId="19"/>
  </si>
  <si>
    <t>系統</t>
    <rPh sb="0" eb="2">
      <t>ケイトウ</t>
    </rPh>
    <phoneticPr fontId="19"/>
  </si>
  <si>
    <t>×照明器具[白熱灯]</t>
  </si>
  <si>
    <t>不具合の概要</t>
    <rPh sb="0" eb="3">
      <t>フグアイ</t>
    </rPh>
    <rPh sb="4" eb="6">
      <t>ガイヨウ</t>
    </rPh>
    <phoneticPr fontId="19"/>
  </si>
  <si>
    <t>改善予定</t>
  </si>
  <si>
    <t>　第二面の６欄、10欄又は14欄のいずれかの「イ」において「要是正の指摘あり」のチェックボックスに「レ」マークを入れた場合においては、４欄の「イ」の「要是正の指摘あり」のチェックボックスに「レ」マークを入れ、それ以外のときは、「指摘なし」のチェックボックスに「レ」マークを入れてください。また、第二面の６欄、10欄及び14欄の「イ」の「要是正の指摘あり」のチェックボックスに「レ」マークを入れたものの全てにおいて、「既存不適格」のチェックボックスに「レ」マークを入れたときは、併せて４欄の「イ」の「既存不適格」のチェックボックスに「レ」マークを入れてください。</t>
  </si>
  <si>
    <t>【ニ．検査済証交付者】</t>
    <rPh sb="3" eb="5">
      <t>ケンサ</t>
    </rPh>
    <rPh sb="5" eb="6">
      <t>スミ</t>
    </rPh>
    <rPh sb="7" eb="9">
      <t>コウフ</t>
    </rPh>
    <rPh sb="9" eb="10">
      <t>シャ</t>
    </rPh>
    <phoneticPr fontId="19"/>
  </si>
  <si>
    <t>排　煙　機</t>
    <rPh sb="0" eb="1">
      <t>ハイ</t>
    </rPh>
    <rPh sb="2" eb="3">
      <t>ケムリ</t>
    </rPh>
    <rPh sb="4" eb="5">
      <t>キ</t>
    </rPh>
    <phoneticPr fontId="19"/>
  </si>
  <si>
    <t>自然換気設備</t>
    <rPh sb="0" eb="6">
      <t>シゼンカンキセツビ</t>
    </rPh>
    <phoneticPr fontId="19"/>
  </si>
  <si>
    <t>月に改善予定）</t>
  </si>
  <si>
    <t>香川県</t>
  </si>
  <si>
    <t>岡山県</t>
  </si>
  <si>
    <t>(40)</t>
  </si>
  <si>
    <t>【ホ．居室等】</t>
    <rPh sb="3" eb="6">
      <t>キョシツナド</t>
    </rPh>
    <phoneticPr fontId="19"/>
  </si>
  <si>
    <t>第</t>
  </si>
  <si>
    <t>株式会社確認サービス</t>
  </si>
  <si>
    <t>【16.備考】</t>
  </si>
  <si>
    <t>中央管理室における制御及び作動状態の監視の状況</t>
    <rPh sb="4" eb="5">
      <t>シツ</t>
    </rPh>
    <rPh sb="9" eb="11">
      <t>セイギョ</t>
    </rPh>
    <rPh sb="11" eb="12">
      <t>オヨ</t>
    </rPh>
    <rPh sb="13" eb="15">
      <t>サドウ</t>
    </rPh>
    <rPh sb="15" eb="17">
      <t>ジョウタイ</t>
    </rPh>
    <rPh sb="18" eb="20">
      <t>カンシ</t>
    </rPh>
    <rPh sb="21" eb="23">
      <t>ジョウキョウ</t>
    </rPh>
    <phoneticPr fontId="19"/>
  </si>
  <si>
    <t>（換気設備）</t>
    <rPh sb="1" eb="3">
      <t>カンキ</t>
    </rPh>
    <rPh sb="3" eb="5">
      <t>セツビ</t>
    </rPh>
    <phoneticPr fontId="19"/>
  </si>
  <si>
    <t>測定場所</t>
    <rPh sb="0" eb="4">
      <t>ソクテイバショ</t>
    </rPh>
    <phoneticPr fontId="19"/>
  </si>
  <si>
    <t>換気扇による換気の状況</t>
    <rPh sb="9" eb="11">
      <t>ジョウキョウ</t>
    </rPh>
    <phoneticPr fontId="19"/>
  </si>
  <si>
    <t>×換気設備の検査の状況－改善予定の有無－有－月</t>
    <rPh sb="12" eb="14">
      <t>カイゼン</t>
    </rPh>
    <rPh sb="14" eb="16">
      <t>ヨテイ</t>
    </rPh>
    <rPh sb="17" eb="19">
      <t>ウム</t>
    </rPh>
    <rPh sb="20" eb="21">
      <t>アリ</t>
    </rPh>
    <rPh sb="22" eb="23">
      <t>ツキ</t>
    </rPh>
    <phoneticPr fontId="19"/>
  </si>
  <si>
    <t>欄</t>
    <rPh sb="0" eb="1">
      <t>ラン</t>
    </rPh>
    <phoneticPr fontId="19"/>
  </si>
  <si>
    <t>青森県</t>
  </si>
  <si>
    <t>検査者番号</t>
    <rPh sb="0" eb="3">
      <t>ケンサシャ</t>
    </rPh>
    <rPh sb="3" eb="5">
      <t>バンゴウ</t>
    </rPh>
    <phoneticPr fontId="19"/>
  </si>
  <si>
    <t>非常用エレベーターの昇降路又は乗降ロビー[吸引式]</t>
    <rPh sb="21" eb="23">
      <t>キュウイン</t>
    </rPh>
    <rPh sb="23" eb="24">
      <t>シキ</t>
    </rPh>
    <phoneticPr fontId="19"/>
  </si>
  <si>
    <t>別記第二号（Ａ４）</t>
    <rPh sb="0" eb="2">
      <t>ベッキ</t>
    </rPh>
    <rPh sb="2" eb="3">
      <t>ダイ</t>
    </rPh>
    <rPh sb="3" eb="4">
      <t>ニ</t>
    </rPh>
    <rPh sb="4" eb="5">
      <t>ゴウ</t>
    </rPh>
    <phoneticPr fontId="19"/>
  </si>
  <si>
    <t>番号</t>
    <rPh sb="0" eb="2">
      <t>バンゴウ</t>
    </rPh>
    <phoneticPr fontId="19"/>
  </si>
  <si>
    <t>【10.排煙設備の検査の状況】</t>
  </si>
  <si>
    <t>名称フリガナ</t>
    <rPh sb="0" eb="2">
      <t>メイショウ</t>
    </rPh>
    <phoneticPr fontId="19"/>
  </si>
  <si>
    <t>管理者氏名</t>
  </si>
  <si>
    <t>（注意）
①　この書類は、検査の結果「要是正」かつ「既存不適格」ではない項目等について作成してください。また、「既存不適格」及び「指摘なし」の項目等についても、特記すべき事項があれば、必要に応じて作成してください。「要是正」の項目等がない場合は、この書類は省略しても構いません。
②　記入欄が不足する場合は、枠を拡大、行を追加して記入するか、別紙に必要な事項を記入して添えてください。
③　「部位」欄の「番号」、「検査項目等」は、それぞれ別記第一号様式から第四号様式の番号、検査項目等に対応したものを記入してください。
④　「検査結果」欄は、検査の結果、要是正の指摘があった場合は「要是正」のチェックボックスに「レ」マークを入れ、それ以外の場合で特記すべき事項がある場合は「その他」のチェックボックスに「レ」マークを入れてください。
⑤　写真は、当該部位の外観の状況が確認できるように撮影したものを貼付してください。</t>
    <rPh sb="1" eb="3">
      <t>チュウイ</t>
    </rPh>
    <rPh sb="71" eb="73">
      <t>コウモク</t>
    </rPh>
    <phoneticPr fontId="19"/>
  </si>
  <si>
    <t>指摘
なし</t>
  </si>
  <si>
    <t>中央管理室における制御及び作動状態の監視の状況</t>
    <rPh sb="0" eb="2">
      <t>チュウオウ</t>
    </rPh>
    <rPh sb="2" eb="5">
      <t>カンリシツ</t>
    </rPh>
    <rPh sb="9" eb="11">
      <t>セイギョ</t>
    </rPh>
    <rPh sb="11" eb="12">
      <t>オヨ</t>
    </rPh>
    <rPh sb="13" eb="15">
      <t>サドウ</t>
    </rPh>
    <rPh sb="15" eb="17">
      <t>ジョウタイ</t>
    </rPh>
    <rPh sb="18" eb="20">
      <t>カンシ</t>
    </rPh>
    <rPh sb="21" eb="23">
      <t>ジョウキョウ</t>
    </rPh>
    <phoneticPr fontId="19"/>
  </si>
  <si>
    <t>要是正</t>
    <rPh sb="0" eb="1">
      <t>ヨウ</t>
    </rPh>
    <rPh sb="1" eb="3">
      <t>ゼセイ</t>
    </rPh>
    <phoneticPr fontId="19"/>
  </si>
  <si>
    <t>一種・二種・三種</t>
    <rPh sb="0" eb="2">
      <t>イッシュ</t>
    </rPh>
    <rPh sb="3" eb="4">
      <t>フタ</t>
    </rPh>
    <rPh sb="4" eb="5">
      <t>タネ</t>
    </rPh>
    <rPh sb="6" eb="8">
      <t>ミタネ</t>
    </rPh>
    <phoneticPr fontId="19"/>
  </si>
  <si>
    <t>排煙口の位置</t>
  </si>
  <si>
    <t>照明器具の取付けの状況及び配線の接続の状況（隠蔽部分及び埋没部分を除く。）</t>
    <rPh sb="0" eb="2">
      <t>ショウメイ</t>
    </rPh>
    <rPh sb="2" eb="4">
      <t>キグ</t>
    </rPh>
    <rPh sb="5" eb="7">
      <t>トリツ</t>
    </rPh>
    <rPh sb="9" eb="11">
      <t>ジョウキョウ</t>
    </rPh>
    <rPh sb="11" eb="12">
      <t>オヨ</t>
    </rPh>
    <rPh sb="13" eb="15">
      <t>ハイセン</t>
    </rPh>
    <rPh sb="16" eb="18">
      <t>セツゾク</t>
    </rPh>
    <rPh sb="19" eb="21">
      <t>ジョウキョウ</t>
    </rPh>
    <rPh sb="22" eb="24">
      <t>インペイ</t>
    </rPh>
    <rPh sb="24" eb="26">
      <t>ブブン</t>
    </rPh>
    <rPh sb="26" eb="27">
      <t>オヨ</t>
    </rPh>
    <rPh sb="28" eb="30">
      <t>マイボツ</t>
    </rPh>
    <rPh sb="30" eb="32">
      <t>ブブン</t>
    </rPh>
    <rPh sb="33" eb="34">
      <t>ノゾ</t>
    </rPh>
    <phoneticPr fontId="19"/>
  </si>
  <si>
    <t>既　存
不適格</t>
  </si>
  <si>
    <t>　１(9)「排煙機の排煙風量」及び１(18)「排煙口の排煙風量」については、排煙風量測定記録表（別表３）を添付してください。</t>
    <rPh sb="6" eb="9">
      <t>ハイエンキ</t>
    </rPh>
    <rPh sb="10" eb="12">
      <t>ハイエン</t>
    </rPh>
    <rPh sb="12" eb="14">
      <t>フウリョウ</t>
    </rPh>
    <rPh sb="15" eb="16">
      <t>オヨ</t>
    </rPh>
    <rPh sb="23" eb="25">
      <t>ハイエン</t>
    </rPh>
    <rPh sb="25" eb="26">
      <t>コウ</t>
    </rPh>
    <rPh sb="27" eb="29">
      <t>ハイエン</t>
    </rPh>
    <rPh sb="29" eb="31">
      <t>フウリョウ</t>
    </rPh>
    <rPh sb="48" eb="50">
      <t>ベッピョウ</t>
    </rPh>
    <rPh sb="53" eb="55">
      <t>テンプ</t>
    </rPh>
    <phoneticPr fontId="19"/>
  </si>
  <si>
    <t>(30)</t>
  </si>
  <si>
    <t>法第28条第2項又は第3項に基づき換気設備が設けられた居室（換気設備を設けるべき調理室等を除く。）</t>
    <rPh sb="0" eb="1">
      <t>ホウ</t>
    </rPh>
    <rPh sb="1" eb="2">
      <t>ダイ</t>
    </rPh>
    <rPh sb="4" eb="5">
      <t>ジョウ</t>
    </rPh>
    <rPh sb="5" eb="6">
      <t>ダイ</t>
    </rPh>
    <rPh sb="7" eb="8">
      <t>コウ</t>
    </rPh>
    <rPh sb="8" eb="9">
      <t>マタ</t>
    </rPh>
    <rPh sb="10" eb="11">
      <t>ダイ</t>
    </rPh>
    <rPh sb="12" eb="13">
      <t>コウ</t>
    </rPh>
    <rPh sb="14" eb="15">
      <t>モト</t>
    </rPh>
    <rPh sb="17" eb="19">
      <t>カンキ</t>
    </rPh>
    <rPh sb="19" eb="21">
      <t>セツビ</t>
    </rPh>
    <rPh sb="22" eb="23">
      <t>モウ</t>
    </rPh>
    <rPh sb="27" eb="29">
      <t>キョシツ</t>
    </rPh>
    <rPh sb="30" eb="32">
      <t>カンキ</t>
    </rPh>
    <rPh sb="32" eb="34">
      <t>セツビ</t>
    </rPh>
    <rPh sb="35" eb="36">
      <t>モウ</t>
    </rPh>
    <rPh sb="40" eb="43">
      <t>チョウリシツ</t>
    </rPh>
    <rPh sb="43" eb="44">
      <t>トウ</t>
    </rPh>
    <rPh sb="45" eb="46">
      <t>ノゾ</t>
    </rPh>
    <phoneticPr fontId="19"/>
  </si>
  <si>
    <t>⑱</t>
  </si>
  <si>
    <t>各居室の気流</t>
    <rPh sb="0" eb="1">
      <t>カク</t>
    </rPh>
    <rPh sb="1" eb="2">
      <t>イ</t>
    </rPh>
    <rPh sb="2" eb="3">
      <t>シツ</t>
    </rPh>
    <phoneticPr fontId="19"/>
  </si>
  <si>
    <t>吸引式</t>
  </si>
  <si>
    <t>風道の取付けの状況</t>
    <rPh sb="0" eb="2">
      <t>フウドウ</t>
    </rPh>
    <rPh sb="7" eb="9">
      <t>ジョウキョウ</t>
    </rPh>
    <phoneticPr fontId="19"/>
  </si>
  <si>
    <t>風道の材質</t>
    <rPh sb="3" eb="5">
      <t>ザイシツ</t>
    </rPh>
    <phoneticPr fontId="19"/>
  </si>
  <si>
    <t>排煙風道</t>
    <rPh sb="0" eb="2">
      <t>ハイエン</t>
    </rPh>
    <rPh sb="2" eb="4">
      <t>フウドウ</t>
    </rPh>
    <phoneticPr fontId="19"/>
  </si>
  <si>
    <t>全館避難安全検証法</t>
    <rPh sb="0" eb="2">
      <t>ゼンカン</t>
    </rPh>
    <rPh sb="2" eb="4">
      <t>ヒナン</t>
    </rPh>
    <rPh sb="4" eb="6">
      <t>アンゼン</t>
    </rPh>
    <rPh sb="6" eb="8">
      <t>ケンショウ</t>
    </rPh>
    <rPh sb="8" eb="9">
      <t>ホウ</t>
    </rPh>
    <phoneticPr fontId="19"/>
  </si>
  <si>
    <t>奈良県知事</t>
  </si>
  <si>
    <t>換気扇による換気の状況</t>
    <rPh sb="0" eb="3">
      <t>カンキセン</t>
    </rPh>
    <rPh sb="6" eb="8">
      <t>カンキ</t>
    </rPh>
    <rPh sb="9" eb="11">
      <t>ジョウキョウ</t>
    </rPh>
    <phoneticPr fontId="19"/>
  </si>
  <si>
    <t>熊本県</t>
  </si>
  <si>
    <t>(9)</t>
  </si>
  <si>
    <t>資格（排煙＿その他）</t>
    <rPh sb="8" eb="9">
      <t>タ</t>
    </rPh>
    <phoneticPr fontId="19"/>
  </si>
  <si>
    <t>レ</t>
  </si>
  <si>
    <t>(12)</t>
  </si>
  <si>
    <t>排気筒、排気フード及び煙突の材質</t>
    <rPh sb="9" eb="11">
      <t>オ</t>
    </rPh>
    <rPh sb="14" eb="15">
      <t>ザイ</t>
    </rPh>
    <rPh sb="15" eb="16">
      <t>シツ</t>
    </rPh>
    <phoneticPr fontId="19"/>
  </si>
  <si>
    <t>空気調和設備及び配管の劣化及び損傷の状況</t>
    <rPh sb="0" eb="2">
      <t>クウキ</t>
    </rPh>
    <rPh sb="2" eb="4">
      <t>チョウワ</t>
    </rPh>
    <rPh sb="4" eb="6">
      <t>セツビ</t>
    </rPh>
    <rPh sb="6" eb="8">
      <t>オ</t>
    </rPh>
    <rPh sb="8" eb="10">
      <t>ハイカン</t>
    </rPh>
    <rPh sb="11" eb="13">
      <t>レッカ</t>
    </rPh>
    <rPh sb="13" eb="14">
      <t>オヨ</t>
    </rPh>
    <rPh sb="15" eb="17">
      <t>ソンショウ</t>
    </rPh>
    <rPh sb="18" eb="20">
      <t>ジョウキョウ</t>
    </rPh>
    <phoneticPr fontId="19"/>
  </si>
  <si>
    <t>自家用発電装置等の状況</t>
    <rPh sb="7" eb="8">
      <t>トウ</t>
    </rPh>
    <rPh sb="9" eb="11">
      <t>ジョウキョウ</t>
    </rPh>
    <phoneticPr fontId="19"/>
  </si>
  <si>
    <t>建築主事等</t>
  </si>
  <si>
    <t>燃料及び冷却水の漏洩の状況</t>
    <rPh sb="11" eb="13">
      <t>ジョウキョウ</t>
    </rPh>
    <phoneticPr fontId="19"/>
  </si>
  <si>
    <t>空気調和設備の運転の状況</t>
    <rPh sb="0" eb="2">
      <t>クウキ</t>
    </rPh>
    <rPh sb="2" eb="4">
      <t>チョウワ</t>
    </rPh>
    <rPh sb="4" eb="6">
      <t>セツビ</t>
    </rPh>
    <rPh sb="7" eb="9">
      <t>ウンテン</t>
    </rPh>
    <rPh sb="10" eb="12">
      <t>ジョウキョウ</t>
    </rPh>
    <phoneticPr fontId="19"/>
  </si>
  <si>
    <t>報告者リスト</t>
    <rPh sb="0" eb="3">
      <t>ホウコクシャ</t>
    </rPh>
    <phoneticPr fontId="19"/>
  </si>
  <si>
    <t>鹿児島県知事</t>
  </si>
  <si>
    <t>大阪府</t>
  </si>
  <si>
    <t>手動開放装置の操作方法の表示の状況</t>
    <rPh sb="7" eb="9">
      <t>ソウサ</t>
    </rPh>
    <rPh sb="9" eb="11">
      <t>ホウホウ</t>
    </rPh>
    <rPh sb="15" eb="17">
      <t>ジョウキョウ</t>
    </rPh>
    <phoneticPr fontId="19"/>
  </si>
  <si>
    <t>　「検査結果」欄のうち「要是正」欄は、別表第一（ろ）欄に掲げる検査事項について同表（に）欄に掲げる判定基準に該当する場合に○印を記入してください。</t>
    <rPh sb="2" eb="4">
      <t>ケンサ</t>
    </rPh>
    <rPh sb="21" eb="22">
      <t>ダイ</t>
    </rPh>
    <rPh sb="22" eb="23">
      <t>イチ</t>
    </rPh>
    <rPh sb="31" eb="33">
      <t>ケンサ</t>
    </rPh>
    <rPh sb="33" eb="35">
      <t>ジコウ</t>
    </rPh>
    <rPh sb="39" eb="41">
      <t>ドウヒョウ</t>
    </rPh>
    <phoneticPr fontId="19"/>
  </si>
  <si>
    <t>空気ろ過器の点検口</t>
    <rPh sb="8" eb="9">
      <t>クチ</t>
    </rPh>
    <phoneticPr fontId="19"/>
  </si>
  <si>
    <t>給気口の開放と連動起動の状況</t>
    <rPh sb="0" eb="3">
      <t>キュウキコウ</t>
    </rPh>
    <rPh sb="4" eb="6">
      <t>カイホウ</t>
    </rPh>
    <rPh sb="7" eb="9">
      <t>レンドウ</t>
    </rPh>
    <rPh sb="9" eb="11">
      <t>キドウ</t>
    </rPh>
    <rPh sb="12" eb="14">
      <t>ジョウキョウ</t>
    </rPh>
    <phoneticPr fontId="19"/>
  </si>
  <si>
    <t>空気調和設備の性能</t>
    <rPh sb="7" eb="9">
      <t>セイノウ</t>
    </rPh>
    <phoneticPr fontId="19"/>
  </si>
  <si>
    <t>名称（報告対象建築物）</t>
  </si>
  <si>
    <t>予備電源</t>
    <rPh sb="0" eb="2">
      <t>ヨビ</t>
    </rPh>
    <rPh sb="2" eb="4">
      <t>デンゲン</t>
    </rPh>
    <phoneticPr fontId="19"/>
  </si>
  <si>
    <t>給気口、排気口及び排気フードの位置</t>
    <rPh sb="7" eb="9">
      <t>オ</t>
    </rPh>
    <phoneticPr fontId="19"/>
  </si>
  <si>
    <t>　４欄、８欄及び12欄の「イ」は、検査者の有する資格について記入してください。検査者が建築設備検査員である場合は、その旨を証する書類に記載された番号を「建築設備検査員」の番号欄に記入してください。</t>
    <rPh sb="43" eb="45">
      <t>ケンチク</t>
    </rPh>
    <rPh sb="45" eb="47">
      <t>セツビ</t>
    </rPh>
    <rPh sb="47" eb="50">
      <t>ケンサイン</t>
    </rPh>
    <rPh sb="59" eb="60">
      <t>ムネ</t>
    </rPh>
    <rPh sb="61" eb="62">
      <t>ショウ</t>
    </rPh>
    <rPh sb="64" eb="66">
      <t>ショルイ</t>
    </rPh>
    <rPh sb="67" eb="69">
      <t>キサイ</t>
    </rPh>
    <rPh sb="72" eb="74">
      <t>バンゴウ</t>
    </rPh>
    <rPh sb="76" eb="78">
      <t>ケンチク</t>
    </rPh>
    <rPh sb="78" eb="80">
      <t>セツビ</t>
    </rPh>
    <rPh sb="80" eb="83">
      <t>ケンサイン</t>
    </rPh>
    <phoneticPr fontId="19"/>
  </si>
  <si>
    <t>特殊な構造の排煙設備の給気風道（隠蔽部分及び埋設部分を除く。）</t>
    <rPh sb="20" eb="22">
      <t>オ</t>
    </rPh>
    <phoneticPr fontId="19"/>
  </si>
  <si>
    <t>勤務先（排煙＿その他）</t>
  </si>
  <si>
    <t>その他</t>
  </si>
  <si>
    <t>排気筒及び煙突の断熱の状況</t>
    <rPh sb="3" eb="5">
      <t>オ</t>
    </rPh>
    <rPh sb="11" eb="13">
      <t>ジョウキョウ</t>
    </rPh>
    <phoneticPr fontId="19"/>
  </si>
  <si>
    <t>改善策の具体的内容等</t>
    <rPh sb="9" eb="10">
      <t>トウ</t>
    </rPh>
    <phoneticPr fontId="19"/>
  </si>
  <si>
    <t>排気筒及び煙突と可燃物、電線等との離隔距離</t>
    <rPh sb="3" eb="5">
      <t>オ</t>
    </rPh>
    <rPh sb="17" eb="19">
      <t>リカク</t>
    </rPh>
    <rPh sb="19" eb="21">
      <t>キョリ</t>
    </rPh>
    <phoneticPr fontId="19"/>
  </si>
  <si>
    <t>給気風道の取付けの状況</t>
  </si>
  <si>
    <t>煙突等への防火ダンパー、風道等の設置の状況</t>
    <rPh sb="2" eb="3">
      <t>トウ</t>
    </rPh>
    <rPh sb="12" eb="13">
      <t>カゼ</t>
    </rPh>
    <rPh sb="13" eb="14">
      <t>ミチ</t>
    </rPh>
    <rPh sb="16" eb="18">
      <t>セッチ</t>
    </rPh>
    <rPh sb="19" eb="21">
      <t>ジョウキョウ</t>
    </rPh>
    <phoneticPr fontId="19"/>
  </si>
  <si>
    <t>(19)</t>
  </si>
  <si>
    <t>煙突の先端の立ち上がりの状況（密閉型燃焼器具の煙突を除く。）</t>
    <rPh sb="0" eb="2">
      <t>エントツ</t>
    </rPh>
    <rPh sb="3" eb="5">
      <t>センタン</t>
    </rPh>
    <rPh sb="6" eb="7">
      <t>タ</t>
    </rPh>
    <rPh sb="8" eb="9">
      <t>ア</t>
    </rPh>
    <rPh sb="12" eb="14">
      <t>ジョウキョウ</t>
    </rPh>
    <rPh sb="15" eb="18">
      <t>ミッペイガタ</t>
    </rPh>
    <rPh sb="18" eb="20">
      <t>ネンショウ</t>
    </rPh>
    <rPh sb="20" eb="22">
      <t>キグ</t>
    </rPh>
    <rPh sb="23" eb="25">
      <t>エントツ</t>
    </rPh>
    <rPh sb="26" eb="27">
      <t>ノゾ</t>
    </rPh>
    <phoneticPr fontId="19"/>
  </si>
  <si>
    <t>【ロ．建築面積】</t>
  </si>
  <si>
    <t>入力
状況</t>
    <rPh sb="0" eb="2">
      <t>ニュウリョク</t>
    </rPh>
    <rPh sb="3" eb="5">
      <t>ジョウキョウ</t>
    </rPh>
    <phoneticPr fontId="19"/>
  </si>
  <si>
    <t>【イ．確認済証交付年月日】</t>
    <rPh sb="7" eb="9">
      <t>コウフ</t>
    </rPh>
    <phoneticPr fontId="19"/>
  </si>
  <si>
    <t>防火ダンパーの取付けの状況</t>
    <rPh sb="0" eb="2">
      <t>ボウカ</t>
    </rPh>
    <rPh sb="7" eb="9">
      <t>トリツ</t>
    </rPh>
    <rPh sb="11" eb="13">
      <t>ジョウキョウ</t>
    </rPh>
    <phoneticPr fontId="19"/>
  </si>
  <si>
    <t>【ハ．検査済証交付年月日】</t>
    <rPh sb="7" eb="9">
      <t>コウフ</t>
    </rPh>
    <phoneticPr fontId="19"/>
  </si>
  <si>
    <t>②</t>
  </si>
  <si>
    <t>【ハ．延べ面積】</t>
  </si>
  <si>
    <t>機械換気設備の換気量</t>
    <rPh sb="0" eb="2">
      <t>キカイ</t>
    </rPh>
    <rPh sb="2" eb="4">
      <t>カンキ</t>
    </rPh>
    <rPh sb="4" eb="6">
      <t>セツビ</t>
    </rPh>
    <rPh sb="7" eb="9">
      <t>カンキ</t>
    </rPh>
    <rPh sb="9" eb="10">
      <t>リョウ</t>
    </rPh>
    <phoneticPr fontId="19"/>
  </si>
  <si>
    <t>次の建築物につきまして、建築基準法第12条に基づく定期報告書を受領いたしました。
なお，本紙は報告書受付時点の記載内容を記しております。報告内容の詳細については，点検者等にご確認ください。（不備等があった報告書は，修正を求めている場合があります。）</t>
  </si>
  <si>
    <t>×排煙設備の検査者（代）－登録</t>
    <rPh sb="3" eb="5">
      <t>セツビ</t>
    </rPh>
    <rPh sb="10" eb="11">
      <t>ダイ</t>
    </rPh>
    <rPh sb="13" eb="15">
      <t>トウロク</t>
    </rPh>
    <phoneticPr fontId="19"/>
  </si>
  <si>
    <t>【ロ．予備電源】</t>
  </si>
  <si>
    <t>防火ダンパーの設置の状況</t>
    <rPh sb="10" eb="12">
      <t>ジョウキョウ</t>
    </rPh>
    <phoneticPr fontId="19"/>
  </si>
  <si>
    <t>山形県知事</t>
  </si>
  <si>
    <t>前回の検査日</t>
    <rPh sb="0" eb="2">
      <t>ぜんかい</t>
    </rPh>
    <rPh sb="3" eb="6">
      <t>けんさび</t>
    </rPh>
    <phoneticPr fontId="20" type="Hiragana"/>
  </si>
  <si>
    <t>防火ダンパーの取付けの状況</t>
    <rPh sb="11" eb="13">
      <t>ジョウキョウ</t>
    </rPh>
    <phoneticPr fontId="19"/>
  </si>
  <si>
    <t>有・無</t>
    <rPh sb="0" eb="1">
      <t>アリ</t>
    </rPh>
    <rPh sb="2" eb="3">
      <t>ナシ</t>
    </rPh>
    <phoneticPr fontId="19"/>
  </si>
  <si>
    <t>防火ダンパーの作動の状況</t>
    <rPh sb="7" eb="9">
      <t>サドウ</t>
    </rPh>
    <rPh sb="10" eb="12">
      <t>ジョウキョウ</t>
    </rPh>
    <phoneticPr fontId="19"/>
  </si>
  <si>
    <t>防火ダンパーの劣化及び損傷の状況</t>
    <rPh sb="7" eb="9">
      <t>レッカ</t>
    </rPh>
    <rPh sb="9" eb="10">
      <t>オヨ</t>
    </rPh>
    <rPh sb="11" eb="13">
      <t>ソンショウ</t>
    </rPh>
    <rPh sb="14" eb="16">
      <t>ジョウキョウ</t>
    </rPh>
    <phoneticPr fontId="19"/>
  </si>
  <si>
    <t>防火ダンパーの点検口の有無及び大きさ並びに検査口の有無</t>
    <rPh sb="7" eb="9">
      <t>テンケン</t>
    </rPh>
    <rPh sb="9" eb="10">
      <t>コウ</t>
    </rPh>
    <rPh sb="11" eb="13">
      <t>ウム</t>
    </rPh>
    <rPh sb="13" eb="14">
      <t>オヨ</t>
    </rPh>
    <rPh sb="15" eb="16">
      <t>オオ</t>
    </rPh>
    <rPh sb="18" eb="19">
      <t>ナラ</t>
    </rPh>
    <rPh sb="21" eb="23">
      <t>ケンサ</t>
    </rPh>
    <rPh sb="23" eb="24">
      <t>コウ</t>
    </rPh>
    <rPh sb="25" eb="27">
      <t>ウム</t>
    </rPh>
    <phoneticPr fontId="19"/>
  </si>
  <si>
    <t>　「改善措置の概要等」欄は、既に改善を実施している場合又は改善を行う予定がある場合に、具体的措置の概要を記入してください。改善を行う予定がない場合には、その理由を記入してください。</t>
  </si>
  <si>
    <t>手動降下装置による連動の状況</t>
    <rPh sb="9" eb="11">
      <t>レンドウ</t>
    </rPh>
    <rPh sb="12" eb="14">
      <t>ジョウキョウ</t>
    </rPh>
    <phoneticPr fontId="19"/>
  </si>
  <si>
    <t>運転の状況</t>
    <rPh sb="0" eb="2">
      <t>ウンテン</t>
    </rPh>
    <rPh sb="3" eb="5">
      <t>ジョウキョウ</t>
    </rPh>
    <phoneticPr fontId="19"/>
  </si>
  <si>
    <t>防火ダンパーの温度ヒューズ</t>
    <rPh sb="7" eb="9">
      <t>オンド</t>
    </rPh>
    <phoneticPr fontId="19"/>
  </si>
  <si>
    <t>岩手県</t>
  </si>
  <si>
    <t>電源を必要とする排煙機の予備電源による作動の状況</t>
    <rPh sb="0" eb="2">
      <t>デンゲン</t>
    </rPh>
    <rPh sb="3" eb="5">
      <t>ヒツヨウ</t>
    </rPh>
    <rPh sb="8" eb="11">
      <t>ハイエンキ</t>
    </rPh>
    <rPh sb="12" eb="14">
      <t>ヨビ</t>
    </rPh>
    <rPh sb="14" eb="16">
      <t>デンゲン</t>
    </rPh>
    <rPh sb="19" eb="21">
      <t>サドウ</t>
    </rPh>
    <rPh sb="22" eb="24">
      <t>ジョウキョウ</t>
    </rPh>
    <phoneticPr fontId="19"/>
  </si>
  <si>
    <t>月に改善予定）</t>
    <rPh sb="0" eb="1">
      <t>ガツ</t>
    </rPh>
    <phoneticPr fontId="19"/>
  </si>
  <si>
    <t>連動型防火ダンパーの煙感知器、熱煙複合式感知器及び熱感知器との連動の状況</t>
    <rPh sb="0" eb="3">
      <t>レンドウガタ</t>
    </rPh>
    <rPh sb="3" eb="5">
      <t>ボウカ</t>
    </rPh>
    <rPh sb="10" eb="11">
      <t>ケムリ</t>
    </rPh>
    <rPh sb="11" eb="14">
      <t>カンチキ</t>
    </rPh>
    <rPh sb="15" eb="16">
      <t>ネツ</t>
    </rPh>
    <rPh sb="16" eb="17">
      <t>ケムリ</t>
    </rPh>
    <rPh sb="17" eb="19">
      <t>フクゴウ</t>
    </rPh>
    <rPh sb="19" eb="20">
      <t>シキ</t>
    </rPh>
    <rPh sb="20" eb="23">
      <t>カンチキ</t>
    </rPh>
    <rPh sb="23" eb="24">
      <t>オヨ</t>
    </rPh>
    <rPh sb="25" eb="28">
      <t>ネツカンチ</t>
    </rPh>
    <rPh sb="28" eb="29">
      <t>キ</t>
    </rPh>
    <rPh sb="31" eb="33">
      <t>レンドウ</t>
    </rPh>
    <rPh sb="34" eb="36">
      <t>ジョウキョウ</t>
    </rPh>
    <phoneticPr fontId="19"/>
  </si>
  <si>
    <r>
      <t>換気状況の評価</t>
    </r>
    <r>
      <rPr>
        <vertAlign val="superscript"/>
        <sz val="10"/>
        <rFont val="ＭＳ 明朝"/>
        <family val="1"/>
        <charset val="128"/>
      </rPr>
      <t>＊注2)</t>
    </r>
    <rPh sb="0" eb="2">
      <t>カンキ</t>
    </rPh>
    <rPh sb="2" eb="4">
      <t>ジョウキョウ</t>
    </rPh>
    <rPh sb="5" eb="7">
      <t>ヒョウカ</t>
    </rPh>
    <rPh sb="8" eb="9">
      <t>チュウ</t>
    </rPh>
    <phoneticPr fontId="19"/>
  </si>
  <si>
    <t>今回の検査の終了日を記入してください</t>
    <rPh sb="0" eb="2">
      <t>コンカイ</t>
    </rPh>
    <rPh sb="3" eb="5">
      <t>ケンサ</t>
    </rPh>
    <rPh sb="6" eb="9">
      <t>シュウリョウビ</t>
    </rPh>
    <rPh sb="10" eb="12">
      <t>キニュウ</t>
    </rPh>
    <phoneticPr fontId="19"/>
  </si>
  <si>
    <t>特記事項</t>
    <rPh sb="0" eb="1">
      <t>トク</t>
    </rPh>
    <rPh sb="1" eb="3">
      <t>キジ</t>
    </rPh>
    <rPh sb="3" eb="4">
      <t>コウ</t>
    </rPh>
    <phoneticPr fontId="19"/>
  </si>
  <si>
    <t>指摘の具体的内容等</t>
    <rPh sb="0" eb="2">
      <t>シテキ</t>
    </rPh>
    <rPh sb="8" eb="9">
      <t>トウ</t>
    </rPh>
    <phoneticPr fontId="19"/>
  </si>
  <si>
    <t>（注意）</t>
    <rPh sb="1" eb="3">
      <t>チュウイ</t>
    </rPh>
    <phoneticPr fontId="19"/>
  </si>
  <si>
    <t>-</t>
  </si>
  <si>
    <t>判定</t>
    <rPh sb="0" eb="2">
      <t>ハンテイ</t>
    </rPh>
    <phoneticPr fontId="19"/>
  </si>
  <si>
    <t>(38)</t>
  </si>
  <si>
    <t>①</t>
  </si>
  <si>
    <t>　３欄の「ロ」は、報告の対象となっていない場合には「未実施」のチェックボックスに「レ」マークを入れてください。</t>
  </si>
  <si>
    <t>排煙系統図（給気送風機と排煙口の対応関係がわかる図を記入すること）</t>
  </si>
  <si>
    <t>勤務先（換気＿代表）</t>
  </si>
  <si>
    <r>
      <t>所有者の</t>
    </r>
    <r>
      <rPr>
        <b/>
        <sz val="8"/>
        <color theme="1"/>
        <rFont val="游ゴシック"/>
        <family val="3"/>
        <charset val="128"/>
      </rPr>
      <t>会社名のみではなく姓名まで</t>
    </r>
    <r>
      <rPr>
        <b/>
        <sz val="8"/>
        <color theme="1"/>
        <rFont val="BIZ UDPゴシック"/>
        <family val="3"/>
        <charset val="128"/>
      </rPr>
      <t>入力してください</t>
    </r>
    <rPh sb="0" eb="3">
      <t>ショユウシャ</t>
    </rPh>
    <rPh sb="17" eb="19">
      <t>ニュウリョク</t>
    </rPh>
    <phoneticPr fontId="19"/>
  </si>
  <si>
    <t>　記入欄が不足する場合は、枠を拡大、行を追加して記入するか、別紙に必要な事項を記入して添えてください。</t>
    <rPh sb="1" eb="4">
      <t>キニュウラン</t>
    </rPh>
    <rPh sb="5" eb="7">
      <t>フソク</t>
    </rPh>
    <rPh sb="9" eb="11">
      <t>バアイ</t>
    </rPh>
    <rPh sb="13" eb="14">
      <t>ワク</t>
    </rPh>
    <rPh sb="15" eb="17">
      <t>カクダイ</t>
    </rPh>
    <rPh sb="18" eb="19">
      <t>ギョウ</t>
    </rPh>
    <rPh sb="20" eb="22">
      <t>ツイカ</t>
    </rPh>
    <rPh sb="24" eb="26">
      <t>キニュウ</t>
    </rPh>
    <rPh sb="30" eb="32">
      <t>ベッシ</t>
    </rPh>
    <rPh sb="33" eb="35">
      <t>ヒツヨウ</t>
    </rPh>
    <rPh sb="36" eb="38">
      <t>ジコウ</t>
    </rPh>
    <rPh sb="39" eb="41">
      <t>キニュウ</t>
    </rPh>
    <rPh sb="43" eb="44">
      <t>ソ</t>
    </rPh>
    <phoneticPr fontId="19"/>
  </si>
  <si>
    <t>【ハ．居室等】</t>
    <rPh sb="3" eb="5">
      <t>キョシツ</t>
    </rPh>
    <rPh sb="5" eb="6">
      <t>ナド</t>
    </rPh>
    <phoneticPr fontId="19"/>
  </si>
  <si>
    <t>国土交通大臣</t>
    <rPh sb="0" eb="6">
      <t>コクドコウツウダイジン</t>
    </rPh>
    <phoneticPr fontId="19"/>
  </si>
  <si>
    <t>　「検査結果」欄は、別表第一（ろ）欄に掲げる各検査事項ごとに記入してください。</t>
    <rPh sb="2" eb="4">
      <t>ケンサ</t>
    </rPh>
    <rPh sb="4" eb="6">
      <t>ケッカ</t>
    </rPh>
    <rPh sb="12" eb="13">
      <t>ダイ</t>
    </rPh>
    <rPh sb="13" eb="14">
      <t>イチ</t>
    </rPh>
    <rPh sb="23" eb="25">
      <t>ケンサ</t>
    </rPh>
    <rPh sb="25" eb="27">
      <t>ジコウ</t>
    </rPh>
    <phoneticPr fontId="19"/>
  </si>
  <si>
    <t>　「検査結果」欄のうち「指摘なし」欄は、⑦に該当しない場合に○印を記入してください。</t>
  </si>
  <si>
    <t>埼玉県知事</t>
  </si>
  <si>
    <t>(29)</t>
  </si>
  <si>
    <t>(44)</t>
  </si>
  <si>
    <t>令和</t>
    <rPh sb="0" eb="2">
      <t>レイワ</t>
    </rPh>
    <phoneticPr fontId="19"/>
  </si>
  <si>
    <t>排煙風道との接続の状況</t>
    <rPh sb="3" eb="4">
      <t>ミチ</t>
    </rPh>
    <rPh sb="9" eb="11">
      <t>ジョウキョウ</t>
    </rPh>
    <phoneticPr fontId="19"/>
  </si>
  <si>
    <t>排煙機の性能</t>
  </si>
  <si>
    <t>（代表となる検査者）</t>
    <rPh sb="1" eb="3">
      <t>ダイヒョウ</t>
    </rPh>
    <rPh sb="6" eb="9">
      <t>ケンサシャ</t>
    </rPh>
    <phoneticPr fontId="19"/>
  </si>
  <si>
    <t>排煙口の開放と連動起動の状況</t>
    <rPh sb="12" eb="14">
      <t>ジョウキョウ</t>
    </rPh>
    <phoneticPr fontId="19"/>
  </si>
  <si>
    <t>作動の状況</t>
    <rPh sb="0" eb="2">
      <t>サドウ</t>
    </rPh>
    <rPh sb="3" eb="4">
      <t>ジョウ</t>
    </rPh>
    <rPh sb="4" eb="5">
      <t>キョウ</t>
    </rPh>
    <phoneticPr fontId="19"/>
  </si>
  <si>
    <t>給気口の取付けの状況</t>
    <rPh sb="0" eb="3">
      <t>キュウキコウ</t>
    </rPh>
    <rPh sb="4" eb="6">
      <t>トリツ</t>
    </rPh>
    <rPh sb="8" eb="10">
      <t>ジョウキョウ</t>
    </rPh>
    <phoneticPr fontId="19"/>
  </si>
  <si>
    <t>排煙機の排煙風量　　　　　　　　　　　　　　　　　　　　　　　　</t>
    <rPh sb="2" eb="3">
      <t>キ</t>
    </rPh>
    <rPh sb="4" eb="6">
      <t>ハイエン</t>
    </rPh>
    <rPh sb="6" eb="8">
      <t>フウリョウ</t>
    </rPh>
    <phoneticPr fontId="19"/>
  </si>
  <si>
    <t>排煙口の周囲の状況</t>
    <rPh sb="7" eb="9">
      <t>ジョウキョウ</t>
    </rPh>
    <phoneticPr fontId="19"/>
  </si>
  <si>
    <t>部屋・廊下等</t>
    <rPh sb="0" eb="2">
      <t>ヘヤ</t>
    </rPh>
    <rPh sb="3" eb="5">
      <t>ロウカ</t>
    </rPh>
    <rPh sb="5" eb="6">
      <t>トウ</t>
    </rPh>
    <phoneticPr fontId="19"/>
  </si>
  <si>
    <t>排煙口の取付けの状況</t>
    <rPh sb="4" eb="5">
      <t>ト</t>
    </rPh>
    <rPh sb="5" eb="6">
      <t>ツケ</t>
    </rPh>
    <rPh sb="8" eb="10">
      <t>ジョウキョウ</t>
    </rPh>
    <phoneticPr fontId="19"/>
  </si>
  <si>
    <t>防火ダンパー
（外壁の開口部で
延焼のおそれのある部分に設けるものを除く。）</t>
    <rPh sb="8" eb="10">
      <t>ガイヘキ</t>
    </rPh>
    <rPh sb="11" eb="14">
      <t>カイコウブ</t>
    </rPh>
    <rPh sb="16" eb="18">
      <t>エンショウ</t>
    </rPh>
    <rPh sb="25" eb="27">
      <t>ブブン</t>
    </rPh>
    <rPh sb="28" eb="29">
      <t>モウ</t>
    </rPh>
    <rPh sb="34" eb="35">
      <t>ノゾ</t>
    </rPh>
    <phoneticPr fontId="19"/>
  </si>
  <si>
    <t>不具合を把
握した年月</t>
  </si>
  <si>
    <t>(15)</t>
  </si>
  <si>
    <t>埼玉県</t>
  </si>
  <si>
    <t>作動の状況</t>
    <rPh sb="0" eb="2">
      <t>サドウ</t>
    </rPh>
    <rPh sb="3" eb="5">
      <t>ジョウキョウ</t>
    </rPh>
    <phoneticPr fontId="19"/>
  </si>
  <si>
    <t>(16)</t>
  </si>
  <si>
    <t>機械排煙設備の排煙口の性能</t>
  </si>
  <si>
    <t>×受付－月</t>
    <rPh sb="4" eb="5">
      <t>ゲツ</t>
    </rPh>
    <phoneticPr fontId="19"/>
  </si>
  <si>
    <t>(17)</t>
  </si>
  <si>
    <t>(18)</t>
  </si>
  <si>
    <t>報告区分</t>
    <rPh sb="0" eb="4">
      <t>ホウコククブン</t>
    </rPh>
    <phoneticPr fontId="19"/>
  </si>
  <si>
    <t>香川県知事</t>
  </si>
  <si>
    <t>２. 第一面関係</t>
  </si>
  <si>
    <t>(26)</t>
  </si>
  <si>
    <t>排煙口の排煙風量　　　　　　　　　　　　　　　　　　　　</t>
  </si>
  <si>
    <t>空気逃し口の取付けの状況</t>
    <rPh sb="0" eb="2">
      <t>クウキ</t>
    </rPh>
    <rPh sb="2" eb="3">
      <t>ニガ</t>
    </rPh>
    <rPh sb="4" eb="5">
      <t>クチ</t>
    </rPh>
    <rPh sb="6" eb="8">
      <t>トリツ</t>
    </rPh>
    <rPh sb="10" eb="12">
      <t>ジョウキョウ</t>
    </rPh>
    <phoneticPr fontId="19"/>
  </si>
  <si>
    <t>×排煙設備の検査者（その他）－勤務先資格</t>
  </si>
  <si>
    <t>給気式</t>
    <rPh sb="0" eb="2">
      <t>キュウキ</t>
    </rPh>
    <rPh sb="2" eb="3">
      <t>シキ</t>
    </rPh>
    <phoneticPr fontId="19"/>
  </si>
  <si>
    <t>(20)</t>
  </si>
  <si>
    <t>煙感知器による作動の状況</t>
    <rPh sb="10" eb="12">
      <t>ジョウキョウ</t>
    </rPh>
    <phoneticPr fontId="19"/>
  </si>
  <si>
    <t>2.機械方式</t>
    <rPh sb="2" eb="6">
      <t>キカイホウシキ</t>
    </rPh>
    <phoneticPr fontId="19"/>
  </si>
  <si>
    <t>　２(２)「照度」については、非常用の照明装置の照度測定表（別表４）を添付してください。</t>
    <rPh sb="6" eb="8">
      <t>ショウド</t>
    </rPh>
    <rPh sb="15" eb="18">
      <t>ヒジョウヨウ</t>
    </rPh>
    <rPh sb="19" eb="21">
      <t>ショウメイ</t>
    </rPh>
    <rPh sb="21" eb="23">
      <t>ソウチ</t>
    </rPh>
    <rPh sb="24" eb="26">
      <t>ショウド</t>
    </rPh>
    <rPh sb="26" eb="28">
      <t>ソクテイ</t>
    </rPh>
    <rPh sb="28" eb="29">
      <t>ヒョウ</t>
    </rPh>
    <rPh sb="30" eb="32">
      <t>ベッピョウ</t>
    </rPh>
    <rPh sb="35" eb="37">
      <t>テンプ</t>
    </rPh>
    <phoneticPr fontId="19"/>
  </si>
  <si>
    <t>(21)</t>
  </si>
  <si>
    <t>(22)</t>
  </si>
  <si>
    <t>排煙風道の取付けの状況</t>
    <rPh sb="9" eb="11">
      <t>ジョウキョウ</t>
    </rPh>
    <phoneticPr fontId="19"/>
  </si>
  <si>
    <t>排煙風道の材質</t>
    <rPh sb="5" eb="7">
      <t>ザイシツ</t>
    </rPh>
    <phoneticPr fontId="19"/>
  </si>
  <si>
    <t>排煙機、排煙口及び給気口の作動の状況</t>
    <rPh sb="0" eb="3">
      <t>ハイエンキ</t>
    </rPh>
    <rPh sb="4" eb="6">
      <t>ハイエン</t>
    </rPh>
    <rPh sb="7" eb="9">
      <t>オ</t>
    </rPh>
    <rPh sb="13" eb="15">
      <t>サドウ</t>
    </rPh>
    <rPh sb="16" eb="18">
      <t>ジョウキョウ</t>
    </rPh>
    <phoneticPr fontId="19"/>
  </si>
  <si>
    <t>(24)</t>
  </si>
  <si>
    <t>×受付－年</t>
    <rPh sb="4" eb="5">
      <t>ネン</t>
    </rPh>
    <phoneticPr fontId="19"/>
  </si>
  <si>
    <t>圧力調整装置の周囲の状況</t>
    <rPh sb="0" eb="2">
      <t>アツリョク</t>
    </rPh>
    <rPh sb="2" eb="4">
      <t>チョウセイ</t>
    </rPh>
    <rPh sb="4" eb="6">
      <t>ソウチ</t>
    </rPh>
    <rPh sb="7" eb="9">
      <t>シュウイ</t>
    </rPh>
    <rPh sb="10" eb="12">
      <t>ジョウキョウ</t>
    </rPh>
    <phoneticPr fontId="19"/>
  </si>
  <si>
    <t>(25)</t>
  </si>
  <si>
    <t>×換気設備の概要(居室等)[無]</t>
    <rPh sb="6" eb="8">
      <t>ガイヨウ</t>
    </rPh>
    <rPh sb="9" eb="11">
      <t>キョシツ</t>
    </rPh>
    <rPh sb="11" eb="12">
      <t>トウ</t>
    </rPh>
    <rPh sb="14" eb="15">
      <t>ム</t>
    </rPh>
    <phoneticPr fontId="19"/>
  </si>
  <si>
    <t>排煙風道と可燃物、電線等との離隔距離及び断熱の状況</t>
    <rPh sb="14" eb="16">
      <t>リカク</t>
    </rPh>
    <rPh sb="16" eb="18">
      <t>キョリ</t>
    </rPh>
    <rPh sb="18" eb="20">
      <t>オ</t>
    </rPh>
    <rPh sb="20" eb="22">
      <t>ダンネツ</t>
    </rPh>
    <rPh sb="23" eb="25">
      <t>ジョウキョウ</t>
    </rPh>
    <phoneticPr fontId="19"/>
  </si>
  <si>
    <r>
      <t>算定式</t>
    </r>
    <r>
      <rPr>
        <vertAlign val="superscript"/>
        <sz val="10"/>
        <color theme="1"/>
        <rFont val="ＭＳ Ｐ明朝"/>
        <family val="1"/>
        <charset val="128"/>
      </rPr>
      <t>＊注3)</t>
    </r>
  </si>
  <si>
    <t>(27)</t>
  </si>
  <si>
    <t>防火ダンパーの作動の状況</t>
    <rPh sb="0" eb="2">
      <t>ボウカ</t>
    </rPh>
    <rPh sb="7" eb="9">
      <t>サドウ</t>
    </rPh>
    <rPh sb="10" eb="12">
      <t>ジョウキョウ</t>
    </rPh>
    <phoneticPr fontId="19"/>
  </si>
  <si>
    <t>×検査済証交付年月日－月</t>
    <rPh sb="5" eb="7">
      <t>コウフ</t>
    </rPh>
    <rPh sb="11" eb="12">
      <t>ツキ</t>
    </rPh>
    <phoneticPr fontId="19"/>
  </si>
  <si>
    <t>測定機器　メーカー名</t>
    <rPh sb="0" eb="4">
      <t>ソクテイキキ</t>
    </rPh>
    <rPh sb="9" eb="10">
      <t>メイ</t>
    </rPh>
    <phoneticPr fontId="19"/>
  </si>
  <si>
    <r>
      <t>不具合の改善の状況について</t>
    </r>
    <r>
      <rPr>
        <b/>
        <sz val="8"/>
        <color theme="1"/>
        <rFont val="游ゴシック"/>
        <family val="3"/>
        <charset val="128"/>
      </rPr>
      <t>適切に</t>
    </r>
    <r>
      <rPr>
        <b/>
        <sz val="8"/>
        <color theme="1"/>
        <rFont val="BIZ UDPゴシック"/>
        <family val="3"/>
        <charset val="128"/>
      </rPr>
      <t>入力してください</t>
    </r>
    <rPh sb="0" eb="3">
      <t>フグアイ</t>
    </rPh>
    <rPh sb="4" eb="6">
      <t>カイゼン</t>
    </rPh>
    <rPh sb="7" eb="9">
      <t>ジョウキョウ</t>
    </rPh>
    <rPh sb="16" eb="18">
      <t>ニュウリョク</t>
    </rPh>
    <phoneticPr fontId="19"/>
  </si>
  <si>
    <t>(28)</t>
  </si>
  <si>
    <t>　４欄の「ニ」は、指摘された事項以外に特に報告すべき事項があれば記入してください。</t>
  </si>
  <si>
    <t>空気逃し口の外観</t>
    <rPh sb="0" eb="2">
      <t>クウキ</t>
    </rPh>
    <rPh sb="2" eb="3">
      <t>ニガ</t>
    </rPh>
    <rPh sb="4" eb="5">
      <t>クチ</t>
    </rPh>
    <rPh sb="6" eb="8">
      <t>ガイカン</t>
    </rPh>
    <phoneticPr fontId="19"/>
  </si>
  <si>
    <t>防火ダンパーの劣化及び損傷の状況</t>
    <rPh sb="0" eb="2">
      <t>ボウカ</t>
    </rPh>
    <rPh sb="7" eb="9">
      <t>レッカ</t>
    </rPh>
    <rPh sb="9" eb="10">
      <t>オヨ</t>
    </rPh>
    <rPh sb="11" eb="13">
      <t>ソンショウ</t>
    </rPh>
    <rPh sb="14" eb="16">
      <t>ジョウキョウ</t>
    </rPh>
    <phoneticPr fontId="19"/>
  </si>
  <si>
    <t>宮城県知事</t>
  </si>
  <si>
    <t>測定年月日</t>
  </si>
  <si>
    <t>改善の状況（換気）[実施済]</t>
    <rPh sb="0" eb="2">
      <t>カイゼン</t>
    </rPh>
    <rPh sb="3" eb="5">
      <t>ジョウキョウ</t>
    </rPh>
    <rPh sb="10" eb="12">
      <t>ジッシ</t>
    </rPh>
    <rPh sb="12" eb="13">
      <t>スミ</t>
    </rPh>
    <phoneticPr fontId="19"/>
  </si>
  <si>
    <t>防火ダンパーの点検口の有無及び大きさ並びに検査口の有無</t>
    <rPh sb="0" eb="2">
      <t>ボウカ</t>
    </rPh>
    <rPh sb="7" eb="9">
      <t>テンケン</t>
    </rPh>
    <rPh sb="9" eb="10">
      <t>グチ</t>
    </rPh>
    <rPh sb="11" eb="13">
      <t>ウム</t>
    </rPh>
    <rPh sb="13" eb="14">
      <t>オヨ</t>
    </rPh>
    <rPh sb="15" eb="16">
      <t>オオ</t>
    </rPh>
    <rPh sb="18" eb="19">
      <t>ナラ</t>
    </rPh>
    <rPh sb="21" eb="23">
      <t>ケンサ</t>
    </rPh>
    <rPh sb="23" eb="24">
      <t>グチ</t>
    </rPh>
    <rPh sb="25" eb="27">
      <t>ウム</t>
    </rPh>
    <phoneticPr fontId="19"/>
  </si>
  <si>
    <t>防火ダンパーの温度ヒューズ</t>
  </si>
  <si>
    <t>兵庫県知事</t>
  </si>
  <si>
    <t>(31)</t>
  </si>
  <si>
    <t>給気機又は排気機の設置の状況</t>
    <rPh sb="0" eb="2">
      <t>キュウキ</t>
    </rPh>
    <rPh sb="2" eb="3">
      <t>キ</t>
    </rPh>
    <rPh sb="3" eb="4">
      <t>マタ</t>
    </rPh>
    <rPh sb="5" eb="7">
      <t>ハイキ</t>
    </rPh>
    <rPh sb="7" eb="8">
      <t>キ</t>
    </rPh>
    <rPh sb="9" eb="11">
      <t>セッチ</t>
    </rPh>
    <rPh sb="12" eb="14">
      <t>ジョウキョウ</t>
    </rPh>
    <phoneticPr fontId="19"/>
  </si>
  <si>
    <t>排煙口及び給気口の周囲の状況</t>
    <rPh sb="12" eb="14">
      <t>ジョウキョウ</t>
    </rPh>
    <phoneticPr fontId="19"/>
  </si>
  <si>
    <t>3.併用方式</t>
    <rPh sb="2" eb="6">
      <t>ヘイヨウホウシキ</t>
    </rPh>
    <phoneticPr fontId="19"/>
  </si>
  <si>
    <t>排煙口及び給気口の取付けの状況</t>
    <rPh sb="9" eb="10">
      <t>ト</t>
    </rPh>
    <rPh sb="10" eb="11">
      <t>ツ</t>
    </rPh>
    <rPh sb="13" eb="15">
      <t>ジョウキョウ</t>
    </rPh>
    <phoneticPr fontId="19"/>
  </si>
  <si>
    <t>定期検査報告書</t>
  </si>
  <si>
    <t>※</t>
  </si>
  <si>
    <t>給気風道の劣化及び損傷の状況</t>
    <rPh sb="5" eb="7">
      <t>レッカ</t>
    </rPh>
    <rPh sb="7" eb="8">
      <t>オヨ</t>
    </rPh>
    <rPh sb="9" eb="11">
      <t>ソンショウ</t>
    </rPh>
    <rPh sb="12" eb="14">
      <t>ジョウキョウ</t>
    </rPh>
    <phoneticPr fontId="19"/>
  </si>
  <si>
    <t>照明検査者</t>
    <rPh sb="0" eb="2">
      <t>ショウメイ</t>
    </rPh>
    <rPh sb="2" eb="5">
      <t>ケンサシャ</t>
    </rPh>
    <phoneticPr fontId="19"/>
  </si>
  <si>
    <t>⑰</t>
  </si>
  <si>
    <t>建築物の名称を入力してください</t>
    <rPh sb="0" eb="3">
      <t>ケンチクブツ</t>
    </rPh>
    <rPh sb="4" eb="6">
      <t>メイショウ</t>
    </rPh>
    <rPh sb="7" eb="9">
      <t>ニュウリョク</t>
    </rPh>
    <phoneticPr fontId="19"/>
  </si>
  <si>
    <t>給気口、給気筒、排気口、排気筒、排気フード及び煙突の設置の状況</t>
    <rPh sb="21" eb="23">
      <t>オ</t>
    </rPh>
    <rPh sb="26" eb="28">
      <t>セッチ</t>
    </rPh>
    <rPh sb="29" eb="31">
      <t>ジョウキョウ</t>
    </rPh>
    <phoneticPr fontId="19"/>
  </si>
  <si>
    <t>給気風道の材質</t>
  </si>
  <si>
    <t>×換気設備の検査者（その他）－勤務先知事登録名</t>
  </si>
  <si>
    <t>給気送風機の外観</t>
    <rPh sb="0" eb="2">
      <t>キュウキ</t>
    </rPh>
    <rPh sb="2" eb="5">
      <t>ソウフウキ</t>
    </rPh>
    <rPh sb="6" eb="8">
      <t>ガイカン</t>
    </rPh>
    <phoneticPr fontId="19"/>
  </si>
  <si>
    <t>【３.報告対象建築物】</t>
  </si>
  <si>
    <t>給気送風機の設置の状況</t>
    <rPh sb="9" eb="11">
      <t>ジョウキョウ</t>
    </rPh>
    <phoneticPr fontId="19"/>
  </si>
  <si>
    <t>給気風道との接続の状況</t>
    <rPh sb="9" eb="11">
      <t>ジョウキョウ</t>
    </rPh>
    <phoneticPr fontId="19"/>
  </si>
  <si>
    <t>×改善の状況（排煙）[実施済]</t>
    <rPh sb="1" eb="3">
      <t>カイゼン</t>
    </rPh>
    <rPh sb="4" eb="6">
      <t>ジョウキョウ</t>
    </rPh>
    <rPh sb="11" eb="13">
      <t>ジッシ</t>
    </rPh>
    <rPh sb="13" eb="14">
      <t>スミ</t>
    </rPh>
    <phoneticPr fontId="19"/>
  </si>
  <si>
    <t>吸込口の周囲の状況</t>
    <rPh sb="4" eb="6">
      <t>シュウイ</t>
    </rPh>
    <rPh sb="7" eb="9">
      <t>ジョウキョウ</t>
    </rPh>
    <phoneticPr fontId="19"/>
  </si>
  <si>
    <t>屋外に設置された吸込口への雨水等の防止措置の状況</t>
    <rPh sb="0" eb="2">
      <t>オクガイ</t>
    </rPh>
    <rPh sb="3" eb="5">
      <t>セッチ</t>
    </rPh>
    <rPh sb="13" eb="15">
      <t>アマミズ</t>
    </rPh>
    <rPh sb="15" eb="16">
      <t>トウ</t>
    </rPh>
    <rPh sb="17" eb="19">
      <t>ボウシ</t>
    </rPh>
    <rPh sb="19" eb="21">
      <t>ソチ</t>
    </rPh>
    <rPh sb="22" eb="24">
      <t>ジョウキョウ</t>
    </rPh>
    <phoneticPr fontId="19"/>
  </si>
  <si>
    <t>給気口の周囲の状況</t>
    <rPh sb="0" eb="1">
      <t>キュウ</t>
    </rPh>
    <rPh sb="1" eb="2">
      <t>キ</t>
    </rPh>
    <rPh sb="2" eb="3">
      <t>クチ</t>
    </rPh>
    <rPh sb="7" eb="9">
      <t>ジョウキョウ</t>
    </rPh>
    <phoneticPr fontId="19"/>
  </si>
  <si>
    <t>可動防煙壁　　　　　　</t>
  </si>
  <si>
    <t>不具合等の概要（非照）３</t>
  </si>
  <si>
    <t>手動降下装置の作動の状況</t>
    <rPh sb="7" eb="9">
      <t>サドウ</t>
    </rPh>
    <rPh sb="10" eb="12">
      <t>ジョウキョウ</t>
    </rPh>
    <phoneticPr fontId="19"/>
  </si>
  <si>
    <t>可動防煙壁の材質</t>
    <rPh sb="0" eb="2">
      <t>カドウ</t>
    </rPh>
    <rPh sb="7" eb="8">
      <t>シツ</t>
    </rPh>
    <phoneticPr fontId="19"/>
  </si>
  <si>
    <t>　要是正とされた検査項目（既存不適格の場合を除く。）については、要是正とされた部分を撮影した写真を別添の様式に従い添付してください。</t>
    <rPh sb="10" eb="12">
      <t>コウモク</t>
    </rPh>
    <phoneticPr fontId="19"/>
  </si>
  <si>
    <t>石川県知事</t>
  </si>
  <si>
    <t>燃料油、潤滑油及び冷却水の状況</t>
    <rPh sb="7" eb="9">
      <t>オ</t>
    </rPh>
    <rPh sb="13" eb="15">
      <t>ジョウキョウ</t>
    </rPh>
    <phoneticPr fontId="19"/>
  </si>
  <si>
    <r>
      <t>不具合の改善の状況について</t>
    </r>
    <r>
      <rPr>
        <b/>
        <sz val="8"/>
        <color theme="1"/>
        <rFont val="游ゴシック"/>
        <family val="3"/>
        <charset val="128"/>
      </rPr>
      <t>適切に</t>
    </r>
    <r>
      <rPr>
        <b/>
        <sz val="8"/>
        <color theme="1"/>
        <rFont val="BIZ UDPゴシック"/>
        <family val="3"/>
        <charset val="128"/>
      </rPr>
      <t>入力してください</t>
    </r>
    <rPh sb="0" eb="3">
      <t>フグアイ</t>
    </rPh>
    <rPh sb="4" eb="6">
      <t>カイゼン</t>
    </rPh>
    <rPh sb="7" eb="9">
      <t>ジョウキョウ</t>
    </rPh>
    <rPh sb="13" eb="15">
      <t>テキセツ</t>
    </rPh>
    <rPh sb="16" eb="18">
      <t>ニュウリョク</t>
    </rPh>
    <phoneticPr fontId="19"/>
  </si>
  <si>
    <t>自家用発電装置の取付けの状況</t>
    <rPh sb="8" eb="9">
      <t>ト</t>
    </rPh>
    <rPh sb="9" eb="10">
      <t>ツ</t>
    </rPh>
    <rPh sb="12" eb="14">
      <t>ジョウキョウ</t>
    </rPh>
    <phoneticPr fontId="19"/>
  </si>
  <si>
    <t>接地線の接続の状況</t>
    <rPh sb="4" eb="6">
      <t>セツゾク</t>
    </rPh>
    <rPh sb="7" eb="9">
      <t>ジョウキョウ</t>
    </rPh>
    <phoneticPr fontId="19"/>
  </si>
  <si>
    <t>電源の切替えの状況</t>
    <rPh sb="7" eb="9">
      <t>ジョウキョウ</t>
    </rPh>
    <phoneticPr fontId="19"/>
  </si>
  <si>
    <t>:</t>
  </si>
  <si>
    <t>排気の状況</t>
    <rPh sb="3" eb="5">
      <t>ジョウキョウ</t>
    </rPh>
    <phoneticPr fontId="19"/>
  </si>
  <si>
    <t>株式会社住宅性能評価センター</t>
  </si>
  <si>
    <t>ビューローベリタスジャパン株式会社</t>
  </si>
  <si>
    <t>所有者の電話番号を入力してください
（連絡のつく電話番号をお願いします）</t>
    <rPh sb="0" eb="3">
      <t>ショユウシャ</t>
    </rPh>
    <rPh sb="4" eb="8">
      <t>デンワバンゴウ</t>
    </rPh>
    <rPh sb="9" eb="11">
      <t>ニュウリョク</t>
    </rPh>
    <rPh sb="19" eb="21">
      <t>レンラク</t>
    </rPh>
    <rPh sb="24" eb="28">
      <t>デンワバンゴウ</t>
    </rPh>
    <rPh sb="30" eb="31">
      <t>ネガ</t>
    </rPh>
    <phoneticPr fontId="19"/>
  </si>
  <si>
    <t>【ニ．改善の状況】</t>
  </si>
  <si>
    <t>コンプレッサー、燃料ポンプ、冷却水ポンプ等の補機類の作動の状況</t>
    <rPh sb="29" eb="31">
      <t>ジョウキョウ</t>
    </rPh>
    <phoneticPr fontId="19"/>
  </si>
  <si>
    <t>滋賀県</t>
  </si>
  <si>
    <t>給気口の手動開放装置による開放の状況</t>
    <rPh sb="0" eb="3">
      <t>キュウキコウ</t>
    </rPh>
    <rPh sb="4" eb="6">
      <t>シュドウ</t>
    </rPh>
    <rPh sb="6" eb="8">
      <t>カイホウ</t>
    </rPh>
    <rPh sb="8" eb="10">
      <t>ソウチ</t>
    </rPh>
    <rPh sb="13" eb="15">
      <t>カイホウ</t>
    </rPh>
    <rPh sb="16" eb="18">
      <t>ジョウキョウ</t>
    </rPh>
    <phoneticPr fontId="19"/>
  </si>
  <si>
    <t>計器類及びランプ類の指示及び点灯の状況</t>
    <rPh sb="3" eb="5">
      <t>オ</t>
    </rPh>
    <rPh sb="12" eb="14">
      <t>オ</t>
    </rPh>
    <rPh sb="17" eb="19">
      <t>ジョウキョウ</t>
    </rPh>
    <phoneticPr fontId="19"/>
  </si>
  <si>
    <t>1.自然方式</t>
    <rPh sb="2" eb="6">
      <t>シゼンホウシキ</t>
    </rPh>
    <phoneticPr fontId="19"/>
  </si>
  <si>
    <t>　「検査結果」欄は、別表第二（ろ）欄に掲げる各検査事項ごとに記入してください。</t>
    <rPh sb="2" eb="4">
      <t>ケンサ</t>
    </rPh>
    <rPh sb="4" eb="6">
      <t>ケッカ</t>
    </rPh>
    <rPh sb="12" eb="13">
      <t>ダイ</t>
    </rPh>
    <rPh sb="13" eb="14">
      <t>ニ</t>
    </rPh>
    <rPh sb="23" eb="25">
      <t>ケンサ</t>
    </rPh>
    <rPh sb="25" eb="27">
      <t>ジコウ</t>
    </rPh>
    <phoneticPr fontId="19"/>
  </si>
  <si>
    <t>有</t>
    <rPh sb="0" eb="1">
      <t>アリ</t>
    </rPh>
    <phoneticPr fontId="19"/>
  </si>
  <si>
    <t>壁及び床の防火区画貫通部の措置の状況</t>
    <rPh sb="0" eb="1">
      <t>カベ</t>
    </rPh>
    <rPh sb="1" eb="2">
      <t>オヨ</t>
    </rPh>
    <rPh sb="3" eb="4">
      <t>ユカ</t>
    </rPh>
    <rPh sb="5" eb="7">
      <t>ボウカ</t>
    </rPh>
    <rPh sb="7" eb="9">
      <t>クカク</t>
    </rPh>
    <rPh sb="9" eb="11">
      <t>カンツウ</t>
    </rPh>
    <rPh sb="11" eb="12">
      <t>ブ</t>
    </rPh>
    <rPh sb="13" eb="15">
      <t>ソチ</t>
    </rPh>
    <rPh sb="16" eb="18">
      <t>ジョウキョウ</t>
    </rPh>
    <phoneticPr fontId="19"/>
  </si>
  <si>
    <t>）</t>
  </si>
  <si>
    <t>指摘なし</t>
    <rPh sb="0" eb="2">
      <t>シテキ</t>
    </rPh>
    <phoneticPr fontId="19"/>
  </si>
  <si>
    <t>空気逃し口の大きさ及び位置</t>
    <rPh sb="0" eb="2">
      <t>クウキ</t>
    </rPh>
    <rPh sb="2" eb="3">
      <t>ニガ</t>
    </rPh>
    <rPh sb="4" eb="5">
      <t>クチ</t>
    </rPh>
    <rPh sb="6" eb="7">
      <t>オオ</t>
    </rPh>
    <rPh sb="9" eb="10">
      <t>オヨ</t>
    </rPh>
    <rPh sb="11" eb="13">
      <t>イチ</t>
    </rPh>
    <phoneticPr fontId="19"/>
  </si>
  <si>
    <t>【ニ．非常用エレベーターの乗降ロビーの用に供する付室】</t>
    <rPh sb="3" eb="6">
      <t>ヒジョウヨウ</t>
    </rPh>
    <rPh sb="13" eb="15">
      <t>ジョウコウ</t>
    </rPh>
    <rPh sb="19" eb="20">
      <t>ヨウ</t>
    </rPh>
    <rPh sb="21" eb="22">
      <t>キョウ</t>
    </rPh>
    <rPh sb="24" eb="26">
      <t>フシツ</t>
    </rPh>
    <phoneticPr fontId="19"/>
  </si>
  <si>
    <t>煙突に連結した排気筒及び半密閉式瞬間湯沸器等の設置の状況</t>
    <rPh sb="0" eb="2">
      <t>エントツ</t>
    </rPh>
    <rPh sb="3" eb="5">
      <t>レンケツ</t>
    </rPh>
    <rPh sb="7" eb="10">
      <t>ハイキトウ</t>
    </rPh>
    <rPh sb="10" eb="11">
      <t>オヨ</t>
    </rPh>
    <rPh sb="12" eb="13">
      <t>ハン</t>
    </rPh>
    <rPh sb="13" eb="15">
      <t>ミッペイ</t>
    </rPh>
    <rPh sb="15" eb="16">
      <t>シキ</t>
    </rPh>
    <rPh sb="16" eb="18">
      <t>シュンカン</t>
    </rPh>
    <rPh sb="18" eb="20">
      <t>ユワカシ</t>
    </rPh>
    <rPh sb="20" eb="21">
      <t>キ</t>
    </rPh>
    <rPh sb="21" eb="22">
      <t>トウ</t>
    </rPh>
    <rPh sb="23" eb="25">
      <t>セッチ</t>
    </rPh>
    <rPh sb="26" eb="28">
      <t>ジョウキョウ</t>
    </rPh>
    <phoneticPr fontId="19"/>
  </si>
  <si>
    <t>空気逃し口の周囲の状況</t>
    <rPh sb="0" eb="2">
      <t>クウキ</t>
    </rPh>
    <rPh sb="2" eb="3">
      <t>ニガ</t>
    </rPh>
    <rPh sb="4" eb="5">
      <t>クチ</t>
    </rPh>
    <rPh sb="6" eb="8">
      <t>シュウイ</t>
    </rPh>
    <rPh sb="9" eb="11">
      <t>ジョウキョウ</t>
    </rPh>
    <phoneticPr fontId="19"/>
  </si>
  <si>
    <t>×排煙設備の検査者（代）－勤務先資格</t>
  </si>
  <si>
    <t>空気調和設備の
主要機器及び配管の外観</t>
    <rPh sb="12" eb="14">
      <t>オ</t>
    </rPh>
    <phoneticPr fontId="19"/>
  </si>
  <si>
    <t>　２(24)「遮煙開口部の排出風速」については、排煙風量測定記録表（別表３－３）を添付してください。</t>
    <rPh sb="7" eb="9">
      <t>シャエン</t>
    </rPh>
    <rPh sb="9" eb="12">
      <t>カイコウブ</t>
    </rPh>
    <rPh sb="13" eb="15">
      <t>ハイシュツ</t>
    </rPh>
    <rPh sb="15" eb="17">
      <t>フウソク</t>
    </rPh>
    <rPh sb="34" eb="36">
      <t>ベッピョウ</t>
    </rPh>
    <rPh sb="41" eb="43">
      <t>テンプ</t>
    </rPh>
    <phoneticPr fontId="19"/>
  </si>
  <si>
    <t>(33)</t>
  </si>
  <si>
    <t>(50)</t>
  </si>
  <si>
    <t>既存不適格)</t>
  </si>
  <si>
    <t>×非常用照明の検査者（その他）－勤務先知事登録名</t>
  </si>
  <si>
    <t>(36)</t>
  </si>
  <si>
    <t>改善（予定）
年月日</t>
    <rPh sb="7" eb="10">
      <t>ネンガッピ</t>
    </rPh>
    <phoneticPr fontId="19"/>
  </si>
  <si>
    <t>防煙壁の貫通措置の状況</t>
    <rPh sb="0" eb="2">
      <t>ボウエン</t>
    </rPh>
    <rPh sb="2" eb="3">
      <t>カベ</t>
    </rPh>
    <rPh sb="4" eb="6">
      <t>カンツウ</t>
    </rPh>
    <rPh sb="9" eb="11">
      <t>ジョウキョウ</t>
    </rPh>
    <phoneticPr fontId="19"/>
  </si>
  <si>
    <t>×換気設備の概要(無窓居室)[その他]</t>
    <rPh sb="6" eb="8">
      <t>ガイヨウ</t>
    </rPh>
    <rPh sb="9" eb="11">
      <t>ムソウ</t>
    </rPh>
    <rPh sb="11" eb="13">
      <t>キョシツ</t>
    </rPh>
    <rPh sb="17" eb="18">
      <t>タ</t>
    </rPh>
    <phoneticPr fontId="19"/>
  </si>
  <si>
    <t>(37)</t>
  </si>
  <si>
    <t>特殊な構造の排煙設備の給気送風機の
外観</t>
  </si>
  <si>
    <t>予備電源から非常用の照明器具間の配線の耐熱処理の状況（隠蔽部分及び埋設部分を除く。）</t>
    <rPh sb="16" eb="18">
      <t>ハイセン</t>
    </rPh>
    <phoneticPr fontId="19"/>
  </si>
  <si>
    <t>(41)</t>
  </si>
  <si>
    <t>直結エンジン（内燃エンジン）の有無</t>
  </si>
  <si>
    <t>(42)</t>
  </si>
  <si>
    <t>(45)</t>
  </si>
  <si>
    <t>蛍光灯</t>
    <rPh sb="0" eb="3">
      <t>ケイコウトウ</t>
    </rPh>
    <phoneticPr fontId="19"/>
  </si>
  <si>
    <t>【１.換気設備】</t>
  </si>
  <si>
    <t>(43)</t>
  </si>
  <si>
    <t>(46)</t>
  </si>
  <si>
    <t>給気送風機の性能</t>
    <rPh sb="0" eb="2">
      <t>キュウキ</t>
    </rPh>
    <rPh sb="2" eb="5">
      <t>ソウフウキ</t>
    </rPh>
    <rPh sb="6" eb="8">
      <t>セイノウ</t>
    </rPh>
    <phoneticPr fontId="19"/>
  </si>
  <si>
    <t>(47)</t>
  </si>
  <si>
    <t>(48)</t>
  </si>
  <si>
    <t>給気送風機の給気風量</t>
    <rPh sb="0" eb="2">
      <t>キュウキ</t>
    </rPh>
    <rPh sb="2" eb="5">
      <t>ソウフウキ</t>
    </rPh>
    <rPh sb="6" eb="8">
      <t>キュウキ</t>
    </rPh>
    <rPh sb="8" eb="10">
      <t>フウリョウ</t>
    </rPh>
    <phoneticPr fontId="19"/>
  </si>
  <si>
    <t>(49)</t>
  </si>
  <si>
    <t>排煙口</t>
    <rPh sb="0" eb="2">
      <t>ハイエン</t>
    </rPh>
    <rPh sb="2" eb="3">
      <t>コウ</t>
    </rPh>
    <phoneticPr fontId="19"/>
  </si>
  <si>
    <t>中央管理室における制御及び作動状態の監視の状況</t>
    <rPh sb="4" eb="5">
      <t>シツ</t>
    </rPh>
    <rPh sb="15" eb="17">
      <t>ジョウタイ</t>
    </rPh>
    <rPh sb="21" eb="23">
      <t>ジョウキョウ</t>
    </rPh>
    <phoneticPr fontId="19"/>
  </si>
  <si>
    <t>加圧防排煙設備</t>
    <rPh sb="0" eb="2">
      <t>カアツ</t>
    </rPh>
    <rPh sb="2" eb="5">
      <t>ボウハイエン</t>
    </rPh>
    <rPh sb="5" eb="7">
      <t>セツビ</t>
    </rPh>
    <phoneticPr fontId="19"/>
  </si>
  <si>
    <t>排煙風道（隠蔽部分及び埋設部分を除く。）</t>
    <rPh sb="0" eb="2">
      <t>ハイエン</t>
    </rPh>
    <rPh sb="2" eb="4">
      <t>フウドウ</t>
    </rPh>
    <rPh sb="5" eb="7">
      <t>インペイ</t>
    </rPh>
    <rPh sb="7" eb="8">
      <t>ブ</t>
    </rPh>
    <rPh sb="8" eb="9">
      <t>ブン</t>
    </rPh>
    <rPh sb="9" eb="10">
      <t>オヨ</t>
    </rPh>
    <rPh sb="11" eb="13">
      <t>マイセツ</t>
    </rPh>
    <rPh sb="13" eb="15">
      <t>ブブン</t>
    </rPh>
    <rPh sb="16" eb="17">
      <t>ノゾ</t>
    </rPh>
    <phoneticPr fontId="19"/>
  </si>
  <si>
    <t>給気口の性能</t>
    <rPh sb="0" eb="3">
      <t>キュウキコウ</t>
    </rPh>
    <rPh sb="4" eb="6">
      <t>セイノウ</t>
    </rPh>
    <phoneticPr fontId="19"/>
  </si>
  <si>
    <t>給気風道（隠蔽部分及び埋設部分を除く。）</t>
    <rPh sb="0" eb="2">
      <t>キュウキ</t>
    </rPh>
    <rPh sb="2" eb="4">
      <t>フウドウ</t>
    </rPh>
    <rPh sb="5" eb="7">
      <t>インペイ</t>
    </rPh>
    <rPh sb="7" eb="8">
      <t>ブ</t>
    </rPh>
    <rPh sb="8" eb="9">
      <t>ブン</t>
    </rPh>
    <rPh sb="9" eb="10">
      <t>オヨ</t>
    </rPh>
    <rPh sb="11" eb="13">
      <t>マイセツ</t>
    </rPh>
    <rPh sb="13" eb="15">
      <t>ブブン</t>
    </rPh>
    <rPh sb="16" eb="17">
      <t>ノゾ</t>
    </rPh>
    <phoneticPr fontId="19"/>
  </si>
  <si>
    <t>測定風量(㎥/min)</t>
  </si>
  <si>
    <t>給気風道の劣化及び損傷の状況</t>
    <rPh sb="0" eb="2">
      <t>キュウキ</t>
    </rPh>
    <rPh sb="5" eb="7">
      <t>レッカ</t>
    </rPh>
    <rPh sb="7" eb="8">
      <t>オヨ</t>
    </rPh>
    <rPh sb="9" eb="11">
      <t>ソンショウ</t>
    </rPh>
    <rPh sb="12" eb="14">
      <t>ジョウキョウ</t>
    </rPh>
    <phoneticPr fontId="19"/>
  </si>
  <si>
    <t>給気送風機の作動の状況</t>
    <rPh sb="0" eb="2">
      <t>キュウキ</t>
    </rPh>
    <rPh sb="2" eb="5">
      <t>ソウフウキ</t>
    </rPh>
    <rPh sb="6" eb="8">
      <t>サドウ</t>
    </rPh>
    <rPh sb="9" eb="11">
      <t>ジョウキョウ</t>
    </rPh>
    <phoneticPr fontId="19"/>
  </si>
  <si>
    <t>計器類及びランプ類の指示及び点灯の状況</t>
    <rPh sb="0" eb="3">
      <t>ケイキルイ</t>
    </rPh>
    <rPh sb="3" eb="4">
      <t>オヨ</t>
    </rPh>
    <rPh sb="8" eb="9">
      <t>ルイ</t>
    </rPh>
    <rPh sb="10" eb="12">
      <t>シジ</t>
    </rPh>
    <rPh sb="12" eb="13">
      <t>オヨ</t>
    </rPh>
    <rPh sb="14" eb="16">
      <t>テントウ</t>
    </rPh>
    <rPh sb="17" eb="19">
      <t>ジョウキョウ</t>
    </rPh>
    <phoneticPr fontId="19"/>
  </si>
  <si>
    <t>電源を必要とする給気送風機の予備電源による作動の状況</t>
    <rPh sb="0" eb="2">
      <t>デンゲン</t>
    </rPh>
    <rPh sb="3" eb="5">
      <t>ヒツヨウ</t>
    </rPh>
    <rPh sb="8" eb="10">
      <t>キュウキ</t>
    </rPh>
    <rPh sb="10" eb="13">
      <t>ソウフウキ</t>
    </rPh>
    <rPh sb="14" eb="16">
      <t>ヨビ</t>
    </rPh>
    <rPh sb="16" eb="18">
      <t>デンゲン</t>
    </rPh>
    <rPh sb="21" eb="23">
      <t>サドウ</t>
    </rPh>
    <rPh sb="24" eb="26">
      <t>ジョウキョウ</t>
    </rPh>
    <phoneticPr fontId="19"/>
  </si>
  <si>
    <t>　この書類は、建築物ごとに、建築設備等の概要及び当該建築設備等の構造方法に係る検査結果について作成してください。</t>
  </si>
  <si>
    <t>遮煙開口部の性能</t>
    <rPh sb="0" eb="2">
      <t>シャエン</t>
    </rPh>
    <rPh sb="2" eb="5">
      <t>カイコウブ</t>
    </rPh>
    <rPh sb="6" eb="8">
      <t>セイノウ</t>
    </rPh>
    <phoneticPr fontId="19"/>
  </si>
  <si>
    <t>所有者の郵便番号を入力してください</t>
    <rPh sb="0" eb="3">
      <t>ショユウシャ</t>
    </rPh>
    <rPh sb="4" eb="8">
      <t>ユウビンバンゴウ</t>
    </rPh>
    <rPh sb="9" eb="11">
      <t>ニュウリョク</t>
    </rPh>
    <phoneticPr fontId="19"/>
  </si>
  <si>
    <t>大分県</t>
  </si>
  <si>
    <t>　各欄に掲げられている項目以外で特に報告すべき事項は、16欄又は別紙に記載して添えてください。</t>
  </si>
  <si>
    <t>遮煙開口部の排出風速</t>
    <rPh sb="0" eb="2">
      <t>シャエン</t>
    </rPh>
    <rPh sb="2" eb="5">
      <t>カイコウブ</t>
    </rPh>
    <rPh sb="6" eb="8">
      <t>ハイシュツ</t>
    </rPh>
    <rPh sb="8" eb="10">
      <t>フウソク</t>
    </rPh>
    <phoneticPr fontId="19"/>
  </si>
  <si>
    <t>空気逃し口の作動の状況</t>
    <rPh sb="0" eb="2">
      <t>クウキ</t>
    </rPh>
    <rPh sb="2" eb="3">
      <t>ニガ</t>
    </rPh>
    <rPh sb="4" eb="5">
      <t>クチ</t>
    </rPh>
    <rPh sb="6" eb="8">
      <t>サドウ</t>
    </rPh>
    <rPh sb="9" eb="11">
      <t>ジョウキョウ</t>
    </rPh>
    <phoneticPr fontId="19"/>
  </si>
  <si>
    <t>一種</t>
    <rPh sb="0" eb="2">
      <t>イッシュ</t>
    </rPh>
    <phoneticPr fontId="19"/>
  </si>
  <si>
    <t>始動用の空気槽の圧力</t>
    <rPh sb="0" eb="3">
      <t>シドウヨウ</t>
    </rPh>
    <phoneticPr fontId="19"/>
  </si>
  <si>
    <t>蓄電池（別置型）</t>
    <rPh sb="0" eb="3">
      <t>チクデンチ</t>
    </rPh>
    <rPh sb="4" eb="7">
      <t>ベッチガタ</t>
    </rPh>
    <phoneticPr fontId="19"/>
  </si>
  <si>
    <t>不具合（非照）</t>
    <rPh sb="0" eb="3">
      <t>フグアイ</t>
    </rPh>
    <phoneticPr fontId="19"/>
  </si>
  <si>
    <t>自家用発電機室の給排気の状況（屋内に設置されている場合に限る。）</t>
    <rPh sb="0" eb="3">
      <t>ジカヨウ</t>
    </rPh>
    <rPh sb="3" eb="7">
      <t>ハツデンキシツ</t>
    </rPh>
    <rPh sb="8" eb="9">
      <t>キュウ</t>
    </rPh>
    <rPh sb="9" eb="11">
      <t>ハイキ</t>
    </rPh>
    <rPh sb="12" eb="14">
      <t>ジョウキョウ</t>
    </rPh>
    <rPh sb="28" eb="29">
      <t>カギ</t>
    </rPh>
    <phoneticPr fontId="19"/>
  </si>
  <si>
    <t>備考（第二面）</t>
  </si>
  <si>
    <t>（注意）
①　この書類は、検査の結果「要是正」かつ「既存不適格」ではない項目等について作成してください。また、「既存不適格」及び「指摘なし」の項目
　等についても、特記すべき事項があれば、必要に応じて作成してください。「要是正」の項目等がない場合は、この書類は省略しても構いません。
②　記入欄が不足する場合は、枠を拡大、行を追加して記入するか、別紙に必要な事項を記入して添えてください。
③　「部位」欄の「番号」、「検査項目等」は、それぞれ別記第一号様式から第四号様式の番号、検査項目等に対応したものを記入してください。
④　「検査結果」欄は、検査の結果、要是正の指摘があった場合は「要是正」のチェックボックスに「レ」マークを入れ、それ以外の場合で特記すべき
　事項がある場合は「その他」のチェックボックスに「レ」マークを入れてください。
⑤　写真は、当該部位の外観の状況が確認できるように撮影したものを貼付してください。</t>
    <rPh sb="1" eb="3">
      <t>チュウイ</t>
    </rPh>
    <phoneticPr fontId="19"/>
  </si>
  <si>
    <t>給気部及び排気管の取付けの状況</t>
    <rPh sb="2" eb="3">
      <t>ブ</t>
    </rPh>
    <rPh sb="3" eb="5">
      <t>オ</t>
    </rPh>
    <rPh sb="13" eb="15">
      <t>ジョウキョウ</t>
    </rPh>
    <phoneticPr fontId="19"/>
  </si>
  <si>
    <t>接続部（幹線分岐及びボックス内に限る。）の耐熱処理の状況</t>
    <rPh sb="2" eb="3">
      <t>ブ</t>
    </rPh>
    <rPh sb="16" eb="17">
      <t>カギ</t>
    </rPh>
    <phoneticPr fontId="19"/>
  </si>
  <si>
    <t>既存不適格）</t>
  </si>
  <si>
    <t>蓄電池等の状況</t>
    <rPh sb="3" eb="4">
      <t>トウ</t>
    </rPh>
    <rPh sb="5" eb="7">
      <t>ジョウキョウ</t>
    </rPh>
    <phoneticPr fontId="19"/>
  </si>
  <si>
    <t xml:space="preserve">蓄電池室の換気の状況 </t>
    <rPh sb="0" eb="3">
      <t>チクデンチ</t>
    </rPh>
    <rPh sb="3" eb="4">
      <t>シツ</t>
    </rPh>
    <rPh sb="5" eb="7">
      <t>カンキ</t>
    </rPh>
    <phoneticPr fontId="19"/>
  </si>
  <si>
    <t>　９欄の「ロ」及び「ハ」は、それぞれ該当する室がないときに「無」のチェックボックスに「レ」マークを入れ、「ニ」は、「ロ」及び「ハ」以外の居室、廊下及び階段の用に供する部分について記入してください。</t>
  </si>
  <si>
    <t>二種</t>
    <rPh sb="0" eb="2">
      <t>ニシュ</t>
    </rPh>
    <phoneticPr fontId="19"/>
  </si>
  <si>
    <t>規定風量(㎥/min)</t>
  </si>
  <si>
    <t>測定機器　メーカー名</t>
  </si>
  <si>
    <r>
      <t>　７「上記以外の検査項目等」</t>
    </r>
    <r>
      <rPr>
        <sz val="8"/>
        <rFont val="ＭＳ 明朝"/>
        <family val="1"/>
        <charset val="128"/>
      </rPr>
      <t>欄は、第２第２項の規定により特定行政庁が検査項目等を付加している場合に、当該検査項目等を追加し、⑥から⑩までに準じて検査結果等を記入してください。また、第２第３項に規定する認定検査項目等が定められている場合に、当該認定検査項目等を追加し、⑥から⑩までに準じて検査結果等を記入してください。</t>
    </r>
    <rPh sb="8" eb="10">
      <t>ケンサ</t>
    </rPh>
    <rPh sb="12" eb="13">
      <t>トウ</t>
    </rPh>
    <rPh sb="14" eb="15">
      <t>ラン</t>
    </rPh>
    <rPh sb="19" eb="20">
      <t>ダイ</t>
    </rPh>
    <rPh sb="21" eb="22">
      <t>コウ</t>
    </rPh>
    <rPh sb="23" eb="25">
      <t>キテイ</t>
    </rPh>
    <rPh sb="38" eb="39">
      <t>トウ</t>
    </rPh>
    <rPh sb="40" eb="42">
      <t>フカ</t>
    </rPh>
    <rPh sb="46" eb="48">
      <t>バアイ</t>
    </rPh>
    <rPh sb="50" eb="52">
      <t>トウガイ</t>
    </rPh>
    <rPh sb="52" eb="57">
      <t>ケンサコウモクトウ</t>
    </rPh>
    <rPh sb="58" eb="60">
      <t>ツイカ</t>
    </rPh>
    <rPh sb="90" eb="91">
      <t>ダイ</t>
    </rPh>
    <rPh sb="92" eb="93">
      <t>ダイ</t>
    </rPh>
    <rPh sb="94" eb="95">
      <t>コウ</t>
    </rPh>
    <rPh sb="96" eb="98">
      <t>キテイ</t>
    </rPh>
    <rPh sb="100" eb="107">
      <t>ニンテイケンサコウモクトウ</t>
    </rPh>
    <rPh sb="108" eb="109">
      <t>サダ</t>
    </rPh>
    <rPh sb="115" eb="117">
      <t>バアイ</t>
    </rPh>
    <rPh sb="119" eb="121">
      <t>トウガイ</t>
    </rPh>
    <rPh sb="121" eb="128">
      <t>ニンテイケンサコウモクトウ</t>
    </rPh>
    <rPh sb="129" eb="131">
      <t>ツイカ</t>
    </rPh>
    <rPh sb="140" eb="141">
      <t>ジュン</t>
    </rPh>
    <rPh sb="143" eb="147">
      <t>ケンサケッカ</t>
    </rPh>
    <rPh sb="147" eb="148">
      <t>トウ</t>
    </rPh>
    <rPh sb="149" eb="151">
      <t>キニュウ</t>
    </rPh>
    <phoneticPr fontId="19"/>
  </si>
  <si>
    <t>特殊な構造の排煙設備</t>
  </si>
  <si>
    <r>
      <t>測定風速　(m/s)</t>
    </r>
    <r>
      <rPr>
        <vertAlign val="superscript"/>
        <sz val="10"/>
        <color theme="1"/>
        <rFont val="ＭＳ Ｐ明朝"/>
        <family val="1"/>
        <charset val="128"/>
      </rPr>
      <t>＊注1)</t>
    </r>
  </si>
  <si>
    <t>　</t>
  </si>
  <si>
    <t>使用電球、ランプ等　</t>
  </si>
  <si>
    <t>平成</t>
    <rPh sb="0" eb="2">
      <t>ヘイセイ</t>
    </rPh>
    <phoneticPr fontId="19"/>
  </si>
  <si>
    <t>各居室の換気量</t>
    <rPh sb="0" eb="3">
      <t>カクキョシツ</t>
    </rPh>
    <rPh sb="4" eb="7">
      <t>カンキリョウ</t>
    </rPh>
    <phoneticPr fontId="19"/>
  </si>
  <si>
    <t>１. 各面共通関係</t>
  </si>
  <si>
    <t>各居室の浮遊粉じん量</t>
    <rPh sb="1" eb="2">
      <t>イ</t>
    </rPh>
    <phoneticPr fontId="19"/>
  </si>
  <si>
    <t>各居室の一酸化炭素含有率</t>
    <rPh sb="1" eb="2">
      <t>イ</t>
    </rPh>
    <phoneticPr fontId="19"/>
  </si>
  <si>
    <t>各居室の二酸化炭素含有率</t>
    <rPh sb="1" eb="2">
      <t>イ</t>
    </rPh>
    <phoneticPr fontId="19"/>
  </si>
  <si>
    <t>機械換気
設備　　　　　　　　　　　　　　　　　</t>
  </si>
  <si>
    <t>自然換気
設備及び
機械換気
設備　　　　　　　　　　　　　　　　　　　　</t>
    <rPh sb="7" eb="9">
      <t>オ</t>
    </rPh>
    <rPh sb="10" eb="12">
      <t>キカイ</t>
    </rPh>
    <rPh sb="12" eb="14">
      <t>カンキ</t>
    </rPh>
    <rPh sb="15" eb="17">
      <t>セツビ</t>
    </rPh>
    <phoneticPr fontId="19"/>
  </si>
  <si>
    <t>×排煙設備の検査者（代）－勤務先登録番号</t>
  </si>
  <si>
    <r>
      <t>測定風速（m/s）</t>
    </r>
    <r>
      <rPr>
        <vertAlign val="superscript"/>
        <sz val="10"/>
        <color theme="1"/>
        <rFont val="ＭＳ Ｐ明朝"/>
        <family val="1"/>
        <charset val="128"/>
      </rPr>
      <t>*注2）</t>
    </r>
    <rPh sb="0" eb="4">
      <t>ソクテイフウソク</t>
    </rPh>
    <rPh sb="10" eb="11">
      <t>チュウ</t>
    </rPh>
    <phoneticPr fontId="19"/>
  </si>
  <si>
    <r>
      <t>注 1）「測定位置」欄には、「出入口付近」、「右壁中央付近」のように明記する。
注 2）「光源の種類」欄には、白熱灯、蛍光灯、LEDランプ</t>
    </r>
    <r>
      <rPr>
        <sz val="10"/>
        <rFont val="ＭＳ 明朝"/>
        <family val="1"/>
        <charset val="128"/>
      </rPr>
      <t>（自動検査機能なし）、LEDランプ（自動検査機能あり）、その他の別及び電池内蔵のものにあっては、（内）と付す。
注 3）「照度」欄には、自動検査機能を有していない場合は、照度の値（ｌｘ）を記入し、自動検査機能を有するものにあっては、「-」を記入する。</t>
    </r>
    <rPh sb="70" eb="72">
      <t>ジドウ</t>
    </rPh>
    <rPh sb="72" eb="74">
      <t>ケンサ</t>
    </rPh>
    <rPh sb="74" eb="76">
      <t>キノウ</t>
    </rPh>
    <rPh sb="87" eb="89">
      <t>ジドウ</t>
    </rPh>
    <rPh sb="89" eb="91">
      <t>ケンサ</t>
    </rPh>
    <rPh sb="91" eb="93">
      <t>キノウ</t>
    </rPh>
    <rPh sb="99" eb="100">
      <t>タ</t>
    </rPh>
    <rPh sb="125" eb="126">
      <t>チュウ</t>
    </rPh>
    <rPh sb="130" eb="132">
      <t>ショウド</t>
    </rPh>
    <rPh sb="133" eb="134">
      <t>ラン</t>
    </rPh>
    <rPh sb="137" eb="139">
      <t>ジドウ</t>
    </rPh>
    <rPh sb="139" eb="143">
      <t>ケンサキノウ</t>
    </rPh>
    <rPh sb="144" eb="145">
      <t>ユウ</t>
    </rPh>
    <rPh sb="150" eb="152">
      <t>バアイ</t>
    </rPh>
    <rPh sb="154" eb="156">
      <t>ショウド</t>
    </rPh>
    <rPh sb="157" eb="158">
      <t>アタイ</t>
    </rPh>
    <rPh sb="163" eb="165">
      <t>キニュウ</t>
    </rPh>
    <rPh sb="167" eb="173">
      <t>ジドウケンサキノウ</t>
    </rPh>
    <rPh sb="174" eb="175">
      <t>ユウ</t>
    </rPh>
    <rPh sb="189" eb="191">
      <t>キニュウ</t>
    </rPh>
    <phoneticPr fontId="19"/>
  </si>
  <si>
    <r>
      <t>　５「上記以外の検査項目等」</t>
    </r>
    <r>
      <rPr>
        <sz val="8"/>
        <rFont val="ＭＳ 明朝"/>
        <family val="1"/>
        <charset val="128"/>
      </rPr>
      <t>欄は、第２第２項の規定により特定行政庁が検査項目等を付加している場合に、当該検査項目等を追加し、⑥から⑩までに準じて検査結果等を記入してください。また、第２第３項に規定する認定検査項目等が定められている場合に、当該認定検査項目等を追加し、⑥から⑩までに準じて検査結果等を記入してください。</t>
    </r>
    <rPh sb="8" eb="10">
      <t>ケンサ</t>
    </rPh>
    <rPh sb="12" eb="13">
      <t>トウ</t>
    </rPh>
    <rPh sb="14" eb="15">
      <t>ラン</t>
    </rPh>
    <rPh sb="19" eb="20">
      <t>ダイ</t>
    </rPh>
    <rPh sb="21" eb="22">
      <t>コウ</t>
    </rPh>
    <rPh sb="23" eb="25">
      <t>キテイ</t>
    </rPh>
    <rPh sb="38" eb="39">
      <t>トウ</t>
    </rPh>
    <rPh sb="40" eb="42">
      <t>フカ</t>
    </rPh>
    <rPh sb="46" eb="48">
      <t>バアイ</t>
    </rPh>
    <rPh sb="50" eb="52">
      <t>トウガイ</t>
    </rPh>
    <rPh sb="52" eb="57">
      <t>ケンサコウモクトウ</t>
    </rPh>
    <rPh sb="58" eb="60">
      <t>ツイカ</t>
    </rPh>
    <rPh sb="90" eb="91">
      <t>ダイ</t>
    </rPh>
    <rPh sb="92" eb="93">
      <t>ダイ</t>
    </rPh>
    <rPh sb="94" eb="95">
      <t>コウ</t>
    </rPh>
    <rPh sb="96" eb="98">
      <t>キテイ</t>
    </rPh>
    <rPh sb="100" eb="107">
      <t>ニンテイケンサコウモクトウ</t>
    </rPh>
    <rPh sb="108" eb="109">
      <t>サダ</t>
    </rPh>
    <rPh sb="115" eb="117">
      <t>バアイ</t>
    </rPh>
    <rPh sb="119" eb="121">
      <t>トウガイ</t>
    </rPh>
    <rPh sb="121" eb="128">
      <t>ニンテイケンサコウモクトウ</t>
    </rPh>
    <rPh sb="129" eb="131">
      <t>ツイカ</t>
    </rPh>
    <rPh sb="140" eb="141">
      <t>ジュン</t>
    </rPh>
    <rPh sb="143" eb="147">
      <t>ケンサケッカ</t>
    </rPh>
    <rPh sb="147" eb="148">
      <t>トウ</t>
    </rPh>
    <rPh sb="149" eb="151">
      <t>キニュウ</t>
    </rPh>
    <phoneticPr fontId="19"/>
  </si>
  <si>
    <t>特殊な構造の排煙
設備の排煙口及び
給気口の外観</t>
  </si>
  <si>
    <t>特殊な構造の
排煙設備の排煙口の性能</t>
  </si>
  <si>
    <t>郵便番号（排煙＿代表）</t>
  </si>
  <si>
    <t>管理者郵便番号</t>
  </si>
  <si>
    <t>非常用の
照明器具</t>
  </si>
  <si>
    <t>⑳</t>
  </si>
  <si>
    <t>手動開放装置の周囲の状況</t>
    <rPh sb="7" eb="9">
      <t>シュウイ</t>
    </rPh>
    <rPh sb="10" eb="12">
      <t>ジョウキョウ</t>
    </rPh>
    <phoneticPr fontId="19"/>
  </si>
  <si>
    <t>給気口の手動開放装置の周囲の状況</t>
    <rPh sb="0" eb="3">
      <t>キュウキコウ</t>
    </rPh>
    <rPh sb="4" eb="6">
      <t>シュドウ</t>
    </rPh>
    <rPh sb="6" eb="8">
      <t>カイホウ</t>
    </rPh>
    <rPh sb="8" eb="10">
      <t>ソウチ</t>
    </rPh>
    <rPh sb="11" eb="13">
      <t>シュウイ</t>
    </rPh>
    <rPh sb="14" eb="16">
      <t>ジョウキョウ</t>
    </rPh>
    <phoneticPr fontId="19"/>
  </si>
  <si>
    <t>型式番号等</t>
  </si>
  <si>
    <r>
      <t>不具合記録の有無について</t>
    </r>
    <r>
      <rPr>
        <b/>
        <sz val="8"/>
        <color theme="1"/>
        <rFont val="游ゴシック"/>
        <family val="3"/>
        <charset val="128"/>
      </rPr>
      <t>適切に</t>
    </r>
    <r>
      <rPr>
        <b/>
        <sz val="8"/>
        <color theme="1"/>
        <rFont val="BIZ UDPゴシック"/>
        <family val="3"/>
        <charset val="128"/>
      </rPr>
      <t>選択してください</t>
    </r>
    <rPh sb="0" eb="3">
      <t>フグアイ</t>
    </rPh>
    <rPh sb="3" eb="5">
      <t>キロク</t>
    </rPh>
    <rPh sb="6" eb="8">
      <t>ウム</t>
    </rPh>
    <rPh sb="15" eb="17">
      <t>センタク</t>
    </rPh>
    <phoneticPr fontId="19"/>
  </si>
  <si>
    <t>防火ダンパー等（外壁の開口部で延焼のおそれのある部分に設けるものを除く。）</t>
    <rPh sb="8" eb="10">
      <t>ガイヘキ</t>
    </rPh>
    <rPh sb="11" eb="14">
      <t>カイコウブ</t>
    </rPh>
    <rPh sb="15" eb="17">
      <t>エンショウ</t>
    </rPh>
    <rPh sb="24" eb="26">
      <t>ブブン</t>
    </rPh>
    <rPh sb="27" eb="28">
      <t>モウ</t>
    </rPh>
    <rPh sb="33" eb="34">
      <t>ノゾ</t>
    </rPh>
    <phoneticPr fontId="19"/>
  </si>
  <si>
    <t>居室</t>
    <rPh sb="0" eb="2">
      <t>キョシツ</t>
    </rPh>
    <phoneticPr fontId="19"/>
  </si>
  <si>
    <r>
      <t>　２(</t>
    </r>
    <r>
      <rPr>
        <sz val="8"/>
        <rFont val="ＭＳ 明朝"/>
        <family val="1"/>
        <charset val="128"/>
      </rPr>
      <t>14)「機械換気設備の換気量」については、換気設備を設けるべき調理室等の換気風量測定表（別表２）を添付してください。</t>
    </r>
    <rPh sb="7" eb="9">
      <t>キカイ</t>
    </rPh>
    <rPh sb="9" eb="11">
      <t>カンキ</t>
    </rPh>
    <rPh sb="11" eb="13">
      <t>セツビ</t>
    </rPh>
    <rPh sb="14" eb="17">
      <t>カンキリョウ</t>
    </rPh>
    <rPh sb="24" eb="26">
      <t>カンキ</t>
    </rPh>
    <rPh sb="26" eb="28">
      <t>セツビ</t>
    </rPh>
    <rPh sb="29" eb="30">
      <t>モウ</t>
    </rPh>
    <rPh sb="34" eb="37">
      <t>チョウリシツ</t>
    </rPh>
    <rPh sb="37" eb="38">
      <t>ナド</t>
    </rPh>
    <rPh sb="39" eb="41">
      <t>カンキ</t>
    </rPh>
    <rPh sb="41" eb="43">
      <t>フウリョウ</t>
    </rPh>
    <rPh sb="43" eb="45">
      <t>ソクテイ</t>
    </rPh>
    <rPh sb="45" eb="46">
      <t>ヒョウ</t>
    </rPh>
    <rPh sb="47" eb="49">
      <t>ベッピョウ</t>
    </rPh>
    <rPh sb="52" eb="54">
      <t>テンプ</t>
    </rPh>
    <phoneticPr fontId="19"/>
  </si>
  <si>
    <t>排煙口面積（㎡）</t>
    <rPh sb="0" eb="3">
      <t>ハイエンコウ</t>
    </rPh>
    <rPh sb="3" eb="5">
      <t>メンセキ</t>
    </rPh>
    <phoneticPr fontId="19"/>
  </si>
  <si>
    <t>40・30・20・2</t>
  </si>
  <si>
    <t>前回の定期検査以降に生じた不具合のうち
６欄において指摘されるもの以外があれば入力してください</t>
    <rPh sb="21" eb="22">
      <t>ラン</t>
    </rPh>
    <rPh sb="26" eb="28">
      <t>シテキ</t>
    </rPh>
    <rPh sb="33" eb="35">
      <t>イガイ</t>
    </rPh>
    <rPh sb="39" eb="41">
      <t>ニュウリョク</t>
    </rPh>
    <phoneticPr fontId="19"/>
  </si>
  <si>
    <t>排煙機（番号等）</t>
  </si>
  <si>
    <t>別記第一号（Ａ４）</t>
    <rPh sb="0" eb="2">
      <t>ベッキ</t>
    </rPh>
    <rPh sb="2" eb="3">
      <t>ダイ</t>
    </rPh>
    <rPh sb="3" eb="4">
      <t>イチ</t>
    </rPh>
    <rPh sb="4" eb="5">
      <t>ゴウ</t>
    </rPh>
    <phoneticPr fontId="19"/>
  </si>
  <si>
    <t>　１欄及び２欄は、所有者又は管理者が法人のときは、「ロ」はそれぞれ法人の名称及び代表者氏名を、「ニ」はそれぞれ法人の所在地を記入してください。</t>
  </si>
  <si>
    <t>令和　　年　　月　　日</t>
  </si>
  <si>
    <t>排煙機銘板表示</t>
  </si>
  <si>
    <t>排煙機の規定風量</t>
  </si>
  <si>
    <t>検査項目等</t>
    <rPh sb="4" eb="5">
      <t>トウ</t>
    </rPh>
    <phoneticPr fontId="19"/>
  </si>
  <si>
    <t>所有者の住所を入力してください</t>
    <rPh sb="0" eb="3">
      <t>ショユウシャ</t>
    </rPh>
    <rPh sb="4" eb="6">
      <t>ジュウショ</t>
    </rPh>
    <rPh sb="7" eb="9">
      <t>ニュウリョク</t>
    </rPh>
    <phoneticPr fontId="19"/>
  </si>
  <si>
    <t>最大防煙区画面積</t>
  </si>
  <si>
    <t>㎡×</t>
  </si>
  <si>
    <t>階数（地上）</t>
  </si>
  <si>
    <t>=</t>
  </si>
  <si>
    <t>【７.換気設備の不具合の発生状況】</t>
  </si>
  <si>
    <t>（注意）
　この様式には、第三十六号の六様式に記入した内容と同一の内容を記入してください。第二面は、同様式第二面において指摘があつた建築設備についてのみ作成し、第一面に添えてください。</t>
  </si>
  <si>
    <t>室名</t>
    <rPh sb="0" eb="2">
      <t>シツメイ</t>
    </rPh>
    <phoneticPr fontId="19"/>
  </si>
  <si>
    <t>階別</t>
    <rPh sb="0" eb="2">
      <t>カイベツ</t>
    </rPh>
    <phoneticPr fontId="19"/>
  </si>
  <si>
    <t>×指摘の内容（非照）</t>
    <rPh sb="7" eb="8">
      <t>ひ</t>
    </rPh>
    <rPh sb="8" eb="9">
      <t>しょう</t>
    </rPh>
    <phoneticPr fontId="20" type="Hiragana"/>
  </si>
  <si>
    <r>
      <t>測定風速（m/s）</t>
    </r>
    <r>
      <rPr>
        <vertAlign val="superscript"/>
        <sz val="10"/>
        <color theme="1"/>
        <rFont val="ＭＳ Ｐ明朝"/>
        <family val="1"/>
        <charset val="128"/>
      </rPr>
      <t>*注1）</t>
    </r>
    <rPh sb="0" eb="4">
      <t>ソクテイフウソク</t>
    </rPh>
    <rPh sb="10" eb="11">
      <t>チュウ</t>
    </rPh>
    <phoneticPr fontId="19"/>
  </si>
  <si>
    <t>資格（非照＿その他）</t>
    <rPh sb="8" eb="9">
      <t>タ</t>
    </rPh>
    <phoneticPr fontId="19"/>
  </si>
  <si>
    <t>測定風量（㎥/min）</t>
    <rPh sb="0" eb="4">
      <t>ソクテイフウリョウ</t>
    </rPh>
    <phoneticPr fontId="19"/>
  </si>
  <si>
    <t>煙排出口面積　(㎡)</t>
  </si>
  <si>
    <t>　３欄の「ハ」は、前回の定期検査の結果を記録した書類の写しの保存の有無について記入してください。</t>
  </si>
  <si>
    <t>窓口・郵送提出の場合、①定期検査報告書と②定期検査報告概要書は別々にホチキス止め（左上１箇所）をお願いします。</t>
    <rPh sb="0" eb="2">
      <t>マドグチ</t>
    </rPh>
    <rPh sb="3" eb="5">
      <t>ユウソウ</t>
    </rPh>
    <rPh sb="5" eb="7">
      <t>テイシュツ</t>
    </rPh>
    <rPh sb="8" eb="10">
      <t>バアイ</t>
    </rPh>
    <rPh sb="12" eb="14">
      <t>テイキ</t>
    </rPh>
    <rPh sb="14" eb="16">
      <t>ケンサ</t>
    </rPh>
    <rPh sb="16" eb="18">
      <t>ホウコク</t>
    </rPh>
    <rPh sb="18" eb="19">
      <t>ショ</t>
    </rPh>
    <rPh sb="21" eb="23">
      <t>テイキ</t>
    </rPh>
    <rPh sb="23" eb="25">
      <t>ケンサ</t>
    </rPh>
    <rPh sb="25" eb="27">
      <t>ホウコク</t>
    </rPh>
    <rPh sb="27" eb="30">
      <t>ガイヨウショ</t>
    </rPh>
    <rPh sb="31" eb="33">
      <t>ベツベツ</t>
    </rPh>
    <rPh sb="38" eb="39">
      <t>ド</t>
    </rPh>
    <rPh sb="41" eb="43">
      <t>ヒダリウエ</t>
    </rPh>
    <rPh sb="44" eb="46">
      <t>カショ</t>
    </rPh>
    <rPh sb="49" eb="50">
      <t>ネガ</t>
    </rPh>
    <phoneticPr fontId="19"/>
  </si>
  <si>
    <t>予備電源又は直結エンジン切り替え</t>
  </si>
  <si>
    <t>月</t>
    <rPh sb="0" eb="1">
      <t>ゲツ</t>
    </rPh>
    <phoneticPr fontId="19"/>
  </si>
  <si>
    <t>排煙系統図（排煙機と排煙口の対応関係がわかる図を記入すること）</t>
  </si>
  <si>
    <t>必ず記入してください</t>
    <rPh sb="0" eb="1">
      <t>カナラ</t>
    </rPh>
    <rPh sb="2" eb="4">
      <t>キニュウ</t>
    </rPh>
    <phoneticPr fontId="19"/>
  </si>
  <si>
    <r>
      <t>検査者の</t>
    </r>
    <r>
      <rPr>
        <b/>
        <sz val="8"/>
        <color theme="1"/>
        <rFont val="游ゴシック"/>
        <family val="3"/>
        <charset val="128"/>
      </rPr>
      <t>会社名のみではなく姓名まで</t>
    </r>
    <r>
      <rPr>
        <b/>
        <sz val="8"/>
        <color theme="1"/>
        <rFont val="BIZ UDPゴシック"/>
        <family val="3"/>
        <charset val="128"/>
      </rPr>
      <t>入力してください</t>
    </r>
    <rPh sb="0" eb="3">
      <t>ケンサシャ</t>
    </rPh>
    <rPh sb="17" eb="19">
      <t>ニュウリョク</t>
    </rPh>
    <phoneticPr fontId="19"/>
  </si>
  <si>
    <t>㎥/min</t>
  </si>
  <si>
    <t>考えられる原因</t>
    <rPh sb="0" eb="1">
      <t>カンガ</t>
    </rPh>
    <rPh sb="5" eb="7">
      <t>ゲンイン</t>
    </rPh>
    <phoneticPr fontId="19"/>
  </si>
  <si>
    <t>株式会社東日本住宅評価センター</t>
  </si>
  <si>
    <t>【パターン２】</t>
  </si>
  <si>
    <t>　「考えられる原因」欄は、当該不具合が生じた原因として主として考えられるものを記入してください。ただし、当該不具合が生じた原因が不明な場合は「不明」と記入してください。</t>
  </si>
  <si>
    <t>吸込口面積　(㎡)</t>
  </si>
  <si>
    <t>×検査による指摘の概要－改善予定の有無－有□</t>
    <rPh sb="1" eb="3">
      <t>ケンサ</t>
    </rPh>
    <rPh sb="6" eb="8">
      <t>シテキ</t>
    </rPh>
    <rPh sb="9" eb="11">
      <t>ガイヨウ</t>
    </rPh>
    <rPh sb="12" eb="14">
      <t>カイゼン</t>
    </rPh>
    <rPh sb="14" eb="16">
      <t>ヨテイ</t>
    </rPh>
    <rPh sb="17" eb="19">
      <t>ウム</t>
    </rPh>
    <rPh sb="20" eb="21">
      <t>アリ</t>
    </rPh>
    <phoneticPr fontId="19"/>
  </si>
  <si>
    <t>指摘なし・要是正</t>
    <rPh sb="0" eb="2">
      <t>シテキ</t>
    </rPh>
    <rPh sb="5" eb="6">
      <t>ヨウ</t>
    </rPh>
    <rPh sb="6" eb="8">
      <t>ゼセイ</t>
    </rPh>
    <phoneticPr fontId="19"/>
  </si>
  <si>
    <r>
      <t>測定風速　(m/s)</t>
    </r>
    <r>
      <rPr>
        <vertAlign val="superscript"/>
        <sz val="10"/>
        <color theme="1"/>
        <rFont val="ＭＳ Ｐ明朝"/>
        <family val="1"/>
        <charset val="128"/>
      </rPr>
      <t>＊注2)</t>
    </r>
  </si>
  <si>
    <t>測定機器メーカー名</t>
  </si>
  <si>
    <r>
      <t>測定風速</t>
    </r>
    <r>
      <rPr>
        <vertAlign val="superscript"/>
        <sz val="10"/>
        <color theme="1"/>
        <rFont val="ＭＳ Ｐ明朝"/>
        <family val="1"/>
        <charset val="128"/>
      </rPr>
      <t>＊注）</t>
    </r>
    <r>
      <rPr>
        <sz val="10"/>
        <color theme="1"/>
        <rFont val="ＭＳ Ｐ明朝"/>
        <family val="1"/>
        <charset val="128"/>
      </rPr>
      <t>（m/s）</t>
    </r>
    <rPh sb="5" eb="6">
      <t>チュウ</t>
    </rPh>
    <phoneticPr fontId="19"/>
  </si>
  <si>
    <t xml:space="preserve"> 既存不適格 ）</t>
    <rPh sb="1" eb="3">
      <t>キゾン</t>
    </rPh>
    <rPh sb="3" eb="6">
      <t>フテキカク</t>
    </rPh>
    <phoneticPr fontId="19"/>
  </si>
  <si>
    <t>※特記欄</t>
    <rPh sb="1" eb="4">
      <t>トッキラン</t>
    </rPh>
    <phoneticPr fontId="19"/>
  </si>
  <si>
    <t>別表１　法第28条第２項又は第３項に基づき換気設備が設けられた居室（換気設備を設けるべき調理室等を除く。）の換気状況評価表（Ａ４）</t>
    <rPh sb="0" eb="2">
      <t>ベッピョウ</t>
    </rPh>
    <rPh sb="4" eb="5">
      <t>ホウ</t>
    </rPh>
    <rPh sb="5" eb="6">
      <t>ダイ</t>
    </rPh>
    <rPh sb="8" eb="9">
      <t>ジョウ</t>
    </rPh>
    <rPh sb="9" eb="10">
      <t>ダイ</t>
    </rPh>
    <rPh sb="11" eb="12">
      <t>コウ</t>
    </rPh>
    <rPh sb="12" eb="13">
      <t>マタ</t>
    </rPh>
    <rPh sb="14" eb="15">
      <t>ダイ</t>
    </rPh>
    <rPh sb="16" eb="17">
      <t>コウ</t>
    </rPh>
    <rPh sb="18" eb="19">
      <t>モト</t>
    </rPh>
    <rPh sb="21" eb="23">
      <t>カンキ</t>
    </rPh>
    <rPh sb="23" eb="25">
      <t>セツビ</t>
    </rPh>
    <rPh sb="26" eb="27">
      <t>モウ</t>
    </rPh>
    <rPh sb="31" eb="33">
      <t>キョシツ</t>
    </rPh>
    <rPh sb="34" eb="36">
      <t>カンキ</t>
    </rPh>
    <rPh sb="36" eb="38">
      <t>セツビ</t>
    </rPh>
    <rPh sb="39" eb="40">
      <t>モウ</t>
    </rPh>
    <rPh sb="44" eb="47">
      <t>チョウリシツ</t>
    </rPh>
    <rPh sb="47" eb="48">
      <t>トウ</t>
    </rPh>
    <rPh sb="49" eb="50">
      <t>ノゾ</t>
    </rPh>
    <rPh sb="54" eb="56">
      <t>カンキ</t>
    </rPh>
    <rPh sb="56" eb="58">
      <t>ジョウキョウ</t>
    </rPh>
    <rPh sb="58" eb="60">
      <t>ヒョウカ</t>
    </rPh>
    <rPh sb="60" eb="61">
      <t>ヒョウ</t>
    </rPh>
    <phoneticPr fontId="19"/>
  </si>
  <si>
    <t>既存不適格は改善することが望ましいです。改修等に合わせて改善をご検討ください</t>
  </si>
  <si>
    <t>非常用の照明装置</t>
    <rPh sb="0" eb="3">
      <t>ヒジョウヨウ</t>
    </rPh>
    <rPh sb="4" eb="6">
      <t>ショウメイ</t>
    </rPh>
    <rPh sb="6" eb="8">
      <t>ソウチ</t>
    </rPh>
    <phoneticPr fontId="19"/>
  </si>
  <si>
    <t>【イ．資格】</t>
  </si>
  <si>
    <t>地下</t>
  </si>
  <si>
    <t>【イ．不具合】</t>
  </si>
  <si>
    <t>【ロ．不具合記録】</t>
  </si>
  <si>
    <t>指摘の内容（非照）[（既存不適格）]</t>
  </si>
  <si>
    <t>検査項目</t>
    <rPh sb="0" eb="2">
      <t>ケンサ</t>
    </rPh>
    <rPh sb="2" eb="4">
      <t>コウモク</t>
    </rPh>
    <phoneticPr fontId="19"/>
  </si>
  <si>
    <t>測定年月日</t>
    <rPh sb="0" eb="5">
      <t>ソクテイネンガッピ</t>
    </rPh>
    <phoneticPr fontId="19"/>
  </si>
  <si>
    <t>（第三面）</t>
  </si>
  <si>
    <t>改善（予定）
年月日</t>
    <rPh sb="0" eb="2">
      <t>カイゼン</t>
    </rPh>
    <rPh sb="3" eb="5">
      <t>ヨテイ</t>
    </rPh>
    <rPh sb="7" eb="10">
      <t>ネンガッピ</t>
    </rPh>
    <phoneticPr fontId="19"/>
  </si>
  <si>
    <t>指摘なし・要是正</t>
    <rPh sb="0" eb="2">
      <t>シテキ</t>
    </rPh>
    <rPh sb="5" eb="8">
      <t>ヨウゼセイ</t>
    </rPh>
    <phoneticPr fontId="19"/>
  </si>
  <si>
    <t>最低照度の測定場所</t>
    <rPh sb="0" eb="4">
      <t>サイテイショウド</t>
    </rPh>
    <rPh sb="5" eb="9">
      <t>ソクテイバショ</t>
    </rPh>
    <phoneticPr fontId="19"/>
  </si>
  <si>
    <t>最低照度（lx）</t>
    <rPh sb="0" eb="4">
      <t>サイテイショウド</t>
    </rPh>
    <phoneticPr fontId="19"/>
  </si>
  <si>
    <t>白熱灯</t>
    <rPh sb="0" eb="2">
      <t>ハクネツ</t>
    </rPh>
    <rPh sb="2" eb="3">
      <t>トウ</t>
    </rPh>
    <phoneticPr fontId="19"/>
  </si>
  <si>
    <t>）建築士事務所</t>
  </si>
  <si>
    <t>照度（lx）</t>
    <rPh sb="0" eb="2">
      <t>ショウド</t>
    </rPh>
    <phoneticPr fontId="19"/>
  </si>
  <si>
    <t>検査項目等</t>
    <rPh sb="0" eb="4">
      <t>ケンサコウモク</t>
    </rPh>
    <rPh sb="4" eb="5">
      <t>トウ</t>
    </rPh>
    <phoneticPr fontId="19"/>
  </si>
  <si>
    <t>検査結果</t>
    <rPh sb="0" eb="4">
      <t>ケンサケッカ</t>
    </rPh>
    <phoneticPr fontId="19"/>
  </si>
  <si>
    <t>別添様式　関係写真（A４）</t>
    <rPh sb="0" eb="4">
      <t>ベッテンヨウシキ</t>
    </rPh>
    <rPh sb="5" eb="9">
      <t>カンケイシャシン</t>
    </rPh>
    <phoneticPr fontId="19"/>
  </si>
  <si>
    <r>
      <t>　「当該検査に関与した検査者」欄は、建築基準法施行規則別記第36の６様式第二面８欄に記入した検査者について記入し、「検査者番号」欄に検査者を特定できる番号、記号等を記入してください。当該建築設備の検査を行った検査者が１人の場合は、その他の検査者欄は</t>
    </r>
    <r>
      <rPr>
        <sz val="8"/>
        <rFont val="ＭＳ 明朝"/>
        <family val="1"/>
        <charset val="128"/>
      </rPr>
      <t>記入不要です。</t>
    </r>
    <rPh sb="4" eb="6">
      <t>ケンサ</t>
    </rPh>
    <rPh sb="11" eb="13">
      <t>ケンサ</t>
    </rPh>
    <rPh sb="37" eb="38">
      <t>ニ</t>
    </rPh>
    <rPh sb="46" eb="48">
      <t>ケンサ</t>
    </rPh>
    <rPh sb="58" eb="60">
      <t>ケンサ</t>
    </rPh>
    <rPh sb="66" eb="68">
      <t>ケンサ</t>
    </rPh>
    <rPh sb="93" eb="95">
      <t>ケンチク</t>
    </rPh>
    <rPh sb="95" eb="97">
      <t>セツビ</t>
    </rPh>
    <rPh sb="98" eb="100">
      <t>ケンサ</t>
    </rPh>
    <rPh sb="104" eb="106">
      <t>ケンサ</t>
    </rPh>
    <rPh sb="119" eb="121">
      <t>ケンサ</t>
    </rPh>
    <rPh sb="124" eb="128">
      <t>キニュウフヨウ</t>
    </rPh>
    <phoneticPr fontId="19"/>
  </si>
  <si>
    <t>部
位</t>
    <rPh sb="0" eb="1">
      <t>ブ</t>
    </rPh>
    <rPh sb="2" eb="3">
      <t>イ</t>
    </rPh>
    <phoneticPr fontId="19"/>
  </si>
  <si>
    <t>【６.換気設備の検査の状況】</t>
  </si>
  <si>
    <t>登録番号（換気＿代表）</t>
  </si>
  <si>
    <t>【１.所有者】</t>
  </si>
  <si>
    <t>予備電源[蓄電池]</t>
  </si>
  <si>
    <t>【２.管理者】</t>
  </si>
  <si>
    <t>中央管理方式の空気調和設備</t>
  </si>
  <si>
    <t>フリガナ（排煙＿代表）</t>
  </si>
  <si>
    <t>【４.検査による指摘の概要】</t>
    <rPh sb="3" eb="5">
      <t>ケンサ</t>
    </rPh>
    <phoneticPr fontId="19"/>
  </si>
  <si>
    <t>指定確認検査機関</t>
  </si>
  <si>
    <t>日</t>
    <rPh sb="0" eb="1">
      <t>ヒ</t>
    </rPh>
    <phoneticPr fontId="19"/>
  </si>
  <si>
    <t>自家用発電装置</t>
    <rPh sb="0" eb="7">
      <t>ジカヨウハツデンソウチ</t>
    </rPh>
    <phoneticPr fontId="19"/>
  </si>
  <si>
    <t>×換気設備の検査者（その他）－勤務先資格</t>
  </si>
  <si>
    <t>実施</t>
    <rPh sb="0" eb="2">
      <t>ジッシ</t>
    </rPh>
    <phoneticPr fontId="19"/>
  </si>
  <si>
    <t>直近の確認済証交付年月日を和暦で入力してください</t>
    <rPh sb="0" eb="2">
      <t>チョッキン</t>
    </rPh>
    <rPh sb="3" eb="6">
      <t>カクニンズ</t>
    </rPh>
    <rPh sb="6" eb="12">
      <t>ショウコウフネンガッピ</t>
    </rPh>
    <rPh sb="13" eb="15">
      <t>ワレキ</t>
    </rPh>
    <rPh sb="16" eb="18">
      <t>ニュウリョク</t>
    </rPh>
    <phoneticPr fontId="19"/>
  </si>
  <si>
    <t>機械換気設備</t>
  </si>
  <si>
    <t>高知県知事</t>
  </si>
  <si>
    <t>【ニ．防火ダンパーの有無】</t>
  </si>
  <si>
    <t>階避難安全検証法</t>
  </si>
  <si>
    <t>【ヘ．予備電源】</t>
  </si>
  <si>
    <t>【イ．照明器具】</t>
  </si>
  <si>
    <t>住所（排煙＿その他）</t>
    <rPh sb="0" eb="2">
      <t>ジュウショ</t>
    </rPh>
    <phoneticPr fontId="19"/>
  </si>
  <si>
    <t>建築士又は建築設備検査員の資格について入力してください</t>
    <rPh sb="0" eb="3">
      <t>ケンチクシ</t>
    </rPh>
    <rPh sb="3" eb="4">
      <t>マタ</t>
    </rPh>
    <rPh sb="5" eb="12">
      <t>ケンチクセツビケンサイン</t>
    </rPh>
    <rPh sb="13" eb="15">
      <t>シカク</t>
    </rPh>
    <rPh sb="19" eb="21">
      <t>ニュウリョク</t>
    </rPh>
    <phoneticPr fontId="19"/>
  </si>
  <si>
    <t>白熱灯</t>
    <rPh sb="0" eb="3">
      <t>ハクネツトウ</t>
    </rPh>
    <phoneticPr fontId="19"/>
  </si>
  <si>
    <t>広島県</t>
  </si>
  <si>
    <t>蓄電池（内蔵型）</t>
    <rPh sb="0" eb="3">
      <t>チクデンチ</t>
    </rPh>
    <rPh sb="4" eb="7">
      <t>ナイゾウガタ</t>
    </rPh>
    <phoneticPr fontId="19"/>
  </si>
  <si>
    <t>廊下</t>
    <rPh sb="0" eb="2">
      <t>ロウカ</t>
    </rPh>
    <phoneticPr fontId="19"/>
  </si>
  <si>
    <t>管理者の郵便番号を入力してください</t>
    <rPh sb="4" eb="8">
      <t>ユウビンバンゴウ</t>
    </rPh>
    <rPh sb="9" eb="11">
      <t>ニュウリョク</t>
    </rPh>
    <phoneticPr fontId="19"/>
  </si>
  <si>
    <t>その他(居室等)室数</t>
    <rPh sb="8" eb="9">
      <t>シツ</t>
    </rPh>
    <rPh sb="9" eb="10">
      <t>スウ</t>
    </rPh>
    <phoneticPr fontId="19"/>
  </si>
  <si>
    <t>階段</t>
    <rPh sb="0" eb="2">
      <t>カイダン</t>
    </rPh>
    <phoneticPr fontId="19"/>
  </si>
  <si>
    <t>※印の欄には記入しないでください</t>
    <rPh sb="1" eb="2">
      <t>シルシ</t>
    </rPh>
    <rPh sb="3" eb="4">
      <t>ラン</t>
    </rPh>
    <rPh sb="6" eb="8">
      <t>キニュウ</t>
    </rPh>
    <phoneticPr fontId="19"/>
  </si>
  <si>
    <t>（建築設備（昇降機を除く。））</t>
  </si>
  <si>
    <t>報告者氏名</t>
    <rPh sb="0" eb="3">
      <t>ホウコクシャ</t>
    </rPh>
    <rPh sb="3" eb="5">
      <t>シメイ</t>
    </rPh>
    <phoneticPr fontId="19"/>
  </si>
  <si>
    <t>【11.排煙設備の不具合の発生状況】</t>
  </si>
  <si>
    <t>建築設備に係る不具合の状況</t>
  </si>
  <si>
    <t>改善(予定)
年月</t>
  </si>
  <si>
    <t>　５欄の「イ」は、換気のための有効な部分の面積が居室の床面積の20分の１未満となる居室（建築基準法第28条第３項に規定する特殊建築物の居室を除く。）について、「ロ」は、建築基準法第28条第３項に規定する居室（特殊建築物の居室を除く。）について記入し、それぞれ該当する室がない場合においては「無」のチェックボックスに「レ」マークを入れ、「ハ」は、同項に規定する特殊建築物の居室について記入してください。</t>
    <rPh sb="172" eb="174">
      <t>ドウコウ</t>
    </rPh>
    <rPh sb="175" eb="177">
      <t>キテイ</t>
    </rPh>
    <rPh sb="179" eb="181">
      <t>トクシュ</t>
    </rPh>
    <rPh sb="181" eb="184">
      <t>ケンチクブツ</t>
    </rPh>
    <phoneticPr fontId="19"/>
  </si>
  <si>
    <t>整理番号_R7以降</t>
    <rPh sb="0" eb="2">
      <t>せいり</t>
    </rPh>
    <rPh sb="2" eb="4">
      <t>ばんごう</t>
    </rPh>
    <rPh sb="7" eb="9">
      <t>いこう</t>
    </rPh>
    <phoneticPr fontId="20" type="Hiragana"/>
  </si>
  <si>
    <t>⑲</t>
  </si>
  <si>
    <t>　指摘なし</t>
    <rPh sb="1" eb="3">
      <t>シテキ</t>
    </rPh>
    <phoneticPr fontId="19"/>
  </si>
  <si>
    <t>【14.非常用の照明装置の検査の状況】</t>
  </si>
  <si>
    <t>　記入欄が不足する場合は、枠を拡大、行を追加して記入するか、別紙に必要な事項を記入し添えてください。</t>
  </si>
  <si>
    <t>【13.非常用の照明装置の概要】</t>
  </si>
  <si>
    <t xml:space="preserve">機械換気設備(中央管理方式の空気調和設備を含む。)の外観                            </t>
    <rPh sb="21" eb="22">
      <t>フク</t>
    </rPh>
    <phoneticPr fontId="19"/>
  </si>
  <si>
    <t>既存
不適格</t>
  </si>
  <si>
    <t>　１(37)「排煙口の排煙風量」及び１(49)「給気送風機の給気風量」については、排煙風量測定記録表（別表３－２）を添付してください。</t>
    <rPh sb="7" eb="9">
      <t>ハイエン</t>
    </rPh>
    <rPh sb="9" eb="10">
      <t>コウ</t>
    </rPh>
    <rPh sb="11" eb="13">
      <t>ハイエン</t>
    </rPh>
    <rPh sb="13" eb="15">
      <t>フウリョウ</t>
    </rPh>
    <rPh sb="16" eb="17">
      <t>オヨ</t>
    </rPh>
    <rPh sb="24" eb="26">
      <t>キュウキ</t>
    </rPh>
    <rPh sb="26" eb="29">
      <t>ソウフウキ</t>
    </rPh>
    <rPh sb="30" eb="32">
      <t>キュウキ</t>
    </rPh>
    <rPh sb="32" eb="34">
      <t>フウリョウ</t>
    </rPh>
    <rPh sb="51" eb="53">
      <t>ベッピョウ</t>
    </rPh>
    <rPh sb="58" eb="60">
      <t>テンプ</t>
    </rPh>
    <phoneticPr fontId="19"/>
  </si>
  <si>
    <t>様式ナンバー</t>
    <rPh sb="0" eb="2">
      <t>ヨウシキ</t>
    </rPh>
    <phoneticPr fontId="19"/>
  </si>
  <si>
    <t>令第123条第3項第2号に規定する階段室又は付室、令第129条の13の3第13項に規定する昇降路又は乗降ロビー、令第126条の2第1項に規定する居室等</t>
    <rPh sb="0" eb="1">
      <t>レイ</t>
    </rPh>
    <rPh sb="1" eb="2">
      <t>ダイ</t>
    </rPh>
    <rPh sb="5" eb="6">
      <t>ジョウ</t>
    </rPh>
    <rPh sb="6" eb="7">
      <t>ダイ</t>
    </rPh>
    <rPh sb="8" eb="9">
      <t>コウ</t>
    </rPh>
    <rPh sb="9" eb="10">
      <t>ダイ</t>
    </rPh>
    <rPh sb="11" eb="12">
      <t>ゴウ</t>
    </rPh>
    <rPh sb="13" eb="15">
      <t>キテイ</t>
    </rPh>
    <rPh sb="17" eb="19">
      <t>カイダン</t>
    </rPh>
    <rPh sb="19" eb="20">
      <t>シツ</t>
    </rPh>
    <rPh sb="20" eb="21">
      <t>マタ</t>
    </rPh>
    <rPh sb="22" eb="23">
      <t>ツ</t>
    </rPh>
    <rPh sb="23" eb="24">
      <t>シツ</t>
    </rPh>
    <rPh sb="25" eb="26">
      <t>レイ</t>
    </rPh>
    <rPh sb="26" eb="27">
      <t>ダイ</t>
    </rPh>
    <rPh sb="30" eb="31">
      <t>ジョウ</t>
    </rPh>
    <rPh sb="36" eb="37">
      <t>ダイ</t>
    </rPh>
    <rPh sb="39" eb="40">
      <t>コウ</t>
    </rPh>
    <rPh sb="41" eb="43">
      <t>キテイ</t>
    </rPh>
    <rPh sb="45" eb="47">
      <t>ショウコウ</t>
    </rPh>
    <rPh sb="47" eb="48">
      <t>ロ</t>
    </rPh>
    <rPh sb="48" eb="49">
      <t>マタ</t>
    </rPh>
    <rPh sb="50" eb="52">
      <t>ジョウコウ</t>
    </rPh>
    <rPh sb="56" eb="57">
      <t>レイ</t>
    </rPh>
    <rPh sb="57" eb="58">
      <t>ダイ</t>
    </rPh>
    <rPh sb="61" eb="62">
      <t>ジョウ</t>
    </rPh>
    <rPh sb="64" eb="65">
      <t>ダイ</t>
    </rPh>
    <rPh sb="66" eb="67">
      <t>コウ</t>
    </rPh>
    <rPh sb="68" eb="70">
      <t>キテイ</t>
    </rPh>
    <rPh sb="72" eb="74">
      <t>キョシツ</t>
    </rPh>
    <rPh sb="74" eb="75">
      <t>トウ</t>
    </rPh>
    <phoneticPr fontId="19"/>
  </si>
  <si>
    <t>改善の状況（非照）[改善予定]</t>
    <rPh sb="0" eb="2">
      <t>カイゼン</t>
    </rPh>
    <rPh sb="3" eb="5">
      <t>ジョウキョウ</t>
    </rPh>
    <rPh sb="10" eb="12">
      <t>カイゼン</t>
    </rPh>
    <rPh sb="12" eb="14">
      <t>ヨテイ</t>
    </rPh>
    <phoneticPr fontId="19"/>
  </si>
  <si>
    <t>煙排出口の設置の状況</t>
    <rPh sb="0" eb="1">
      <t>ケムリ</t>
    </rPh>
    <rPh sb="1" eb="3">
      <t>ハイシュツ</t>
    </rPh>
    <rPh sb="3" eb="4">
      <t>ハイシュツ</t>
    </rPh>
    <rPh sb="5" eb="7">
      <t>セッチ</t>
    </rPh>
    <rPh sb="8" eb="10">
      <t>ジョウキョウ</t>
    </rPh>
    <phoneticPr fontId="19"/>
  </si>
  <si>
    <t>屋外に設置された煙排出口への雨水等の防止措置の状況</t>
    <rPh sb="0" eb="2">
      <t>オクガイ</t>
    </rPh>
    <rPh sb="3" eb="5">
      <t>セッチ</t>
    </rPh>
    <rPh sb="10" eb="11">
      <t>デ</t>
    </rPh>
    <rPh sb="14" eb="16">
      <t>アマミズ</t>
    </rPh>
    <rPh sb="16" eb="17">
      <t>トウ</t>
    </rPh>
    <rPh sb="18" eb="20">
      <t>ボウシ</t>
    </rPh>
    <rPh sb="20" eb="22">
      <t>ソチ</t>
    </rPh>
    <rPh sb="23" eb="25">
      <t>ジョウキョウ</t>
    </rPh>
    <phoneticPr fontId="19"/>
  </si>
  <si>
    <t>壁及び床の防火区画貫通部の措置の状況</t>
    <rPh sb="0" eb="2">
      <t>カベオヨ</t>
    </rPh>
    <rPh sb="3" eb="4">
      <t>ユカ</t>
    </rPh>
    <rPh sb="5" eb="7">
      <t>ボウカ</t>
    </rPh>
    <rPh sb="7" eb="9">
      <t>クカク</t>
    </rPh>
    <rPh sb="9" eb="12">
      <t>カンツウブ</t>
    </rPh>
    <rPh sb="13" eb="15">
      <t>ソチ</t>
    </rPh>
    <rPh sb="16" eb="18">
      <t>ジョウキョウ</t>
    </rPh>
    <phoneticPr fontId="19"/>
  </si>
  <si>
    <t>中央管理室における制御及び作動状態の監視の状況</t>
    <rPh sb="2" eb="5">
      <t>カンリシツ</t>
    </rPh>
    <rPh sb="9" eb="11">
      <t>セイギョ</t>
    </rPh>
    <rPh sb="11" eb="12">
      <t>オヨ</t>
    </rPh>
    <rPh sb="13" eb="15">
      <t>サドウ</t>
    </rPh>
    <rPh sb="15" eb="17">
      <t>ジョウタイ</t>
    </rPh>
    <rPh sb="18" eb="20">
      <t>カンシ</t>
    </rPh>
    <rPh sb="21" eb="23">
      <t>ジョウキョウ</t>
    </rPh>
    <phoneticPr fontId="19"/>
  </si>
  <si>
    <t>資格</t>
    <rPh sb="0" eb="2">
      <t>シカク</t>
    </rPh>
    <phoneticPr fontId="19"/>
  </si>
  <si>
    <t>令第123条第3項第2号に規定する階段室又は付室、令第129条の13の３第13項に規定する昇降路又は乗降ロビー</t>
    <rPh sb="0" eb="1">
      <t>レイ</t>
    </rPh>
    <rPh sb="1" eb="2">
      <t>ダイ</t>
    </rPh>
    <rPh sb="5" eb="6">
      <t>ジョウ</t>
    </rPh>
    <rPh sb="6" eb="7">
      <t>ダイ</t>
    </rPh>
    <rPh sb="8" eb="9">
      <t>コウ</t>
    </rPh>
    <rPh sb="9" eb="10">
      <t>ダイ</t>
    </rPh>
    <rPh sb="11" eb="12">
      <t>ゴウ</t>
    </rPh>
    <rPh sb="13" eb="15">
      <t>キテイ</t>
    </rPh>
    <rPh sb="17" eb="19">
      <t>カイダン</t>
    </rPh>
    <rPh sb="19" eb="20">
      <t>シツ</t>
    </rPh>
    <rPh sb="20" eb="21">
      <t>マタ</t>
    </rPh>
    <rPh sb="22" eb="23">
      <t>ツキ</t>
    </rPh>
    <rPh sb="23" eb="24">
      <t>シツ</t>
    </rPh>
    <rPh sb="25" eb="26">
      <t>レイ</t>
    </rPh>
    <rPh sb="26" eb="27">
      <t>ダイ</t>
    </rPh>
    <rPh sb="30" eb="31">
      <t>ジョウ</t>
    </rPh>
    <rPh sb="36" eb="37">
      <t>ダイ</t>
    </rPh>
    <rPh sb="39" eb="40">
      <t>コウ</t>
    </rPh>
    <rPh sb="41" eb="43">
      <t>キテイ</t>
    </rPh>
    <rPh sb="45" eb="47">
      <t>ショウコウ</t>
    </rPh>
    <rPh sb="47" eb="48">
      <t>ロ</t>
    </rPh>
    <rPh sb="48" eb="49">
      <t>マタ</t>
    </rPh>
    <rPh sb="50" eb="52">
      <t>ジョウコウ</t>
    </rPh>
    <phoneticPr fontId="19"/>
  </si>
  <si>
    <t>給気送風機の吸込口</t>
    <rPh sb="0" eb="2">
      <t>キュウキ</t>
    </rPh>
    <rPh sb="2" eb="5">
      <t>ソウフウキ</t>
    </rPh>
    <rPh sb="6" eb="8">
      <t>スイコ</t>
    </rPh>
    <rPh sb="8" eb="9">
      <t>クチ</t>
    </rPh>
    <phoneticPr fontId="19"/>
  </si>
  <si>
    <t>圧力調整装置の外観</t>
    <rPh sb="0" eb="2">
      <t>アツリョク</t>
    </rPh>
    <rPh sb="2" eb="4">
      <t>チョウセイ</t>
    </rPh>
    <rPh sb="4" eb="6">
      <t>ソウチ</t>
    </rPh>
    <rPh sb="7" eb="9">
      <t>ガイカン</t>
    </rPh>
    <phoneticPr fontId="19"/>
  </si>
  <si>
    <t>直近の確認済証について入力してください</t>
    <rPh sb="0" eb="2">
      <t>チョッキン</t>
    </rPh>
    <rPh sb="3" eb="6">
      <t>カクニンズ</t>
    </rPh>
    <rPh sb="6" eb="7">
      <t>ショウ</t>
    </rPh>
    <rPh sb="11" eb="13">
      <t>ニュウリョク</t>
    </rPh>
    <phoneticPr fontId="19"/>
  </si>
  <si>
    <t>改善措置の概要等（換気）３</t>
  </si>
  <si>
    <t>圧力調整装置の性能</t>
    <rPh sb="0" eb="2">
      <t>アツリョク</t>
    </rPh>
    <rPh sb="2" eb="4">
      <t>チョウセイ</t>
    </rPh>
    <rPh sb="4" eb="6">
      <t>ソウチ</t>
    </rPh>
    <rPh sb="7" eb="9">
      <t>セイノウ</t>
    </rPh>
    <phoneticPr fontId="19"/>
  </si>
  <si>
    <t>自家用発電装置の性能</t>
  </si>
  <si>
    <t>直結エンジンの外観</t>
  </si>
  <si>
    <t>直結エンジンの性能</t>
  </si>
  <si>
    <t>始動及び停止並びに運転の状況</t>
    <rPh sb="2" eb="4">
      <t>オ</t>
    </rPh>
    <rPh sb="6" eb="7">
      <t>ナラ</t>
    </rPh>
    <rPh sb="9" eb="11">
      <t>ウンテン</t>
    </rPh>
    <rPh sb="12" eb="14">
      <t>ジョウキョウ</t>
    </rPh>
    <phoneticPr fontId="19"/>
  </si>
  <si>
    <t>吸込口の設置位置</t>
    <rPh sb="0" eb="2">
      <t>スイコ</t>
    </rPh>
    <rPh sb="2" eb="3">
      <t>コウ</t>
    </rPh>
    <rPh sb="4" eb="6">
      <t>セッチ</t>
    </rPh>
    <rPh sb="6" eb="8">
      <t>イチ</t>
    </rPh>
    <phoneticPr fontId="19"/>
  </si>
  <si>
    <t>有の場合日付（検査済証）</t>
    <rPh sb="7" eb="9">
      <t>けんさ</t>
    </rPh>
    <phoneticPr fontId="20" type="Hiragana"/>
  </si>
  <si>
    <t>宮崎県</t>
  </si>
  <si>
    <t>(注意)</t>
  </si>
  <si>
    <t>×予備電源[内蔵蓄電池]</t>
    <rPh sb="1" eb="3">
      <t>ヨビ</t>
    </rPh>
    <rPh sb="3" eb="5">
      <t>デンゲン</t>
    </rPh>
    <rPh sb="6" eb="8">
      <t>ナイゾウ</t>
    </rPh>
    <phoneticPr fontId="19"/>
  </si>
  <si>
    <t>　※印のある欄は記入しないでください。</t>
  </si>
  <si>
    <t>【３.非常用の照明装置】</t>
  </si>
  <si>
    <t>居室（蓄電池＿別置型）</t>
  </si>
  <si>
    <t>　数字は算用数字を、単位はメートル法を用いてください。</t>
  </si>
  <si>
    <t>自然換気設備(火気使用室)室数</t>
    <rPh sb="13" eb="14">
      <t>シツ</t>
    </rPh>
    <rPh sb="14" eb="15">
      <t>スウ</t>
    </rPh>
    <phoneticPr fontId="19"/>
  </si>
  <si>
    <t>×非常用照明の不具合の発生状況－改善の状況－改善予定－月</t>
    <rPh sb="7" eb="10">
      <t>フグアイ</t>
    </rPh>
    <rPh sb="11" eb="13">
      <t>ハッセイ</t>
    </rPh>
    <rPh sb="13" eb="15">
      <t>ジョウキョウ</t>
    </rPh>
    <rPh sb="16" eb="18">
      <t>カイゼン</t>
    </rPh>
    <rPh sb="19" eb="21">
      <t>ジョウキョウ</t>
    </rPh>
    <rPh sb="22" eb="24">
      <t>カイゼン</t>
    </rPh>
    <rPh sb="24" eb="26">
      <t>ヨテイ</t>
    </rPh>
    <rPh sb="27" eb="28">
      <t>ツキ</t>
    </rPh>
    <phoneticPr fontId="19"/>
  </si>
  <si>
    <t>　検査者が２人以上のときは、代表となる検査者を検査者氏名欄に記入してください。</t>
  </si>
  <si>
    <t>　２欄の「イ」及び「ロ」は、検査対象の建築設備等に関する直前の確認（建築基準法第87条の4及び同法第88条第２項の規定により準用して適用される同法第６条第１項に規定する確認を含む。以下この様式において同じ。）について、「ハ」及び「ニ」は、検査対象の建築設備等に関する直前の完了検査について、それぞれ記入してください。</t>
    <rPh sb="87" eb="88">
      <t>フク</t>
    </rPh>
    <phoneticPr fontId="19"/>
  </si>
  <si>
    <t>　２欄の「ロ」及び「ニ」は、該当するチェックボックスに「レ」マークを入れ、「指定確認検査機関」の場合には、併せてその名称を記入してください。</t>
  </si>
  <si>
    <t>　３欄の「イ」は、検査が終了した年月日を記入し、「ロ」は、検査対象の建築設備等に関する直前の報告について記入して下さい。</t>
  </si>
  <si>
    <t>　４欄から15欄までは、検査の対象となっていない建築設備等の欄には記入する必要はありません。</t>
  </si>
  <si>
    <t>　４欄、８欄及び12欄は、代表となる検査者並びに検査に係る建築設備に係るすべての検査者について記入してください。当該建築設備の検査を行った検査者が１人の場合は、その他の検査者欄は削除して構いません。</t>
  </si>
  <si>
    <t>　４欄、８欄及び12欄の「ニ」は、検査者が法人に勤務している場合は、検査者の勤務先について記入し、勤務先が建築士事務所のときは、事務所登録番号を併せて記入してください。</t>
  </si>
  <si>
    <t>　４欄、８欄及び12欄の「ホ」から「ト」までは、検査者が法人に勤務している場合は、検査者の勤務先について記入し、検査者が法人に勤務していない場合は検査者の住所について記入してください。</t>
  </si>
  <si>
    <t>×換気設備の概要(火気使用室)[無]</t>
    <rPh sb="6" eb="8">
      <t>ガイヨウ</t>
    </rPh>
    <rPh sb="9" eb="11">
      <t>カキ</t>
    </rPh>
    <rPh sb="11" eb="13">
      <t>シヨウ</t>
    </rPh>
    <rPh sb="13" eb="14">
      <t>シツ</t>
    </rPh>
    <rPh sb="16" eb="17">
      <t>ム</t>
    </rPh>
    <phoneticPr fontId="19"/>
  </si>
  <si>
    <t>　17欄の「イ」、「ロ」及び「ホ」は、それぞれ該当するチェックボックスに「レ」マークを入れ、「その他」の場合は併せて具体的な内容を記入してください。</t>
  </si>
  <si>
    <t>　６欄、10欄及び14欄の「イ」は、検査結果において、是正が必要と認められるときは「要是正の指摘あり」のチェックボックスに「レ」マークを入れ、当該指摘された箇所の全てに建築基準法第３条第２項の規定の適用を受けているものであることが確認されたときは併せて「既存不適格」のチェックボックスに「レ」マークを入れてください。</t>
  </si>
  <si>
    <t>　６欄、10欄及び14欄の「イ」の「要是正の指摘あり」のチェックボックスに「レ」マークを入れたとき（「既存不適格」のチェックボックスに「レ」を入れたときを除く。）は、「ロ」に指摘の概要を記入してください。</t>
  </si>
  <si>
    <r>
      <t>光源の種類</t>
    </r>
    <r>
      <rPr>
        <vertAlign val="superscript"/>
        <sz val="10"/>
        <rFont val="ＭＳ Ｐ明朝"/>
        <family val="1"/>
        <charset val="128"/>
      </rPr>
      <t>＊注２）</t>
    </r>
    <rPh sb="0" eb="2">
      <t>コウゲン</t>
    </rPh>
    <rPh sb="3" eb="5">
      <t>シュルイ</t>
    </rPh>
    <rPh sb="6" eb="7">
      <t>チュウ</t>
    </rPh>
    <phoneticPr fontId="19"/>
  </si>
  <si>
    <t>　６欄、10欄及び14欄の「イ」の「要是正の指摘あり」のチェックボックスに「レ」マークを入れ（「既存不適格」のチェックボックスに「レ」を入れたときを除く。）、当該指摘をうけた項目について改善予定があるときは「ハ」の「有」のチェックボックスに「レ」マークを入れ、併せて改善予定年月を記入してください。改善予定がないときは「ハ」の「無」のチェックボックスに「レ」マークを入れてください。</t>
  </si>
  <si>
    <t>愛媛県</t>
  </si>
  <si>
    <t>　前回検査時以降に把握した火災時の排煙設備不作動等機器の故障、異常動作、損傷、腐食その他の劣化に起因するもの（以下、「不具合」という。）について第三面の１欄、２欄、３欄又は４欄の「不具合の概要」欄に記入したときは、７欄、11欄又は15欄の「イ」の「有」のチェックボックスに「レ」マークを入れ、当該不具合について記録が有るときは７欄、11欄又は15欄の「ロ」の「有」のチェックボックスに「レ」マークを入れ、記録が無いときは７欄、11欄又は15欄の「ロ」の「無」のチェックボックスに「レ」マークを入れてください。また、第三面の１欄、２欄又は３欄に記入された不具合のうち当該不具合を受けた改善を既に実施しているものがあり、かつ、改善を行う予定があるものがない場合には７欄、11欄又は15欄の「ハ」の「実施済」のチェックボックスに「レ」マークを入れ、第三面の１欄、２欄又は３欄に記入された不具合のうち改善を行う予定があるものがある場合には７欄、11欄又は15欄の「改善予定」のチェックボックスに「レ」マークを入れ、併せて改善予定年月を記入し、改善の予定がない場合には７欄、11欄又は15欄の「予定なし」のチェックボックスに「レ」マークを入れてください。</t>
  </si>
  <si>
    <t>㉑</t>
  </si>
  <si>
    <t>第三面の１欄、２欄又は３欄は、前回検査時以降に把握した建築設備に係る不具合のうち第二面の６欄、10欄又は14欄において指摘されるもの以外のものについて、把握できる範囲において記入してください。前回検査時以降不具合を把握していない場合は、第三面を省略することができます。</t>
  </si>
  <si>
    <t>　「不具合の概要」欄は、当該不具合の箇所を特定した上で、当該不具合の具体的内容を記入してください。</t>
  </si>
  <si>
    <t>　「改善(予定)年月」欄は、既に改善を実施している場合には実施年月を、改善を行う予定がある場合には改善予定年月を記入し、改善を行う予定がない場合には「－」を記入してください。</t>
  </si>
  <si>
    <t xml:space="preserve"> 注）　「測定風速」欄には、原則として測定した箇所の平均風速を記入する。</t>
    <rPh sb="1" eb="2">
      <t>チュウ</t>
    </rPh>
    <rPh sb="5" eb="7">
      <t>ソクテイ</t>
    </rPh>
    <rPh sb="7" eb="9">
      <t>フウソク</t>
    </rPh>
    <rPh sb="10" eb="11">
      <t>ラン</t>
    </rPh>
    <rPh sb="14" eb="16">
      <t>ゲンソク</t>
    </rPh>
    <rPh sb="19" eb="21">
      <t>ソクテイ</t>
    </rPh>
    <rPh sb="23" eb="25">
      <t>カショ</t>
    </rPh>
    <rPh sb="26" eb="28">
      <t>ヘイキン</t>
    </rPh>
    <rPh sb="28" eb="30">
      <t>フウソク</t>
    </rPh>
    <rPh sb="31" eb="33">
      <t>キニュウ</t>
    </rPh>
    <phoneticPr fontId="19"/>
  </si>
  <si>
    <t>不具合等の概要（排煙）２</t>
  </si>
  <si>
    <t>　９欄の「イ」は、建築基準法施行令第128条６第３項に規定する区画避難安全検証法により区画避難安全性能が検証された建築物のときは「区画避難安全検証法」のチェックボックスに、同令第129条第３項に規定する階避難安全検証法により階避難安全性能が検証された建築物のときは「階避難安全検証法」のチェックボックスに、同令129条の２第４項に規定する全館避難安全検証法により全館避難安全性能が検証された建築物のときは「全館避難安全検証法」のチェックボックスに、それぞれ「レ」マークを入れ、「区画避難安全検証法」の場合は区画避難安全性能を検証した階を、「階避難安全検証法」の場合は階避難安全性能を検証した階を、併せて記入してください。建築基準法第38条（同法第66条、第67条の２及び第88条第１項において準用する場合を含む。）の規定による特殊構造方法等認定、同法第68条の25第１項の規定による構造方法等の認定又は建築基準法の一部を改正する法律(平成10年法律第100号）による改正前の建築基準法第38条の規定による認定を受けている建築物のうち、当該適用について特に報告が必要なものについては「その他」のチェックボックスに「レ」マークを入れ、その概要を記入してください。</t>
    <rPh sb="31" eb="33">
      <t>クカク</t>
    </rPh>
    <rPh sb="33" eb="35">
      <t>ヒナン</t>
    </rPh>
    <rPh sb="35" eb="37">
      <t>アンゼン</t>
    </rPh>
    <rPh sb="37" eb="39">
      <t>ケンショウ</t>
    </rPh>
    <rPh sb="39" eb="40">
      <t>ホウ</t>
    </rPh>
    <rPh sb="49" eb="51">
      <t>セイノウ</t>
    </rPh>
    <rPh sb="52" eb="54">
      <t>ケンショウ</t>
    </rPh>
    <rPh sb="57" eb="60">
      <t>ケンチクブツ</t>
    </rPh>
    <rPh sb="65" eb="67">
      <t>クカク</t>
    </rPh>
    <rPh sb="67" eb="69">
      <t>ヒナン</t>
    </rPh>
    <rPh sb="69" eb="71">
      <t>アンゼン</t>
    </rPh>
    <rPh sb="71" eb="73">
      <t>ケンショウ</t>
    </rPh>
    <rPh sb="73" eb="74">
      <t>ホウ</t>
    </rPh>
    <rPh sb="86" eb="87">
      <t>ドウ</t>
    </rPh>
    <rPh sb="87" eb="88">
      <t>レイ</t>
    </rPh>
    <rPh sb="88" eb="89">
      <t>ダイ</t>
    </rPh>
    <rPh sb="92" eb="93">
      <t>ジョウ</t>
    </rPh>
    <rPh sb="120" eb="122">
      <t>ケンショウ</t>
    </rPh>
    <rPh sb="190" eb="192">
      <t>ケンショウ</t>
    </rPh>
    <rPh sb="250" eb="252">
      <t>バアイ</t>
    </rPh>
    <rPh sb="262" eb="264">
      <t>ケンショウ</t>
    </rPh>
    <rPh sb="266" eb="267">
      <t>カイ</t>
    </rPh>
    <rPh sb="291" eb="293">
      <t>ケンショウ</t>
    </rPh>
    <rPh sb="298" eb="299">
      <t>アワ</t>
    </rPh>
    <rPh sb="310" eb="312">
      <t>ケンチク</t>
    </rPh>
    <rPh sb="312" eb="315">
      <t>キジュンホウ</t>
    </rPh>
    <rPh sb="315" eb="316">
      <t>ダイ</t>
    </rPh>
    <rPh sb="318" eb="319">
      <t>ジョウ</t>
    </rPh>
    <rPh sb="320" eb="322">
      <t>ドウホウ</t>
    </rPh>
    <rPh sb="322" eb="323">
      <t>ダイ</t>
    </rPh>
    <rPh sb="325" eb="326">
      <t>ジョウ</t>
    </rPh>
    <rPh sb="327" eb="328">
      <t>ダイ</t>
    </rPh>
    <rPh sb="330" eb="331">
      <t>ジョウ</t>
    </rPh>
    <rPh sb="333" eb="334">
      <t>オヨ</t>
    </rPh>
    <rPh sb="335" eb="336">
      <t>ダイ</t>
    </rPh>
    <rPh sb="338" eb="339">
      <t>ジョウ</t>
    </rPh>
    <rPh sb="339" eb="340">
      <t>ダイ</t>
    </rPh>
    <rPh sb="341" eb="342">
      <t>コウ</t>
    </rPh>
    <rPh sb="346" eb="348">
      <t>ジュンヨウ</t>
    </rPh>
    <rPh sb="350" eb="352">
      <t>バアイ</t>
    </rPh>
    <rPh sb="353" eb="354">
      <t>フク</t>
    </rPh>
    <rPh sb="358" eb="360">
      <t>キテイ</t>
    </rPh>
    <rPh sb="363" eb="365">
      <t>トクシュ</t>
    </rPh>
    <rPh sb="365" eb="367">
      <t>コウゾウ</t>
    </rPh>
    <rPh sb="367" eb="369">
      <t>ホウホウ</t>
    </rPh>
    <rPh sb="369" eb="370">
      <t>トウ</t>
    </rPh>
    <rPh sb="370" eb="372">
      <t>ニンテイ</t>
    </rPh>
    <rPh sb="373" eb="375">
      <t>ドウホウ</t>
    </rPh>
    <rPh sb="375" eb="376">
      <t>ダイ</t>
    </rPh>
    <rPh sb="378" eb="379">
      <t>ジョウ</t>
    </rPh>
    <rPh sb="382" eb="383">
      <t>ダイ</t>
    </rPh>
    <rPh sb="384" eb="385">
      <t>コウ</t>
    </rPh>
    <rPh sb="386" eb="388">
      <t>キテイ</t>
    </rPh>
    <rPh sb="391" eb="393">
      <t>コウゾウ</t>
    </rPh>
    <rPh sb="393" eb="395">
      <t>ホウホウ</t>
    </rPh>
    <rPh sb="395" eb="396">
      <t>トウ</t>
    </rPh>
    <rPh sb="397" eb="399">
      <t>ニンテイ</t>
    </rPh>
    <rPh sb="399" eb="400">
      <t>マタ</t>
    </rPh>
    <rPh sb="401" eb="403">
      <t>ケンチク</t>
    </rPh>
    <rPh sb="403" eb="406">
      <t>キジュンホウ</t>
    </rPh>
    <rPh sb="407" eb="409">
      <t>イチブ</t>
    </rPh>
    <rPh sb="410" eb="412">
      <t>カイセイ</t>
    </rPh>
    <rPh sb="414" eb="416">
      <t>ホウリツ</t>
    </rPh>
    <rPh sb="417" eb="419">
      <t>ヘイセイ</t>
    </rPh>
    <rPh sb="421" eb="422">
      <t>ネン</t>
    </rPh>
    <rPh sb="422" eb="424">
      <t>ホウリツ</t>
    </rPh>
    <rPh sb="424" eb="425">
      <t>ダイ</t>
    </rPh>
    <rPh sb="428" eb="429">
      <t>ゴウ</t>
    </rPh>
    <rPh sb="433" eb="436">
      <t>カイセイマエ</t>
    </rPh>
    <rPh sb="437" eb="439">
      <t>ケンチク</t>
    </rPh>
    <rPh sb="439" eb="442">
      <t>キジュンホウ</t>
    </rPh>
    <rPh sb="442" eb="443">
      <t>ダイ</t>
    </rPh>
    <rPh sb="445" eb="446">
      <t>ジョウ</t>
    </rPh>
    <rPh sb="447" eb="449">
      <t>キテイ</t>
    </rPh>
    <rPh sb="452" eb="454">
      <t>ニンテイ</t>
    </rPh>
    <rPh sb="455" eb="456">
      <t>ウ</t>
    </rPh>
    <rPh sb="460" eb="463">
      <t>ケンチクブツ</t>
    </rPh>
    <rPh sb="467" eb="469">
      <t>トウガイ</t>
    </rPh>
    <rPh sb="469" eb="471">
      <t>テキヨウ</t>
    </rPh>
    <rPh sb="475" eb="476">
      <t>トク</t>
    </rPh>
    <rPh sb="477" eb="479">
      <t>ホウコク</t>
    </rPh>
    <rPh sb="480" eb="482">
      <t>ヒツヨウ</t>
    </rPh>
    <rPh sb="493" eb="494">
      <t>タ</t>
    </rPh>
    <rPh sb="517" eb="519">
      <t>ガイヨウ</t>
    </rPh>
    <rPh sb="520" eb="522">
      <t>キニュウ</t>
    </rPh>
    <phoneticPr fontId="19"/>
  </si>
  <si>
    <t>排煙検査者その他</t>
    <rPh sb="0" eb="2">
      <t>ハイエン</t>
    </rPh>
    <rPh sb="2" eb="5">
      <t>ケンサシャ</t>
    </rPh>
    <rPh sb="7" eb="8">
      <t>タ</t>
    </rPh>
    <phoneticPr fontId="19"/>
  </si>
  <si>
    <t>株式会社ジェイ・イー・サポート</t>
  </si>
  <si>
    <t>別表３－３　排煙風量測定記録表（Ａ４）　加圧式（加圧防排煙設備）</t>
    <rPh sb="20" eb="22">
      <t>カアツ</t>
    </rPh>
    <rPh sb="22" eb="23">
      <t>シキ</t>
    </rPh>
    <rPh sb="24" eb="26">
      <t>カアツ</t>
    </rPh>
    <rPh sb="26" eb="29">
      <t>ボウハイエン</t>
    </rPh>
    <rPh sb="29" eb="31">
      <t>セツビ</t>
    </rPh>
    <phoneticPr fontId="19"/>
  </si>
  <si>
    <t>昭和</t>
    <rPh sb="0" eb="2">
      <t>ショウワ</t>
    </rPh>
    <phoneticPr fontId="19"/>
  </si>
  <si>
    <t>排煙系統図（給気送風機と空気逃し口の対応関係がわかる図を記入すること）</t>
    <rPh sb="12" eb="14">
      <t>クウキ</t>
    </rPh>
    <rPh sb="14" eb="15">
      <t>ニ</t>
    </rPh>
    <rPh sb="16" eb="17">
      <t>クチ</t>
    </rPh>
    <phoneticPr fontId="19"/>
  </si>
  <si>
    <t>指摘の内容</t>
  </si>
  <si>
    <r>
      <t>測定排出風速</t>
    </r>
    <r>
      <rPr>
        <vertAlign val="superscript"/>
        <sz val="10"/>
        <color theme="1"/>
        <rFont val="ＭＳ Ｐ明朝"/>
        <family val="1"/>
        <charset val="128"/>
      </rPr>
      <t>＊注２）</t>
    </r>
    <r>
      <rPr>
        <sz val="10"/>
        <color theme="1"/>
        <rFont val="ＭＳ Ｐ明朝"/>
        <family val="1"/>
        <charset val="128"/>
      </rPr>
      <t>（m/s）</t>
    </r>
    <rPh sb="0" eb="4">
      <t>ソクテイハイシュツ</t>
    </rPh>
    <rPh sb="4" eb="6">
      <t>フウソク</t>
    </rPh>
    <rPh sb="7" eb="8">
      <t>チュウ</t>
    </rPh>
    <phoneticPr fontId="19"/>
  </si>
  <si>
    <t>遮煙開口部・空気逃し口</t>
    <rPh sb="0" eb="2">
      <t>シャエン</t>
    </rPh>
    <rPh sb="2" eb="5">
      <t>カイコウブ</t>
    </rPh>
    <rPh sb="6" eb="8">
      <t>クウキ</t>
    </rPh>
    <rPh sb="8" eb="9">
      <t>ニ</t>
    </rPh>
    <rPh sb="10" eb="11">
      <t>クチ</t>
    </rPh>
    <phoneticPr fontId="19"/>
  </si>
  <si>
    <t>日本建築検査協会株式会社</t>
  </si>
  <si>
    <t>加圧式</t>
    <rPh sb="0" eb="2">
      <t>カアツ</t>
    </rPh>
    <rPh sb="2" eb="3">
      <t>シキ</t>
    </rPh>
    <phoneticPr fontId="19"/>
  </si>
  <si>
    <t>×前回の検査日（和暦）_計算用</t>
    <rPh sb="8" eb="10">
      <t>われき</t>
    </rPh>
    <rPh sb="12" eb="14">
      <t>けいさん</t>
    </rPh>
    <rPh sb="14" eb="15">
      <t>よう</t>
    </rPh>
    <phoneticPr fontId="20" type="Hiragana"/>
  </si>
  <si>
    <t>自家用発電装置</t>
    <rPh sb="0" eb="3">
      <t>ジカヨウ</t>
    </rPh>
    <rPh sb="3" eb="7">
      <t>ハツデンソウチ</t>
    </rPh>
    <phoneticPr fontId="19"/>
  </si>
  <si>
    <t>建築面積</t>
  </si>
  <si>
    <t>光源の種類</t>
    <rPh sb="0" eb="2">
      <t>コウゲン</t>
    </rPh>
    <rPh sb="3" eb="5">
      <t>シュルイ</t>
    </rPh>
    <phoneticPr fontId="19"/>
  </si>
  <si>
    <t>株式会社サッコウケン</t>
  </si>
  <si>
    <t>×予備電源[別置蓄電池]</t>
    <rPh sb="1" eb="3">
      <t>ヨビ</t>
    </rPh>
    <rPh sb="3" eb="5">
      <t>デンゲン</t>
    </rPh>
    <rPh sb="6" eb="8">
      <t>ベッチ</t>
    </rPh>
    <rPh sb="8" eb="11">
      <t>チクデンチ</t>
    </rPh>
    <phoneticPr fontId="19"/>
  </si>
  <si>
    <t>氏名（排煙＿その他）</t>
  </si>
  <si>
    <t>月</t>
    <rPh sb="0" eb="1">
      <t>ツキ</t>
    </rPh>
    <phoneticPr fontId="19"/>
  </si>
  <si>
    <t>注1）　「測定風速」欄には、原則として測定した箇所の平均風速を記入する。
注2）　自主点検等による排煙風量測定記録がある場合は、実施時期、測定方法、測定値等が適正であるか否かを判定すること。</t>
  </si>
  <si>
    <t>検査者の氏名を入力してください</t>
    <rPh sb="0" eb="3">
      <t>ケンサシャ</t>
    </rPh>
    <rPh sb="4" eb="6">
      <t>シメイ</t>
    </rPh>
    <rPh sb="7" eb="9">
      <t>ニュウリョク</t>
    </rPh>
    <phoneticPr fontId="19"/>
  </si>
  <si>
    <t>所有者郵便番号</t>
  </si>
  <si>
    <t>区画）</t>
    <rPh sb="0" eb="2">
      <t>クカク</t>
    </rPh>
    <phoneticPr fontId="19"/>
  </si>
  <si>
    <t>）登録</t>
  </si>
  <si>
    <t>灯）</t>
    <rPh sb="0" eb="1">
      <t>トウ</t>
    </rPh>
    <phoneticPr fontId="19"/>
  </si>
  <si>
    <t>　建築基準法第12条第３項の規定により、定期検査の結果を報告します。この報告書に記載の事項は事実に相違ありません。</t>
  </si>
  <si>
    <t>階）</t>
  </si>
  <si>
    <t>給気送風機</t>
    <rPh sb="0" eb="2">
      <t>キュウキ</t>
    </rPh>
    <rPh sb="2" eb="5">
      <t>ソウフウキ</t>
    </rPh>
    <phoneticPr fontId="19"/>
  </si>
  <si>
    <t>灯、</t>
    <rPh sb="0" eb="1">
      <t>トウ</t>
    </rPh>
    <phoneticPr fontId="19"/>
  </si>
  <si>
    <t>【５.不具合の発生状況】</t>
  </si>
  <si>
    <t>×非常用照明の検査者（その他）－勤務先資格</t>
  </si>
  <si>
    <t>【１.建築物の概要】</t>
  </si>
  <si>
    <t>【２.確認済証交付年月日等】</t>
    <rPh sb="3" eb="5">
      <t>カクニン</t>
    </rPh>
    <rPh sb="5" eb="6">
      <t>ズ</t>
    </rPh>
    <rPh sb="6" eb="7">
      <t>アカシ</t>
    </rPh>
    <rPh sb="7" eb="9">
      <t>コウフ</t>
    </rPh>
    <rPh sb="9" eb="12">
      <t>ネンガッピ</t>
    </rPh>
    <rPh sb="12" eb="13">
      <t>ナド</t>
    </rPh>
    <phoneticPr fontId="19"/>
  </si>
  <si>
    <t>機械換気設備(火気使用室)室数</t>
    <rPh sb="13" eb="14">
      <t>シツ</t>
    </rPh>
    <rPh sb="14" eb="15">
      <t>スウ</t>
    </rPh>
    <phoneticPr fontId="19"/>
  </si>
  <si>
    <t>群馬県</t>
  </si>
  <si>
    <t>【４.換気設備の検査者】</t>
    <rPh sb="3" eb="5">
      <t>カンキ</t>
    </rPh>
    <rPh sb="5" eb="7">
      <t>セツビ</t>
    </rPh>
    <rPh sb="8" eb="11">
      <t>ケンサシャ</t>
    </rPh>
    <phoneticPr fontId="19"/>
  </si>
  <si>
    <t>【５.換気設備の概要】</t>
    <rPh sb="3" eb="5">
      <t>カンキ</t>
    </rPh>
    <rPh sb="5" eb="7">
      <t>セツビ</t>
    </rPh>
    <rPh sb="8" eb="9">
      <t>ガイ</t>
    </rPh>
    <rPh sb="9" eb="10">
      <t>ヨウ</t>
    </rPh>
    <phoneticPr fontId="19"/>
  </si>
  <si>
    <t>【８.排煙設備の検査者】</t>
  </si>
  <si>
    <t>株式会社J建築検査センター</t>
  </si>
  <si>
    <t>株式会社東京建築検査機構</t>
  </si>
  <si>
    <t>【２.排煙設備】</t>
  </si>
  <si>
    <t>指定確認検査機関</t>
    <rPh sb="0" eb="8">
      <t>シテイカクニンケンサキカン</t>
    </rPh>
    <phoneticPr fontId="19"/>
  </si>
  <si>
    <t>４.第三面関係</t>
  </si>
  <si>
    <t>【６.排煙設備の検査者】</t>
  </si>
  <si>
    <t>中央管理方式(無窓居室)室数</t>
    <rPh sb="12" eb="13">
      <t>シツ</t>
    </rPh>
    <rPh sb="13" eb="14">
      <t>スウ</t>
    </rPh>
    <phoneticPr fontId="19"/>
  </si>
  <si>
    <t>【７.排煙設備の概要】</t>
  </si>
  <si>
    <t>用途</t>
    <rPh sb="0" eb="2">
      <t>ヨウト</t>
    </rPh>
    <phoneticPr fontId="19"/>
  </si>
  <si>
    <t>年号</t>
    <rPh sb="0" eb="2">
      <t>ネンゴウ</t>
    </rPh>
    <phoneticPr fontId="19"/>
  </si>
  <si>
    <t>旭川市　建築部　建築指導課</t>
    <rPh sb="0" eb="3">
      <t>アサヒカワシ</t>
    </rPh>
    <rPh sb="4" eb="7">
      <t>ケンチクブ</t>
    </rPh>
    <rPh sb="8" eb="13">
      <t>ケンチクシドウカ</t>
    </rPh>
    <phoneticPr fontId="19"/>
  </si>
  <si>
    <t>所在地（報告対象建築物）</t>
  </si>
  <si>
    <t>日付</t>
    <rPh sb="0" eb="2">
      <t>ヒヅケ</t>
    </rPh>
    <phoneticPr fontId="19"/>
  </si>
  <si>
    <t>日本ERI株式会社</t>
  </si>
  <si>
    <t>不具合があった場合はその改善状況について入力してください</t>
    <rPh sb="0" eb="3">
      <t>フグアイ</t>
    </rPh>
    <rPh sb="7" eb="9">
      <t>バアイ</t>
    </rPh>
    <rPh sb="12" eb="14">
      <t>カイゼン</t>
    </rPh>
    <rPh sb="14" eb="16">
      <t>ジョウキョウ</t>
    </rPh>
    <rPh sb="20" eb="22">
      <t>ニュウリョク</t>
    </rPh>
    <phoneticPr fontId="19"/>
  </si>
  <si>
    <t>一般財団法人北海道建築指導センター</t>
  </si>
  <si>
    <t>一般財団法人日本建築センター</t>
  </si>
  <si>
    <t>ハウスプラス確認検査株式会社</t>
  </si>
  <si>
    <t>株式会社都市居住評価センター</t>
  </si>
  <si>
    <t>株式会社国際確認検査センター</t>
  </si>
  <si>
    <t>日本確認センター株式会社</t>
  </si>
  <si>
    <t>簡易入力チェック</t>
    <rPh sb="0" eb="2">
      <t>カンイ</t>
    </rPh>
    <rPh sb="2" eb="4">
      <t>ニュウリョク</t>
    </rPh>
    <phoneticPr fontId="19"/>
  </si>
  <si>
    <t>一般財団法人ベターリビング</t>
  </si>
  <si>
    <t>レ点</t>
    <rPh sb="1" eb="2">
      <t>テン</t>
    </rPh>
    <phoneticPr fontId="19"/>
  </si>
  <si>
    <t>三種</t>
    <rPh sb="0" eb="2">
      <t>サンシュ</t>
    </rPh>
    <phoneticPr fontId="19"/>
  </si>
  <si>
    <t>要是正</t>
    <rPh sb="0" eb="3">
      <t>ヨウゼセイ</t>
    </rPh>
    <phoneticPr fontId="19"/>
  </si>
  <si>
    <t>岐阜県</t>
  </si>
  <si>
    <t>指摘の内容については自動で入力されます</t>
    <rPh sb="0" eb="2">
      <t>シテキ</t>
    </rPh>
    <rPh sb="3" eb="5">
      <t>ナイヨウ</t>
    </rPh>
    <rPh sb="10" eb="12">
      <t>ジドウ</t>
    </rPh>
    <rPh sb="13" eb="15">
      <t>ニュウリョク</t>
    </rPh>
    <phoneticPr fontId="19"/>
  </si>
  <si>
    <r>
      <t>換気設備機種名</t>
    </r>
    <r>
      <rPr>
        <vertAlign val="superscript"/>
        <sz val="10"/>
        <color theme="1"/>
        <rFont val="ＭＳ Ｐ明朝"/>
        <family val="1"/>
        <charset val="128"/>
      </rPr>
      <t>＊注1)</t>
    </r>
  </si>
  <si>
    <t>注1) 　室ごとに単独の換気扇がある場合など、換気設備が特定されている場合は、その名称を記入する。
注2)　 「換気状況の評価」欄には、外気取入口における風量測定を行うことが最も確実であり、換気量測定を行った場合は、その測定結果を記入する。 
これに代わる方法として、各室の二酸化炭素濃度の測定を行い、居住者数と測定値に矛盾がないか確認する等を行った場合には、その結果を記入する。</t>
  </si>
  <si>
    <t>１　or　２</t>
  </si>
  <si>
    <t>建築物の住所を入力してください</t>
    <rPh sb="0" eb="3">
      <t>ケンチクブツ</t>
    </rPh>
    <rPh sb="4" eb="6">
      <t>ジュウショ</t>
    </rPh>
    <rPh sb="7" eb="9">
      <t>ニュウリョク</t>
    </rPh>
    <phoneticPr fontId="19"/>
  </si>
  <si>
    <t>愛知県</t>
  </si>
  <si>
    <t>郵便番号（非照＿その他）</t>
  </si>
  <si>
    <t>測定風量（㎥/min）</t>
  </si>
  <si>
    <t>注1）「空気逃し口の方式」欄には、該当するチェックボックスに「レ」マークを入れる。	
注2）「測定排出風速」欄には、原則として測定した箇所の平均風速を記入する。
注3）隣接室を区画する当該区画の仕様及び隣接室の仕様に応じて、規定排出風速Ｖの算定式を以下の①から③のいずれかを選択し、「算定式」欄に記入する。また、当該算定式により排出風速を算出し、「規定排出風速」欄に記入する。この場合において、Ｖは排出風速、Ｈは遮煙開口部の高さを表す。①V= 2.7√H　②V= 3.3√H　③V= 3.8√H
注4）自主点検等による風速測定記録がある場合は、実施時期、測定方法、測定値等が適正であるか否かを判定すること。</t>
  </si>
  <si>
    <t>報告）</t>
    <rPh sb="0" eb="2">
      <t>ホウコク</t>
    </rPh>
    <phoneticPr fontId="19"/>
  </si>
  <si>
    <t>ＬＥＤランプ</t>
  </si>
  <si>
    <t>定期検査報告概要書</t>
  </si>
  <si>
    <t>　４欄の「ロ」は、指摘された事項のうち特に報告すべき事項があれば記入してください。</t>
  </si>
  <si>
    <t>　４欄の「ハ」は、第二面の６欄、10欄又は14欄のいずれかの「ハ」において改善予定があるとしているときは「有」のチェックボックスに「レ」マークを入れ、第二面の６欄、10欄又は14欄の「ハ」に記入されている改善予定年月のうち最も早いものを併せて記入してください。</t>
  </si>
  <si>
    <t>所有者フリガナ</t>
    <rPh sb="0" eb="3">
      <t>ショユウシャ</t>
    </rPh>
    <phoneticPr fontId="19"/>
  </si>
  <si>
    <t>管理者フリガナ</t>
    <rPh sb="0" eb="3">
      <t>カンリシャ</t>
    </rPh>
    <phoneticPr fontId="19"/>
  </si>
  <si>
    <t>検査者フリガナ</t>
    <rPh sb="0" eb="3">
      <t>ケンサシャ</t>
    </rPh>
    <phoneticPr fontId="19"/>
  </si>
  <si>
    <t>所有者情報</t>
    <rPh sb="0" eb="3">
      <t>ショユウシャ</t>
    </rPh>
    <rPh sb="3" eb="5">
      <t>ジョウホウ</t>
    </rPh>
    <phoneticPr fontId="19"/>
  </si>
  <si>
    <t>管理者の住所を入力してください</t>
    <rPh sb="4" eb="6">
      <t>ジュウショ</t>
    </rPh>
    <rPh sb="7" eb="9">
      <t>ニュウリョク</t>
    </rPh>
    <phoneticPr fontId="19"/>
  </si>
  <si>
    <t>特に報告すべき事項があれば記入してください</t>
    <rPh sb="0" eb="1">
      <t>トク</t>
    </rPh>
    <rPh sb="2" eb="4">
      <t>ホウコク</t>
    </rPh>
    <rPh sb="7" eb="9">
      <t>ジコウ</t>
    </rPh>
    <rPh sb="13" eb="15">
      <t>キニュウ</t>
    </rPh>
    <phoneticPr fontId="19"/>
  </si>
  <si>
    <t>該当
あれば</t>
    <rPh sb="0" eb="2">
      <t>ガイトウ</t>
    </rPh>
    <phoneticPr fontId="19"/>
  </si>
  <si>
    <t>建築物の階数を入力してください</t>
    <rPh sb="0" eb="3">
      <t>ケンチクブツ</t>
    </rPh>
    <rPh sb="4" eb="6">
      <t>カイスウ</t>
    </rPh>
    <rPh sb="7" eb="9">
      <t>ニュウリョク</t>
    </rPh>
    <phoneticPr fontId="19"/>
  </si>
  <si>
    <r>
      <t>不具合の有無について</t>
    </r>
    <r>
      <rPr>
        <b/>
        <sz val="8"/>
        <color theme="1"/>
        <rFont val="游ゴシック"/>
        <family val="3"/>
        <charset val="128"/>
      </rPr>
      <t>適切に</t>
    </r>
    <r>
      <rPr>
        <b/>
        <sz val="8"/>
        <color theme="1"/>
        <rFont val="BIZ UDPゴシック"/>
        <family val="3"/>
        <charset val="128"/>
      </rPr>
      <t>選択してください</t>
    </r>
    <rPh sb="0" eb="3">
      <t>フグアイ</t>
    </rPh>
    <rPh sb="4" eb="6">
      <t>ウム</t>
    </rPh>
    <rPh sb="13" eb="15">
      <t>センタク</t>
    </rPh>
    <phoneticPr fontId="19"/>
  </si>
  <si>
    <t>直近の検査済証について入力してください</t>
    <rPh sb="0" eb="2">
      <t>チョッキン</t>
    </rPh>
    <rPh sb="3" eb="5">
      <t>ケンサ</t>
    </rPh>
    <rPh sb="5" eb="6">
      <t>スミ</t>
    </rPh>
    <rPh sb="6" eb="7">
      <t>ショウ</t>
    </rPh>
    <rPh sb="11" eb="13">
      <t>ニュウリョク</t>
    </rPh>
    <phoneticPr fontId="19"/>
  </si>
  <si>
    <t>検査者の勤務先について入力してください</t>
    <rPh sb="0" eb="3">
      <t>ケンサシャ</t>
    </rPh>
    <rPh sb="4" eb="7">
      <t>キンムサキ</t>
    </rPh>
    <rPh sb="11" eb="13">
      <t>ニュウリョク</t>
    </rPh>
    <phoneticPr fontId="19"/>
  </si>
  <si>
    <t>勤務先（排煙＿代表）</t>
  </si>
  <si>
    <t>新潟県知事</t>
  </si>
  <si>
    <t>換気検査者</t>
    <rPh sb="0" eb="2">
      <t>カンキ</t>
    </rPh>
    <rPh sb="2" eb="5">
      <t>ケンサシャ</t>
    </rPh>
    <phoneticPr fontId="19"/>
  </si>
  <si>
    <t>検査者の勤務先の名称を入力してください</t>
    <rPh sb="0" eb="3">
      <t>ケンサシャ</t>
    </rPh>
    <rPh sb="4" eb="7">
      <t>キンムサキ</t>
    </rPh>
    <rPh sb="8" eb="10">
      <t>メイショウ</t>
    </rPh>
    <rPh sb="11" eb="13">
      <t>ニュウリョク</t>
    </rPh>
    <phoneticPr fontId="19"/>
  </si>
  <si>
    <t>氏名（換気＿代表）</t>
  </si>
  <si>
    <t>要是正の指摘に対する改善予定を入力してください</t>
  </si>
  <si>
    <t>要是正の指摘の概要について入力してください</t>
  </si>
  <si>
    <t>換気検査者その他</t>
    <rPh sb="0" eb="5">
      <t>カンキケンサシャ</t>
    </rPh>
    <rPh sb="7" eb="8">
      <t>タ</t>
    </rPh>
    <phoneticPr fontId="19"/>
  </si>
  <si>
    <t>改善措置の概要等（排煙）２</t>
  </si>
  <si>
    <t>不具合記録の有無について選択してください</t>
    <rPh sb="0" eb="3">
      <t>フグアイ</t>
    </rPh>
    <rPh sb="3" eb="5">
      <t>キロク</t>
    </rPh>
    <rPh sb="6" eb="8">
      <t>ウム</t>
    </rPh>
    <rPh sb="12" eb="14">
      <t>センタク</t>
    </rPh>
    <phoneticPr fontId="19"/>
  </si>
  <si>
    <t>不具合の有無について選択してください</t>
    <rPh sb="0" eb="3">
      <t>フグアイ</t>
    </rPh>
    <rPh sb="4" eb="6">
      <t>ウム</t>
    </rPh>
    <rPh sb="10" eb="12">
      <t>センタク</t>
    </rPh>
    <phoneticPr fontId="19"/>
  </si>
  <si>
    <t>不具合等を把握した年月（排煙）２</t>
    <rPh sb="12" eb="14">
      <t>はいえん</t>
    </rPh>
    <phoneticPr fontId="20" type="Hiragana"/>
  </si>
  <si>
    <t>予備電源について入力してください</t>
    <rPh sb="0" eb="4">
      <t>ヨビデンゲン</t>
    </rPh>
    <rPh sb="8" eb="10">
      <t>ニュウリョク</t>
    </rPh>
    <phoneticPr fontId="19"/>
  </si>
  <si>
    <r>
      <t>　検査対象建築物に換気設備がない場合は、この様式は</t>
    </r>
    <r>
      <rPr>
        <sz val="8"/>
        <rFont val="ＭＳ 明朝"/>
        <family val="1"/>
        <charset val="128"/>
      </rPr>
      <t>記入不要です。</t>
    </r>
    <rPh sb="1" eb="3">
      <t>ケンサ</t>
    </rPh>
    <rPh sb="3" eb="5">
      <t>タイショウ</t>
    </rPh>
    <rPh sb="5" eb="8">
      <t>ケンチクブツ</t>
    </rPh>
    <rPh sb="9" eb="11">
      <t>カンキ</t>
    </rPh>
    <rPh sb="11" eb="13">
      <t>セツビ</t>
    </rPh>
    <rPh sb="16" eb="18">
      <t>バアイ</t>
    </rPh>
    <rPh sb="22" eb="24">
      <t>ヨウシキ</t>
    </rPh>
    <phoneticPr fontId="19"/>
  </si>
  <si>
    <t>ⅳ．</t>
  </si>
  <si>
    <t>該当する器具について選択しその灯数を入力してください</t>
    <rPh sb="0" eb="2">
      <t>ガイトウ</t>
    </rPh>
    <rPh sb="4" eb="6">
      <t>キグ</t>
    </rPh>
    <rPh sb="10" eb="12">
      <t>センタク</t>
    </rPh>
    <rPh sb="15" eb="17">
      <t>トウスウ</t>
    </rPh>
    <rPh sb="18" eb="20">
      <t>ニュウリョク</t>
    </rPh>
    <phoneticPr fontId="19"/>
  </si>
  <si>
    <t>面</t>
    <rPh sb="0" eb="1">
      <t>メン</t>
    </rPh>
    <phoneticPr fontId="19"/>
  </si>
  <si>
    <t>特に報告すべき事項がある場合に入力してください</t>
    <rPh sb="0" eb="1">
      <t>トク</t>
    </rPh>
    <rPh sb="2" eb="4">
      <t>ホウコク</t>
    </rPh>
    <rPh sb="7" eb="9">
      <t>ジコウ</t>
    </rPh>
    <rPh sb="12" eb="14">
      <t>バアイ</t>
    </rPh>
    <rPh sb="15" eb="17">
      <t>ニュウリョク</t>
    </rPh>
    <phoneticPr fontId="19"/>
  </si>
  <si>
    <t>考えられる原因（非照）２</t>
  </si>
  <si>
    <t>フリガナ（非照＿その他）</t>
  </si>
  <si>
    <t>管理者住所</t>
  </si>
  <si>
    <t>第一面</t>
    <rPh sb="0" eb="3">
      <t>ダイ1メン</t>
    </rPh>
    <phoneticPr fontId="19"/>
  </si>
  <si>
    <t>不具合等を把握した年月（換気）３</t>
  </si>
  <si>
    <t>第二面</t>
    <rPh sb="0" eb="3">
      <t>ダイニメン</t>
    </rPh>
    <phoneticPr fontId="19"/>
  </si>
  <si>
    <t>不具合があった場合はその概要について入力してください</t>
    <rPh sb="0" eb="3">
      <t>フグアイ</t>
    </rPh>
    <rPh sb="7" eb="9">
      <t>バアイ</t>
    </rPh>
    <rPh sb="12" eb="14">
      <t>ガイヨウ</t>
    </rPh>
    <rPh sb="18" eb="20">
      <t>ニュウリョク</t>
    </rPh>
    <phoneticPr fontId="19"/>
  </si>
  <si>
    <r>
      <t>　該当しない検査項目等がある場合は、</t>
    </r>
    <r>
      <rPr>
        <sz val="8"/>
        <rFont val="ＭＳ 明朝"/>
        <family val="1"/>
        <charset val="128"/>
      </rPr>
      <t>当該項目の「検査結果」欄及び「担当検査者番号」欄に「－」を記入してください。</t>
    </r>
    <rPh sb="6" eb="8">
      <t>ケンサ</t>
    </rPh>
    <rPh sb="8" eb="10">
      <t>コウモク</t>
    </rPh>
    <rPh sb="10" eb="11">
      <t>トウ</t>
    </rPh>
    <rPh sb="18" eb="20">
      <t>トウガイ</t>
    </rPh>
    <rPh sb="20" eb="22">
      <t>コウモク</t>
    </rPh>
    <rPh sb="24" eb="26">
      <t>ケンサ</t>
    </rPh>
    <rPh sb="26" eb="28">
      <t>ケッカ</t>
    </rPh>
    <rPh sb="30" eb="31">
      <t>オヨ</t>
    </rPh>
    <rPh sb="35" eb="37">
      <t>ケンサ</t>
    </rPh>
    <rPh sb="37" eb="38">
      <t>シャ</t>
    </rPh>
    <phoneticPr fontId="19"/>
  </si>
  <si>
    <t>×検査済証交付年月日－和暦</t>
    <rPh sb="5" eb="7">
      <t>コウフ</t>
    </rPh>
    <phoneticPr fontId="19"/>
  </si>
  <si>
    <t>茨城県</t>
  </si>
  <si>
    <t>沖縄県知事</t>
  </si>
  <si>
    <t>愛媛県知事</t>
  </si>
  <si>
    <t>予備電源[自家発電]</t>
  </si>
  <si>
    <t>用途（報告対象建築物）</t>
  </si>
  <si>
    <t>群馬県知事</t>
  </si>
  <si>
    <t>風量測定に代わる点検は，二酸化炭素濃度測定のみです。</t>
    <rPh sb="0" eb="2">
      <t>フウリョウ</t>
    </rPh>
    <rPh sb="2" eb="4">
      <t>ソクテイ</t>
    </rPh>
    <rPh sb="5" eb="6">
      <t>カ</t>
    </rPh>
    <rPh sb="8" eb="10">
      <t>テンケン</t>
    </rPh>
    <rPh sb="12" eb="15">
      <t>ニサンカ</t>
    </rPh>
    <rPh sb="15" eb="17">
      <t>タンソ</t>
    </rPh>
    <rPh sb="17" eb="19">
      <t>ノウド</t>
    </rPh>
    <rPh sb="19" eb="21">
      <t>ソクテイ</t>
    </rPh>
    <phoneticPr fontId="19"/>
  </si>
  <si>
    <t>静岡県</t>
  </si>
  <si>
    <t>沖縄県</t>
  </si>
  <si>
    <t>排煙設備の概要(特避付室)[給気式]</t>
    <rPh sb="14" eb="16">
      <t>キュウキ</t>
    </rPh>
    <rPh sb="16" eb="17">
      <t>シキ</t>
    </rPh>
    <phoneticPr fontId="19"/>
  </si>
  <si>
    <t>三重県知事</t>
  </si>
  <si>
    <t>神奈川県知事</t>
  </si>
  <si>
    <t>山梨県知事</t>
  </si>
  <si>
    <r>
      <t>防火ダンパーの有無について</t>
    </r>
    <r>
      <rPr>
        <b/>
        <sz val="8"/>
        <color theme="1"/>
        <rFont val="游ゴシック"/>
        <family val="3"/>
        <charset val="128"/>
      </rPr>
      <t>適切に</t>
    </r>
    <r>
      <rPr>
        <b/>
        <sz val="8"/>
        <color theme="1"/>
        <rFont val="BIZ UDPゴシック"/>
        <family val="3"/>
        <charset val="128"/>
      </rPr>
      <t>選択してください</t>
    </r>
    <rPh sb="0" eb="2">
      <t>ボウカ</t>
    </rPh>
    <rPh sb="7" eb="9">
      <t>ウム</t>
    </rPh>
    <rPh sb="13" eb="15">
      <t>テキセツ</t>
    </rPh>
    <rPh sb="16" eb="18">
      <t>センタク</t>
    </rPh>
    <phoneticPr fontId="19"/>
  </si>
  <si>
    <t>フリガナ（換気＿その他）</t>
  </si>
  <si>
    <t>照明検査者その他</t>
    <rPh sb="0" eb="2">
      <t>ショウメイ</t>
    </rPh>
    <rPh sb="2" eb="5">
      <t>ケンサシャ</t>
    </rPh>
    <rPh sb="7" eb="8">
      <t>タ</t>
    </rPh>
    <phoneticPr fontId="19"/>
  </si>
  <si>
    <t>既存不適格</t>
  </si>
  <si>
    <t>京都府</t>
  </si>
  <si>
    <t>考えられる原因（排煙）３</t>
  </si>
  <si>
    <t>福岡県知事</t>
  </si>
  <si>
    <t>自然換気設備(火気使用室)系統数</t>
    <rPh sb="13" eb="15">
      <t>ケイトウ</t>
    </rPh>
    <rPh sb="15" eb="16">
      <t>スウ</t>
    </rPh>
    <phoneticPr fontId="19"/>
  </si>
  <si>
    <t>鹿児島県</t>
  </si>
  <si>
    <t>×非常用照明の検査者（代）－登録番号</t>
    <rPh sb="1" eb="4">
      <t>ヒジョウヨウ</t>
    </rPh>
    <rPh sb="4" eb="6">
      <t>ショウメイ</t>
    </rPh>
    <rPh sb="11" eb="12">
      <t>ダイ</t>
    </rPh>
    <rPh sb="14" eb="16">
      <t>トウロク</t>
    </rPh>
    <rPh sb="16" eb="18">
      <t>バンゴウ</t>
    </rPh>
    <phoneticPr fontId="19"/>
  </si>
  <si>
    <t>規定風量（㎥/min）</t>
    <rPh sb="0" eb="2">
      <t>キテイ</t>
    </rPh>
    <rPh sb="2" eb="4">
      <t>フウリョウ</t>
    </rPh>
    <phoneticPr fontId="19"/>
  </si>
  <si>
    <t>確認済証交付者[指定確認検査機関]</t>
  </si>
  <si>
    <t>×前回の検査－実施－年</t>
    <rPh sb="7" eb="9">
      <t>ジッシ</t>
    </rPh>
    <rPh sb="10" eb="11">
      <t>ネン</t>
    </rPh>
    <phoneticPr fontId="19"/>
  </si>
  <si>
    <r>
      <t>前回の検査の報告日（報告書を提出した日）を</t>
    </r>
    <r>
      <rPr>
        <b/>
        <sz val="8"/>
        <color theme="1"/>
        <rFont val="游ゴシック"/>
        <family val="3"/>
        <charset val="128"/>
      </rPr>
      <t>適切に</t>
    </r>
    <r>
      <rPr>
        <b/>
        <sz val="8"/>
        <color theme="1"/>
        <rFont val="BIZ UDPゴシック"/>
        <family val="3"/>
        <charset val="128"/>
      </rPr>
      <t>入力してください</t>
    </r>
    <rPh sb="0" eb="2">
      <t>ゼンカイ</t>
    </rPh>
    <rPh sb="3" eb="5">
      <t>ケンサ</t>
    </rPh>
    <rPh sb="6" eb="9">
      <t>ホウコクビ</t>
    </rPh>
    <rPh sb="10" eb="13">
      <t>ホウコクショ</t>
    </rPh>
    <rPh sb="14" eb="16">
      <t>テイシュツ</t>
    </rPh>
    <rPh sb="18" eb="19">
      <t>ヒ</t>
    </rPh>
    <rPh sb="21" eb="23">
      <t>テキセツ</t>
    </rPh>
    <rPh sb="24" eb="26">
      <t>ニュウリョク</t>
    </rPh>
    <phoneticPr fontId="19"/>
  </si>
  <si>
    <t>地区分類</t>
  </si>
  <si>
    <t>鳥取県知事</t>
  </si>
  <si>
    <t>×前回の検査－実施－和暦</t>
    <rPh sb="7" eb="9">
      <t>ジッシ</t>
    </rPh>
    <rPh sb="10" eb="12">
      <t>ワレキ</t>
    </rPh>
    <phoneticPr fontId="19"/>
  </si>
  <si>
    <t>熊本県知事</t>
  </si>
  <si>
    <t>排煙検査者</t>
    <rPh sb="0" eb="2">
      <t>ハイエン</t>
    </rPh>
    <rPh sb="2" eb="5">
      <t>ケンサシャ</t>
    </rPh>
    <phoneticPr fontId="19"/>
  </si>
  <si>
    <t>北海道知事</t>
  </si>
  <si>
    <t>北海道</t>
  </si>
  <si>
    <t>指摘の内容（排煙）[（既存不適格）]</t>
  </si>
  <si>
    <t>建築士登録</t>
    <rPh sb="0" eb="5">
      <t>ケンチクシトウロク</t>
    </rPh>
    <phoneticPr fontId="19"/>
  </si>
  <si>
    <t>宮城県</t>
  </si>
  <si>
    <t>改善予定の有無</t>
  </si>
  <si>
    <t>秋田県</t>
  </si>
  <si>
    <t>×排煙設備の検査者（その他）－勤務先知事登録名</t>
  </si>
  <si>
    <t>福島県</t>
  </si>
  <si>
    <t>千葉県</t>
  </si>
  <si>
    <t>LEDランプ（自動検査機器なし）</t>
    <rPh sb="7" eb="9">
      <t>ジドウ</t>
    </rPh>
    <rPh sb="9" eb="11">
      <t>ケンサ</t>
    </rPh>
    <rPh sb="11" eb="13">
      <t>キキ</t>
    </rPh>
    <phoneticPr fontId="19"/>
  </si>
  <si>
    <t>東京都</t>
  </si>
  <si>
    <t>神奈川県</t>
  </si>
  <si>
    <t>富山県</t>
  </si>
  <si>
    <t>福井県</t>
  </si>
  <si>
    <t>検査対象建築設備[排煙設備]</t>
  </si>
  <si>
    <t>長野県</t>
  </si>
  <si>
    <t>三重県</t>
  </si>
  <si>
    <t>兵庫県</t>
  </si>
  <si>
    <t>奈良県</t>
  </si>
  <si>
    <t>和歌山県</t>
  </si>
  <si>
    <t>鳥取県</t>
  </si>
  <si>
    <t>島根県</t>
  </si>
  <si>
    <t>徳島県</t>
  </si>
  <si>
    <t>改善(予定)年月（排煙）３</t>
  </si>
  <si>
    <t>要是正の指摘について早急に改善してください</t>
  </si>
  <si>
    <t>高知県</t>
  </si>
  <si>
    <t>佐賀県</t>
  </si>
  <si>
    <t>長崎県</t>
  </si>
  <si>
    <t>防火ダンパーの有無</t>
    <rPh sb="0" eb="2">
      <t>ボウカ</t>
    </rPh>
    <rPh sb="7" eb="9">
      <t>ウム</t>
    </rPh>
    <phoneticPr fontId="19"/>
  </si>
  <si>
    <t>青森県知事</t>
  </si>
  <si>
    <t>岩手県知事</t>
  </si>
  <si>
    <t>秋田県知事</t>
  </si>
  <si>
    <t>×非常用照明の不具合の発生状況－改善の状況－改善予定－和暦</t>
    <rPh sb="7" eb="10">
      <t>フグアイ</t>
    </rPh>
    <rPh sb="11" eb="13">
      <t>ハッセイ</t>
    </rPh>
    <rPh sb="13" eb="15">
      <t>ジョウキョウ</t>
    </rPh>
    <rPh sb="16" eb="18">
      <t>カイゼン</t>
    </rPh>
    <rPh sb="19" eb="21">
      <t>ジョウキョウ</t>
    </rPh>
    <rPh sb="22" eb="24">
      <t>カイゼン</t>
    </rPh>
    <rPh sb="24" eb="26">
      <t>ヨテイ</t>
    </rPh>
    <rPh sb="27" eb="29">
      <t>ワレキ</t>
    </rPh>
    <phoneticPr fontId="19"/>
  </si>
  <si>
    <t>茨城県知事</t>
  </si>
  <si>
    <t>千葉県知事</t>
  </si>
  <si>
    <t>東京都知事</t>
  </si>
  <si>
    <t>旭川市7条通10丁目　第二庁舎3階</t>
  </si>
  <si>
    <t>福井県知事</t>
  </si>
  <si>
    <t>岐阜県知事</t>
  </si>
  <si>
    <t>静岡県知事</t>
  </si>
  <si>
    <t>愛知県知事</t>
  </si>
  <si>
    <t>京都府知事</t>
  </si>
  <si>
    <t>島根県知事</t>
  </si>
  <si>
    <t>報告）</t>
  </si>
  <si>
    <t>岡山県知事</t>
  </si>
  <si>
    <t>広島県知事</t>
  </si>
  <si>
    <t>佐賀県知事</t>
  </si>
  <si>
    <t>長崎県知事</t>
  </si>
  <si>
    <t>大分県知事</t>
  </si>
  <si>
    <t>宮崎県知事</t>
  </si>
  <si>
    <r>
      <t>空気逃し口の方式</t>
    </r>
    <r>
      <rPr>
        <vertAlign val="superscript"/>
        <sz val="10"/>
        <color theme="1"/>
        <rFont val="ＭＳ Ｐ明朝"/>
        <family val="1"/>
        <charset val="128"/>
      </rPr>
      <t>＊注１）</t>
    </r>
    <rPh sb="0" eb="2">
      <t>クウキ</t>
    </rPh>
    <rPh sb="2" eb="3">
      <t>ニ</t>
    </rPh>
    <rPh sb="4" eb="5">
      <t>クチ</t>
    </rPh>
    <rPh sb="6" eb="8">
      <t>ホウシキ</t>
    </rPh>
    <rPh sb="9" eb="10">
      <t>チュウ</t>
    </rPh>
    <phoneticPr fontId="19"/>
  </si>
  <si>
    <t>第三面</t>
  </si>
  <si>
    <t>灯)</t>
    <rPh sb="0" eb="1">
      <t>トウ</t>
    </rPh>
    <phoneticPr fontId="19"/>
  </si>
  <si>
    <t>地上</t>
  </si>
  <si>
    <t>報告者の氏名の調整にお使いください</t>
    <rPh sb="0" eb="3">
      <t>ホウコクシャ</t>
    </rPh>
    <rPh sb="4" eb="6">
      <t>シメイ</t>
    </rPh>
    <rPh sb="7" eb="9">
      <t>チョウセイ</t>
    </rPh>
    <rPh sb="11" eb="12">
      <t>ツカ</t>
    </rPh>
    <phoneticPr fontId="19"/>
  </si>
  <si>
    <t>所有者の氏名のフリガナを入力してください</t>
    <rPh sb="0" eb="3">
      <t>ショユウシャ</t>
    </rPh>
    <rPh sb="4" eb="6">
      <t>シメイ</t>
    </rPh>
    <rPh sb="12" eb="14">
      <t>ニュウリョク</t>
    </rPh>
    <phoneticPr fontId="19"/>
  </si>
  <si>
    <t>管理者の氏名のフリガナを入力してください</t>
    <rPh sb="0" eb="3">
      <t>カンリシャ</t>
    </rPh>
    <rPh sb="4" eb="6">
      <t>シメイ</t>
    </rPh>
    <rPh sb="12" eb="14">
      <t>ニュウリョク</t>
    </rPh>
    <phoneticPr fontId="19"/>
  </si>
  <si>
    <t>整理番号</t>
    <rPh sb="0" eb="2">
      <t>セイリ</t>
    </rPh>
    <phoneticPr fontId="19"/>
  </si>
  <si>
    <t>不具合等を把握した年月（排煙）３</t>
    <rPh sb="12" eb="14">
      <t>はいえん</t>
    </rPh>
    <phoneticPr fontId="20" type="Hiragana"/>
  </si>
  <si>
    <t>管理者の電話番号を入力してください（連絡のつく電話番号をお願いします）</t>
    <rPh sb="4" eb="8">
      <t>デンワバンゴウ</t>
    </rPh>
    <rPh sb="9" eb="11">
      <t>ニュウリョク</t>
    </rPh>
    <phoneticPr fontId="19"/>
  </si>
  <si>
    <t>建築物の名称のフリガナを入力してください</t>
    <rPh sb="0" eb="3">
      <t>ケンチクブツ</t>
    </rPh>
    <rPh sb="4" eb="6">
      <t>メイショウ</t>
    </rPh>
    <rPh sb="12" eb="14">
      <t>ニュウリョク</t>
    </rPh>
    <phoneticPr fontId="19"/>
  </si>
  <si>
    <t>建築物の延べ床面積を入力してください</t>
    <rPh sb="4" eb="5">
      <t>ノ</t>
    </rPh>
    <rPh sb="6" eb="7">
      <t>ユカ</t>
    </rPh>
    <rPh sb="7" eb="9">
      <t>メンセキ</t>
    </rPh>
    <rPh sb="10" eb="12">
      <t>ニュウリョク</t>
    </rPh>
    <phoneticPr fontId="19"/>
  </si>
  <si>
    <t>検査の対象となる設備を選択してください</t>
    <rPh sb="0" eb="2">
      <t>ケンサ</t>
    </rPh>
    <rPh sb="3" eb="5">
      <t>タイショウ</t>
    </rPh>
    <rPh sb="8" eb="10">
      <t>セツビ</t>
    </rPh>
    <rPh sb="11" eb="13">
      <t>センタク</t>
    </rPh>
    <phoneticPr fontId="19"/>
  </si>
  <si>
    <t>検査者の氏名のフリガナを入力してください</t>
    <rPh sb="0" eb="3">
      <t>ケンサシャ</t>
    </rPh>
    <rPh sb="4" eb="6">
      <t>シメイ</t>
    </rPh>
    <rPh sb="12" eb="14">
      <t>ニュウリョク</t>
    </rPh>
    <phoneticPr fontId="19"/>
  </si>
  <si>
    <t>検査者の電話番号を入力してください（連絡のつく電話番号をお願いします）</t>
    <rPh sb="0" eb="3">
      <t>ケンサシャ</t>
    </rPh>
    <rPh sb="4" eb="8">
      <t>デンワバンゴウ</t>
    </rPh>
    <rPh sb="9" eb="11">
      <t>ニュウリョク</t>
    </rPh>
    <phoneticPr fontId="19"/>
  </si>
  <si>
    <t>改善(予定)年月（換気）２</t>
  </si>
  <si>
    <t>×換気設備の概要(無窓居室)[中央管理方式]</t>
    <rPh sb="6" eb="8">
      <t>ガイヨウ</t>
    </rPh>
    <rPh sb="9" eb="11">
      <t>ムソウ</t>
    </rPh>
    <rPh sb="11" eb="13">
      <t>キョシツ</t>
    </rPh>
    <rPh sb="15" eb="17">
      <t>チュウオウ</t>
    </rPh>
    <rPh sb="17" eb="19">
      <t>カンリ</t>
    </rPh>
    <rPh sb="19" eb="21">
      <t>ホウシキ</t>
    </rPh>
    <phoneticPr fontId="19"/>
  </si>
  <si>
    <t>検査者の勤務先の郵便番号を入力してください（注意３－⑫）</t>
    <rPh sb="0" eb="3">
      <t>ケンサシャ</t>
    </rPh>
    <rPh sb="4" eb="7">
      <t>キンムサキ</t>
    </rPh>
    <rPh sb="8" eb="12">
      <t>ユウビンバンゴウ</t>
    </rPh>
    <rPh sb="13" eb="15">
      <t>ニュウリョク</t>
    </rPh>
    <phoneticPr fontId="19"/>
  </si>
  <si>
    <t>予備電源の種別について選択し
設置されている場所ごとに灯数を入力してください</t>
    <rPh sb="0" eb="4">
      <t>ヨビデンゲン</t>
    </rPh>
    <rPh sb="5" eb="7">
      <t>シュベツ</t>
    </rPh>
    <rPh sb="11" eb="13">
      <t>センタク</t>
    </rPh>
    <rPh sb="15" eb="17">
      <t>セッチ</t>
    </rPh>
    <rPh sb="22" eb="24">
      <t>バショ</t>
    </rPh>
    <rPh sb="27" eb="29">
      <t>トウスウ</t>
    </rPh>
    <rPh sb="30" eb="32">
      <t>ニュウリョク</t>
    </rPh>
    <phoneticPr fontId="19"/>
  </si>
  <si>
    <t xml:space="preserve">注1）　本記録表は、排煙機系統ごとに記入する。
注2）　「測定風速」欄には、原則として測定した箇所の平均風速を記入する。
注3）　自主点検等による排煙風量測定記録がある場合は、実施時期、測定方法、測定値等が適正であるか否かを判定すること。	</t>
  </si>
  <si>
    <t>報告書　第一面</t>
    <rPh sb="0" eb="3">
      <t>ホウコクショ</t>
    </rPh>
    <rPh sb="4" eb="6">
      <t>ダイイチ</t>
    </rPh>
    <rPh sb="6" eb="7">
      <t>メン</t>
    </rPh>
    <phoneticPr fontId="19"/>
  </si>
  <si>
    <r>
      <t>規定排出風速</t>
    </r>
    <r>
      <rPr>
        <vertAlign val="superscript"/>
        <sz val="10"/>
        <color theme="1"/>
        <rFont val="ＭＳ Ｐ明朝"/>
        <family val="1"/>
        <charset val="128"/>
      </rPr>
      <t>＊注３）</t>
    </r>
    <r>
      <rPr>
        <sz val="10"/>
        <color theme="1"/>
        <rFont val="ＭＳ Ｐ明朝"/>
        <family val="1"/>
        <charset val="128"/>
      </rPr>
      <t>（m/s）</t>
    </r>
    <rPh sb="0" eb="2">
      <t>キテイ</t>
    </rPh>
    <rPh sb="2" eb="4">
      <t>ハイシュツ</t>
    </rPh>
    <rPh sb="4" eb="6">
      <t>フウソク</t>
    </rPh>
    <rPh sb="7" eb="8">
      <t>チュウ</t>
    </rPh>
    <phoneticPr fontId="19"/>
  </si>
  <si>
    <t>その他（　　　　　　　）</t>
    <rPh sb="2" eb="3">
      <t>タ</t>
    </rPh>
    <phoneticPr fontId="19"/>
  </si>
  <si>
    <t>排煙系統図にはオブジェクトを使用しないでください</t>
    <rPh sb="0" eb="2">
      <t>ハイエン</t>
    </rPh>
    <rPh sb="2" eb="5">
      <t>ケイトウズ</t>
    </rPh>
    <rPh sb="14" eb="16">
      <t>シヨウ</t>
    </rPh>
    <phoneticPr fontId="19"/>
  </si>
  <si>
    <t>予備電源への切替え及び器具の点灯の状況並びに予備電源の性能</t>
    <rPh sb="6" eb="7">
      <t>キ</t>
    </rPh>
    <rPh sb="7" eb="8">
      <t>カ</t>
    </rPh>
    <rPh sb="9" eb="10">
      <t>オヨ</t>
    </rPh>
    <rPh sb="11" eb="13">
      <t>キグ</t>
    </rPh>
    <rPh sb="14" eb="16">
      <t>テントウ</t>
    </rPh>
    <rPh sb="17" eb="19">
      <t>ジョウキョウ</t>
    </rPh>
    <rPh sb="19" eb="20">
      <t>ナラ</t>
    </rPh>
    <rPh sb="22" eb="26">
      <t>ヨビデンゲン</t>
    </rPh>
    <rPh sb="27" eb="29">
      <t>セイノウ</t>
    </rPh>
    <phoneticPr fontId="19"/>
  </si>
  <si>
    <t/>
  </si>
  <si>
    <t>指摘の概要（非照）</t>
    <rPh sb="0" eb="2">
      <t>シテキ</t>
    </rPh>
    <rPh sb="3" eb="5">
      <t>ガイヨウ</t>
    </rPh>
    <phoneticPr fontId="19"/>
  </si>
  <si>
    <t>×予備電源[併用]</t>
    <rPh sb="6" eb="8">
      <t>ヘイヨウ</t>
    </rPh>
    <phoneticPr fontId="19"/>
  </si>
  <si>
    <t>非常用の照明装置の検査について指摘の内容を選択してください</t>
    <rPh sb="0" eb="3">
      <t>ヒジョウヨウ</t>
    </rPh>
    <rPh sb="4" eb="8">
      <t>ショウメイソウチ</t>
    </rPh>
    <rPh sb="9" eb="11">
      <t>ケンサ</t>
    </rPh>
    <rPh sb="15" eb="17">
      <t>シテキ</t>
    </rPh>
    <rPh sb="18" eb="20">
      <t>ナイヨウ</t>
    </rPh>
    <rPh sb="21" eb="23">
      <t>センタク</t>
    </rPh>
    <phoneticPr fontId="19"/>
  </si>
  <si>
    <t>－</t>
  </si>
  <si>
    <t>所有者フリガナ</t>
  </si>
  <si>
    <t>所有者氏名</t>
  </si>
  <si>
    <t>所有者住所</t>
  </si>
  <si>
    <t>所有者電話番号</t>
  </si>
  <si>
    <t>管理者電話番号</t>
  </si>
  <si>
    <t>×検査による指摘の概要－指摘の内容－要是正□</t>
    <rPh sb="1" eb="3">
      <t>ケンサ</t>
    </rPh>
    <rPh sb="6" eb="8">
      <t>シテキ</t>
    </rPh>
    <rPh sb="9" eb="11">
      <t>ガイヨウ</t>
    </rPh>
    <rPh sb="12" eb="14">
      <t>シテキ</t>
    </rPh>
    <rPh sb="15" eb="17">
      <t>ナイヨウ</t>
    </rPh>
    <rPh sb="18" eb="19">
      <t>ヨウ</t>
    </rPh>
    <rPh sb="19" eb="21">
      <t>ゼセイ</t>
    </rPh>
    <phoneticPr fontId="19"/>
  </si>
  <si>
    <t>指摘の内容（非照）[指摘なし]</t>
  </si>
  <si>
    <t>×検査による指摘の概要－指摘の内容－既存不適格□</t>
    <rPh sb="1" eb="3">
      <t>ケンサ</t>
    </rPh>
    <rPh sb="6" eb="8">
      <t>シテキ</t>
    </rPh>
    <rPh sb="9" eb="11">
      <t>ガイヨウ</t>
    </rPh>
    <rPh sb="12" eb="14">
      <t>シテキ</t>
    </rPh>
    <rPh sb="15" eb="17">
      <t>ナイヨウ</t>
    </rPh>
    <rPh sb="18" eb="20">
      <t>キゾン</t>
    </rPh>
    <rPh sb="20" eb="23">
      <t>フテキカク</t>
    </rPh>
    <phoneticPr fontId="19"/>
  </si>
  <si>
    <t>×検査による指摘の概要－指摘の内容－指摘なし□</t>
    <rPh sb="1" eb="3">
      <t>ケンサ</t>
    </rPh>
    <rPh sb="6" eb="8">
      <t>シテキ</t>
    </rPh>
    <rPh sb="9" eb="11">
      <t>ガイヨウ</t>
    </rPh>
    <rPh sb="12" eb="14">
      <t>シテキ</t>
    </rPh>
    <rPh sb="15" eb="17">
      <t>ナイヨウ</t>
    </rPh>
    <rPh sb="18" eb="20">
      <t>シテキ</t>
    </rPh>
    <phoneticPr fontId="19"/>
  </si>
  <si>
    <t>指摘の概要</t>
    <rPh sb="0" eb="2">
      <t>シテキ</t>
    </rPh>
    <rPh sb="3" eb="5">
      <t>ガイヨウ</t>
    </rPh>
    <phoneticPr fontId="19"/>
  </si>
  <si>
    <t>×検査による指摘の概要－改善予定の有無－有－和暦</t>
    <rPh sb="1" eb="3">
      <t>ケンサ</t>
    </rPh>
    <rPh sb="6" eb="8">
      <t>シテキ</t>
    </rPh>
    <rPh sb="9" eb="11">
      <t>ガイヨウ</t>
    </rPh>
    <rPh sb="12" eb="14">
      <t>カイゼン</t>
    </rPh>
    <rPh sb="14" eb="16">
      <t>ヨテイ</t>
    </rPh>
    <rPh sb="17" eb="19">
      <t>ウム</t>
    </rPh>
    <rPh sb="20" eb="21">
      <t>アリ</t>
    </rPh>
    <rPh sb="22" eb="24">
      <t>ワレキ</t>
    </rPh>
    <phoneticPr fontId="19"/>
  </si>
  <si>
    <t>×換気設備の不具合の発生状況－改善の状況－改善予定－年</t>
    <rPh sb="6" eb="9">
      <t>フグアイ</t>
    </rPh>
    <rPh sb="10" eb="12">
      <t>ハッセイ</t>
    </rPh>
    <rPh sb="12" eb="14">
      <t>ジョウキョウ</t>
    </rPh>
    <rPh sb="15" eb="17">
      <t>カイゼン</t>
    </rPh>
    <rPh sb="18" eb="20">
      <t>ジョウキョウ</t>
    </rPh>
    <rPh sb="21" eb="23">
      <t>カイゼン</t>
    </rPh>
    <rPh sb="23" eb="25">
      <t>ヨテイ</t>
    </rPh>
    <rPh sb="26" eb="27">
      <t>ネン</t>
    </rPh>
    <phoneticPr fontId="19"/>
  </si>
  <si>
    <t>×検査による指摘の概要－改善予定の有無－有－月</t>
    <rPh sb="1" eb="3">
      <t>ケンサ</t>
    </rPh>
    <rPh sb="6" eb="8">
      <t>シテキ</t>
    </rPh>
    <rPh sb="9" eb="11">
      <t>ガイヨウ</t>
    </rPh>
    <rPh sb="12" eb="14">
      <t>カイゼン</t>
    </rPh>
    <rPh sb="14" eb="16">
      <t>ヨテイ</t>
    </rPh>
    <rPh sb="17" eb="19">
      <t>ウム</t>
    </rPh>
    <rPh sb="20" eb="21">
      <t>アリ</t>
    </rPh>
    <rPh sb="22" eb="23">
      <t>ツキ</t>
    </rPh>
    <phoneticPr fontId="19"/>
  </si>
  <si>
    <t>×検査による指摘の概要－改善予定の有無－無□</t>
    <rPh sb="1" eb="3">
      <t>ケンサ</t>
    </rPh>
    <rPh sb="6" eb="8">
      <t>シテキ</t>
    </rPh>
    <rPh sb="9" eb="11">
      <t>ガイヨウ</t>
    </rPh>
    <rPh sb="12" eb="14">
      <t>カイゼン</t>
    </rPh>
    <rPh sb="14" eb="16">
      <t>ヨテイ</t>
    </rPh>
    <rPh sb="17" eb="19">
      <t>ウム</t>
    </rPh>
    <rPh sb="20" eb="21">
      <t>ナ</t>
    </rPh>
    <phoneticPr fontId="19"/>
  </si>
  <si>
    <t>×換気設備の検査者（その他）－勤務先登録番号</t>
  </si>
  <si>
    <t>その他特記事項</t>
    <rPh sb="2" eb="3">
      <t>タ</t>
    </rPh>
    <rPh sb="3" eb="5">
      <t>トッキ</t>
    </rPh>
    <rPh sb="5" eb="7">
      <t>ジコウ</t>
    </rPh>
    <phoneticPr fontId="19"/>
  </si>
  <si>
    <t>有の場合日付（確認済証）</t>
  </si>
  <si>
    <t>×確認済証交付年月日－和暦</t>
    <rPh sb="5" eb="7">
      <t>コウフ</t>
    </rPh>
    <rPh sb="11" eb="13">
      <t>ワレキ</t>
    </rPh>
    <phoneticPr fontId="19"/>
  </si>
  <si>
    <t>×確認済証交付年月日－年</t>
    <rPh sb="5" eb="7">
      <t>コウフ</t>
    </rPh>
    <rPh sb="11" eb="12">
      <t>ネン</t>
    </rPh>
    <phoneticPr fontId="19"/>
  </si>
  <si>
    <t>×確認済証交付年月日－月</t>
    <rPh sb="5" eb="7">
      <t>コウフ</t>
    </rPh>
    <rPh sb="11" eb="12">
      <t>ツキ</t>
    </rPh>
    <phoneticPr fontId="19"/>
  </si>
  <si>
    <t>×確認済証交付年月日－日</t>
    <rPh sb="5" eb="7">
      <t>コウフ</t>
    </rPh>
    <rPh sb="11" eb="12">
      <t>ヒ</t>
    </rPh>
    <phoneticPr fontId="19"/>
  </si>
  <si>
    <t>×検査済証交付年月日－年</t>
    <rPh sb="5" eb="7">
      <t>コウフ</t>
    </rPh>
    <rPh sb="11" eb="12">
      <t>ネン</t>
    </rPh>
    <phoneticPr fontId="19"/>
  </si>
  <si>
    <t>受付印</t>
    <rPh sb="0" eb="3">
      <t>ウケツケイン</t>
    </rPh>
    <phoneticPr fontId="19"/>
  </si>
  <si>
    <t>改善(予定)年月（非照）２</t>
  </si>
  <si>
    <t>×検査済証交付年月日－日</t>
    <rPh sb="5" eb="7">
      <t>コウフ</t>
    </rPh>
    <rPh sb="11" eb="12">
      <t>ヒ</t>
    </rPh>
    <phoneticPr fontId="19"/>
  </si>
  <si>
    <t>指摘の内容（換気）[指摘なし]</t>
  </si>
  <si>
    <t>×今回の検査－和暦</t>
    <rPh sb="7" eb="9">
      <t>ワレキ</t>
    </rPh>
    <phoneticPr fontId="19"/>
  </si>
  <si>
    <t>×今回の検査－年</t>
    <rPh sb="7" eb="8">
      <t>ネン</t>
    </rPh>
    <phoneticPr fontId="19"/>
  </si>
  <si>
    <t>×今回の検査－月</t>
    <rPh sb="7" eb="8">
      <t>ツキ</t>
    </rPh>
    <phoneticPr fontId="19"/>
  </si>
  <si>
    <t>今回の検査日</t>
    <rPh sb="0" eb="2">
      <t>こんかい</t>
    </rPh>
    <rPh sb="3" eb="5">
      <t>けんさ</t>
    </rPh>
    <rPh sb="5" eb="6">
      <t>ひ</t>
    </rPh>
    <phoneticPr fontId="20" type="Hiragana"/>
  </si>
  <si>
    <t>×今回の検査－日</t>
    <rPh sb="7" eb="8">
      <t>ヒ</t>
    </rPh>
    <phoneticPr fontId="19"/>
  </si>
  <si>
    <t>×前回の検査－実施－月</t>
    <rPh sb="7" eb="9">
      <t>ジッシ</t>
    </rPh>
    <rPh sb="10" eb="11">
      <t>ツキ</t>
    </rPh>
    <phoneticPr fontId="19"/>
  </si>
  <si>
    <t>×前回の検査－実施－日</t>
    <rPh sb="7" eb="9">
      <t>ジッシ</t>
    </rPh>
    <rPh sb="10" eb="11">
      <t>ヒ</t>
    </rPh>
    <phoneticPr fontId="19"/>
  </si>
  <si>
    <t>前回の検査に関する書類の写し[無]</t>
    <rPh sb="6" eb="7">
      <t>カン</t>
    </rPh>
    <rPh sb="9" eb="11">
      <t>ショルイ</t>
    </rPh>
    <rPh sb="12" eb="13">
      <t>ウツ</t>
    </rPh>
    <rPh sb="15" eb="16">
      <t>ム</t>
    </rPh>
    <phoneticPr fontId="19"/>
  </si>
  <si>
    <t>その他(無窓居室)系統数</t>
    <rPh sb="9" eb="11">
      <t>ケイトウ</t>
    </rPh>
    <rPh sb="11" eb="12">
      <t>スウ</t>
    </rPh>
    <phoneticPr fontId="19"/>
  </si>
  <si>
    <t>居室（併用）</t>
  </si>
  <si>
    <t>避難安全検証法等の適用[階避難安全検証法]</t>
  </si>
  <si>
    <t>階段（蓄電池＿内蔵型）</t>
  </si>
  <si>
    <t>住所（非照＿代表）</t>
    <rPh sb="0" eb="2">
      <t>ジュウショ</t>
    </rPh>
    <phoneticPr fontId="19"/>
  </si>
  <si>
    <t>×換気設備の検査の状況－改善予定の有無－有－和暦</t>
    <rPh sb="12" eb="14">
      <t>カイゼン</t>
    </rPh>
    <rPh sb="14" eb="16">
      <t>ヨテイ</t>
    </rPh>
    <rPh sb="17" eb="19">
      <t>ウム</t>
    </rPh>
    <rPh sb="20" eb="21">
      <t>アリ</t>
    </rPh>
    <rPh sb="22" eb="24">
      <t>ワレキ</t>
    </rPh>
    <phoneticPr fontId="19"/>
  </si>
  <si>
    <t>×換気設備の検査の状況－改善予定の有無－有－年</t>
    <rPh sb="12" eb="14">
      <t>カイゼン</t>
    </rPh>
    <rPh sb="14" eb="16">
      <t>ヨテイ</t>
    </rPh>
    <rPh sb="17" eb="19">
      <t>ウム</t>
    </rPh>
    <rPh sb="20" eb="21">
      <t>アリ</t>
    </rPh>
    <rPh sb="22" eb="23">
      <t>ネン</t>
    </rPh>
    <phoneticPr fontId="19"/>
  </si>
  <si>
    <t>ⅰ．</t>
  </si>
  <si>
    <t>×換気設備の不具合の発生状況－改善の状況－改善予定－和暦</t>
    <rPh sb="6" eb="9">
      <t>フグアイ</t>
    </rPh>
    <rPh sb="10" eb="12">
      <t>ハッセイ</t>
    </rPh>
    <rPh sb="12" eb="14">
      <t>ジョウキョウ</t>
    </rPh>
    <rPh sb="15" eb="17">
      <t>カイゼン</t>
    </rPh>
    <rPh sb="18" eb="20">
      <t>ジョウキョウ</t>
    </rPh>
    <rPh sb="21" eb="23">
      <t>カイゼン</t>
    </rPh>
    <rPh sb="23" eb="25">
      <t>ヨテイ</t>
    </rPh>
    <rPh sb="26" eb="28">
      <t>ワレキ</t>
    </rPh>
    <phoneticPr fontId="19"/>
  </si>
  <si>
    <t>×換気設備の不具合の発生状況－改善の状況－改善予定－月</t>
    <rPh sb="6" eb="9">
      <t>フグアイ</t>
    </rPh>
    <rPh sb="10" eb="12">
      <t>ハッセイ</t>
    </rPh>
    <rPh sb="12" eb="14">
      <t>ジョウキョウ</t>
    </rPh>
    <rPh sb="15" eb="17">
      <t>カイゼン</t>
    </rPh>
    <rPh sb="18" eb="20">
      <t>ジョウキョウ</t>
    </rPh>
    <rPh sb="21" eb="23">
      <t>カイゼン</t>
    </rPh>
    <rPh sb="23" eb="25">
      <t>ヨテイ</t>
    </rPh>
    <rPh sb="26" eb="27">
      <t>ツキ</t>
    </rPh>
    <phoneticPr fontId="19"/>
  </si>
  <si>
    <t>排煙設備の概要(特避付室)[加圧式]</t>
    <rPh sb="14" eb="16">
      <t>カアツ</t>
    </rPh>
    <rPh sb="16" eb="17">
      <t>シキ</t>
    </rPh>
    <phoneticPr fontId="19"/>
  </si>
  <si>
    <t>排煙設備の概要(特避付室)[無]</t>
    <rPh sb="14" eb="15">
      <t>ム</t>
    </rPh>
    <phoneticPr fontId="19"/>
  </si>
  <si>
    <t>考えられる原因（換気）１</t>
  </si>
  <si>
    <t>指摘の概要（排煙）</t>
    <rPh sb="0" eb="2">
      <t>シテキ</t>
    </rPh>
    <rPh sb="3" eb="5">
      <t>ガイヨウ</t>
    </rPh>
    <rPh sb="6" eb="8">
      <t>ハイエン</t>
    </rPh>
    <phoneticPr fontId="19"/>
  </si>
  <si>
    <t>指摘の概要(換気）</t>
    <rPh sb="0" eb="2">
      <t>シテキ</t>
    </rPh>
    <rPh sb="3" eb="5">
      <t>ガイヨウ</t>
    </rPh>
    <phoneticPr fontId="19"/>
  </si>
  <si>
    <t>×換気設備の概要(無窓居室)[無]</t>
    <rPh sb="6" eb="8">
      <t>ガイヨウ</t>
    </rPh>
    <rPh sb="9" eb="11">
      <t>ムソウ</t>
    </rPh>
    <rPh sb="11" eb="13">
      <t>キョシツ</t>
    </rPh>
    <rPh sb="15" eb="16">
      <t>ム</t>
    </rPh>
    <phoneticPr fontId="19"/>
  </si>
  <si>
    <t>×排煙設備の不具合の発生状況－改善の状況（排煙）－改善予定－月</t>
    <rPh sb="6" eb="9">
      <t>フグアイ</t>
    </rPh>
    <rPh sb="10" eb="12">
      <t>ハッセイ</t>
    </rPh>
    <rPh sb="12" eb="14">
      <t>ジョウキョウ</t>
    </rPh>
    <rPh sb="15" eb="17">
      <t>カイゼン</t>
    </rPh>
    <rPh sb="18" eb="20">
      <t>ジョウキョウ</t>
    </rPh>
    <rPh sb="25" eb="27">
      <t>カイゼン</t>
    </rPh>
    <rPh sb="27" eb="29">
      <t>ヨテイ</t>
    </rPh>
    <rPh sb="30" eb="31">
      <t>ツキ</t>
    </rPh>
    <phoneticPr fontId="19"/>
  </si>
  <si>
    <t>改善予定の有無（排煙）[有]</t>
    <rPh sb="0" eb="2">
      <t>カイゼン</t>
    </rPh>
    <rPh sb="2" eb="4">
      <t>ヨテイ</t>
    </rPh>
    <rPh sb="5" eb="7">
      <t>ウム</t>
    </rPh>
    <phoneticPr fontId="19"/>
  </si>
  <si>
    <t>×改善予定の有無－有－和暦</t>
    <rPh sb="1" eb="3">
      <t>カイゼン</t>
    </rPh>
    <rPh sb="3" eb="5">
      <t>ヨテイ</t>
    </rPh>
    <rPh sb="6" eb="8">
      <t>ウム</t>
    </rPh>
    <rPh sb="9" eb="10">
      <t>アリ</t>
    </rPh>
    <rPh sb="11" eb="13">
      <t>ワレキ</t>
    </rPh>
    <phoneticPr fontId="19"/>
  </si>
  <si>
    <t>×排煙設備の検査の状況－改善予定の有無－有－年</t>
    <rPh sb="12" eb="14">
      <t>カイゼン</t>
    </rPh>
    <rPh sb="14" eb="16">
      <t>ヨテイ</t>
    </rPh>
    <rPh sb="17" eb="19">
      <t>ウム</t>
    </rPh>
    <rPh sb="20" eb="21">
      <t>アリ</t>
    </rPh>
    <rPh sb="22" eb="23">
      <t>ネン</t>
    </rPh>
    <phoneticPr fontId="19"/>
  </si>
  <si>
    <t>×排煙設備の検査の状況－改善予定の有無－有－月</t>
    <rPh sb="12" eb="14">
      <t>カイゼン</t>
    </rPh>
    <rPh sb="14" eb="16">
      <t>ヨテイ</t>
    </rPh>
    <rPh sb="17" eb="19">
      <t>ウム</t>
    </rPh>
    <rPh sb="20" eb="21">
      <t>アリ</t>
    </rPh>
    <rPh sb="22" eb="23">
      <t>ツキ</t>
    </rPh>
    <phoneticPr fontId="19"/>
  </si>
  <si>
    <t>×非常用照明の検査者（代）－勤務先登録番号</t>
  </si>
  <si>
    <t>予備電源[その他]</t>
  </si>
  <si>
    <t>改善予定の有無（非照）[有]</t>
    <rPh sb="0" eb="2">
      <t>カイゼン</t>
    </rPh>
    <rPh sb="2" eb="4">
      <t>ヨテイ</t>
    </rPh>
    <rPh sb="5" eb="7">
      <t>ウム</t>
    </rPh>
    <phoneticPr fontId="19"/>
  </si>
  <si>
    <t>×非常用照明の検査の状況－改善予定の有無－有－和暦</t>
    <rPh sb="13" eb="15">
      <t>カイゼン</t>
    </rPh>
    <rPh sb="15" eb="17">
      <t>ヨテイ</t>
    </rPh>
    <rPh sb="18" eb="20">
      <t>ウム</t>
    </rPh>
    <rPh sb="21" eb="22">
      <t>アリ</t>
    </rPh>
    <rPh sb="23" eb="25">
      <t>ワレキ</t>
    </rPh>
    <phoneticPr fontId="19"/>
  </si>
  <si>
    <t>×非常用照明の検査の状況－改善予定の有無－有－年</t>
    <rPh sb="13" eb="15">
      <t>カイゼン</t>
    </rPh>
    <rPh sb="15" eb="17">
      <t>ヨテイ</t>
    </rPh>
    <rPh sb="18" eb="20">
      <t>ウム</t>
    </rPh>
    <rPh sb="21" eb="22">
      <t>アリ</t>
    </rPh>
    <rPh sb="23" eb="24">
      <t>ネン</t>
    </rPh>
    <phoneticPr fontId="19"/>
  </si>
  <si>
    <t>×非常用照明の検査の状況－改善予定の有無－有－月</t>
    <rPh sb="13" eb="15">
      <t>カイゼン</t>
    </rPh>
    <rPh sb="15" eb="17">
      <t>ヨテイ</t>
    </rPh>
    <rPh sb="18" eb="20">
      <t>ウム</t>
    </rPh>
    <rPh sb="21" eb="22">
      <t>アリ</t>
    </rPh>
    <rPh sb="23" eb="24">
      <t>ツキ</t>
    </rPh>
    <phoneticPr fontId="19"/>
  </si>
  <si>
    <t>居室（蓄電池＿内蔵型）</t>
  </si>
  <si>
    <t>不具合等を把握した年月（換気）２</t>
  </si>
  <si>
    <t>×非常用照明の不具合の発生状況－改善の状況－改善予定－年</t>
    <rPh sb="7" eb="10">
      <t>フグアイ</t>
    </rPh>
    <rPh sb="11" eb="13">
      <t>ハッセイ</t>
    </rPh>
    <rPh sb="13" eb="15">
      <t>ジョウキョウ</t>
    </rPh>
    <rPh sb="16" eb="18">
      <t>カイゼン</t>
    </rPh>
    <rPh sb="19" eb="21">
      <t>ジョウキョウ</t>
    </rPh>
    <rPh sb="22" eb="24">
      <t>カイゼン</t>
    </rPh>
    <rPh sb="24" eb="26">
      <t>ヨテイ</t>
    </rPh>
    <rPh sb="27" eb="28">
      <t>ネン</t>
    </rPh>
    <phoneticPr fontId="19"/>
  </si>
  <si>
    <t>廊下（自家用発電装置）</t>
  </si>
  <si>
    <t>区画数（昇降路＿吸引式）</t>
  </si>
  <si>
    <t>住所（非照＿その他）</t>
    <rPh sb="0" eb="2">
      <t>ジュウショ</t>
    </rPh>
    <phoneticPr fontId="19"/>
  </si>
  <si>
    <t>指摘の概要について入力してください</t>
    <rPh sb="0" eb="2">
      <t>シテキ</t>
    </rPh>
    <rPh sb="3" eb="5">
      <t>ガイヨウ</t>
    </rPh>
    <rPh sb="9" eb="11">
      <t>ニュウリョク</t>
    </rPh>
    <phoneticPr fontId="19"/>
  </si>
  <si>
    <r>
      <t>前回の検査を記録した書類の保存の有無を</t>
    </r>
    <r>
      <rPr>
        <b/>
        <sz val="8"/>
        <color theme="1"/>
        <rFont val="游ゴシック"/>
        <family val="3"/>
        <charset val="128"/>
      </rPr>
      <t>適切に</t>
    </r>
    <r>
      <rPr>
        <b/>
        <sz val="8"/>
        <color theme="1"/>
        <rFont val="BIZ UDPゴシック"/>
        <family val="3"/>
        <charset val="128"/>
      </rPr>
      <t>選択してください</t>
    </r>
    <rPh sb="0" eb="2">
      <t>ゼンカイ</t>
    </rPh>
    <rPh sb="3" eb="5">
      <t>ケンサ</t>
    </rPh>
    <rPh sb="6" eb="8">
      <t>キロク</t>
    </rPh>
    <rPh sb="10" eb="12">
      <t>ショルイ</t>
    </rPh>
    <rPh sb="13" eb="15">
      <t>ホゾン</t>
    </rPh>
    <rPh sb="16" eb="18">
      <t>ウム</t>
    </rPh>
    <rPh sb="19" eb="21">
      <t>テキセツ</t>
    </rPh>
    <rPh sb="22" eb="24">
      <t>センタク</t>
    </rPh>
    <phoneticPr fontId="19"/>
  </si>
  <si>
    <t>検査者の勤務先の郵便番号を入力してください</t>
    <rPh sb="0" eb="3">
      <t>ケンサシャ</t>
    </rPh>
    <rPh sb="4" eb="7">
      <t>キンムサキ</t>
    </rPh>
    <rPh sb="8" eb="12">
      <t>ユウビンバンゴウ</t>
    </rPh>
    <rPh sb="13" eb="15">
      <t>ニュウリョク</t>
    </rPh>
    <phoneticPr fontId="19"/>
  </si>
  <si>
    <t>検査者の勤務先の住所を入力してください</t>
    <rPh sb="0" eb="3">
      <t>ケンサシャ</t>
    </rPh>
    <rPh sb="4" eb="7">
      <t>キンムサキ</t>
    </rPh>
    <rPh sb="8" eb="10">
      <t>ジュウショ</t>
    </rPh>
    <rPh sb="11" eb="13">
      <t>ニュウリョク</t>
    </rPh>
    <phoneticPr fontId="19"/>
  </si>
  <si>
    <t>不具合記録（非照）</t>
    <rPh sb="0" eb="3">
      <t>フグアイ</t>
    </rPh>
    <rPh sb="3" eb="5">
      <t>キロク</t>
    </rPh>
    <phoneticPr fontId="19"/>
  </si>
  <si>
    <r>
      <t>対象となる設備について</t>
    </r>
    <r>
      <rPr>
        <b/>
        <sz val="8"/>
        <color theme="1"/>
        <rFont val="游ゴシック"/>
        <family val="3"/>
        <charset val="128"/>
      </rPr>
      <t>適切に</t>
    </r>
    <r>
      <rPr>
        <b/>
        <sz val="8"/>
        <color theme="1"/>
        <rFont val="BIZ UDPゴシック"/>
        <family val="3"/>
        <charset val="128"/>
      </rPr>
      <t>入力してください
該当する室がない場合は無を選択してください</t>
    </r>
    <rPh sb="0" eb="2">
      <t>タイショウ</t>
    </rPh>
    <rPh sb="5" eb="7">
      <t>セツビ</t>
    </rPh>
    <rPh sb="11" eb="13">
      <t>テキセツ</t>
    </rPh>
    <rPh sb="14" eb="16">
      <t>ニュウリョク</t>
    </rPh>
    <rPh sb="23" eb="25">
      <t>ガイトウ</t>
    </rPh>
    <rPh sb="27" eb="28">
      <t>シツ</t>
    </rPh>
    <rPh sb="31" eb="33">
      <t>バアイ</t>
    </rPh>
    <rPh sb="34" eb="35">
      <t>ナシ</t>
    </rPh>
    <rPh sb="36" eb="38">
      <t>センタク</t>
    </rPh>
    <phoneticPr fontId="19"/>
  </si>
  <si>
    <t>換気設備の検査について指摘の内容を選択してください</t>
    <rPh sb="0" eb="4">
      <t>カンキセツビ</t>
    </rPh>
    <rPh sb="5" eb="7">
      <t>ケンサ</t>
    </rPh>
    <rPh sb="11" eb="13">
      <t>シテキ</t>
    </rPh>
    <rPh sb="14" eb="16">
      <t>ナイヨウ</t>
    </rPh>
    <rPh sb="17" eb="19">
      <t>センタク</t>
    </rPh>
    <phoneticPr fontId="19"/>
  </si>
  <si>
    <r>
      <t>要是正の指摘に対する改善予定を</t>
    </r>
    <r>
      <rPr>
        <b/>
        <sz val="8"/>
        <color theme="1"/>
        <rFont val="游ゴシック"/>
        <family val="3"/>
        <charset val="128"/>
      </rPr>
      <t>適切に</t>
    </r>
    <r>
      <rPr>
        <b/>
        <sz val="8"/>
        <color theme="1"/>
        <rFont val="BIZ UDPゴシック"/>
        <family val="3"/>
        <charset val="128"/>
      </rPr>
      <t>入力してください</t>
    </r>
    <rPh sb="15" eb="17">
      <t>テキセツ</t>
    </rPh>
    <phoneticPr fontId="19"/>
  </si>
  <si>
    <t>改善措置の概要等（換気）１</t>
  </si>
  <si>
    <r>
      <t>排煙設備の検査について指摘の内容を</t>
    </r>
    <r>
      <rPr>
        <b/>
        <sz val="8"/>
        <color theme="1"/>
        <rFont val="游ゴシック"/>
        <family val="3"/>
        <charset val="128"/>
      </rPr>
      <t>適切に</t>
    </r>
    <r>
      <rPr>
        <b/>
        <sz val="8"/>
        <color theme="1"/>
        <rFont val="BIZ UDPゴシック"/>
        <family val="3"/>
        <charset val="128"/>
      </rPr>
      <t>選択してください</t>
    </r>
    <rPh sb="0" eb="2">
      <t>ハイエン</t>
    </rPh>
    <rPh sb="2" eb="4">
      <t>セツビ</t>
    </rPh>
    <rPh sb="5" eb="7">
      <t>ケンサ</t>
    </rPh>
    <rPh sb="11" eb="13">
      <t>シテキ</t>
    </rPh>
    <rPh sb="14" eb="16">
      <t>ナイヨウ</t>
    </rPh>
    <rPh sb="17" eb="19">
      <t>テキセツ</t>
    </rPh>
    <rPh sb="20" eb="22">
      <t>センタク</t>
    </rPh>
    <phoneticPr fontId="19"/>
  </si>
  <si>
    <t>建物番号</t>
  </si>
  <si>
    <t>その他(火気使用室)系統数</t>
    <rPh sb="10" eb="12">
      <t>ケイトウ</t>
    </rPh>
    <rPh sb="12" eb="13">
      <t>スウ</t>
    </rPh>
    <phoneticPr fontId="19"/>
  </si>
  <si>
    <t>×受付－日</t>
    <rPh sb="4" eb="5">
      <t>ヒ</t>
    </rPh>
    <phoneticPr fontId="19"/>
  </si>
  <si>
    <t>×検査者氏名</t>
    <rPh sb="1" eb="4">
      <t>ケンサシャ</t>
    </rPh>
    <rPh sb="4" eb="6">
      <t>シメイ</t>
    </rPh>
    <phoneticPr fontId="19"/>
  </si>
  <si>
    <t>階数（地下）</t>
  </si>
  <si>
    <t>直近報告日（非照）</t>
    <rPh sb="0" eb="2">
      <t>ちょっきん</t>
    </rPh>
    <rPh sb="2" eb="4">
      <t>ほうこく</t>
    </rPh>
    <rPh sb="4" eb="5">
      <t>び</t>
    </rPh>
    <rPh sb="6" eb="8">
      <t>ひしょう</t>
    </rPh>
    <phoneticPr fontId="20" type="Hiragana"/>
  </si>
  <si>
    <t>検査対象建築設備[換気設備]</t>
    <rPh sb="9" eb="11">
      <t>かんき</t>
    </rPh>
    <rPh sb="11" eb="13">
      <t>せつび</t>
    </rPh>
    <phoneticPr fontId="20" type="Hiragana"/>
  </si>
  <si>
    <t>検査対象建築設備[非常用の照明装置]</t>
  </si>
  <si>
    <t>確認番号</t>
    <rPh sb="2" eb="4">
      <t>バンゴウ</t>
    </rPh>
    <phoneticPr fontId="19"/>
  </si>
  <si>
    <t>確認済証交付者[建築主事]</t>
  </si>
  <si>
    <t>検査済証番号</t>
  </si>
  <si>
    <t>検査済証交付者[指定確認検査機関]</t>
    <rPh sb="0" eb="2">
      <t>ケンサ</t>
    </rPh>
    <phoneticPr fontId="19"/>
  </si>
  <si>
    <t>検査済証交付者[建築主事]</t>
    <rPh sb="0" eb="2">
      <t>けんさ</t>
    </rPh>
    <phoneticPr fontId="20" type="Hiragana"/>
  </si>
  <si>
    <t>指定確認検査機関名称（確認済証）</t>
  </si>
  <si>
    <t>指定確認検査機関名称（検査済証）</t>
    <rPh sb="11" eb="13">
      <t>けんさ</t>
    </rPh>
    <phoneticPr fontId="20" type="Hiragana"/>
  </si>
  <si>
    <t>資格（換気＿代表）</t>
  </si>
  <si>
    <t>×換気設備の検査者（代）－登録</t>
    <rPh sb="1" eb="3">
      <t>カンキ</t>
    </rPh>
    <rPh sb="3" eb="5">
      <t>セツビ</t>
    </rPh>
    <rPh sb="10" eb="11">
      <t>ダイ</t>
    </rPh>
    <rPh sb="13" eb="15">
      <t>トウロク</t>
    </rPh>
    <phoneticPr fontId="19"/>
  </si>
  <si>
    <t>フリガナ（換気＿代表）</t>
  </si>
  <si>
    <t>×勤務先資格（換気＿代表）</t>
  </si>
  <si>
    <t>機械換気設備(無窓居室)室数</t>
    <rPh sb="12" eb="13">
      <t>シツ</t>
    </rPh>
    <rPh sb="13" eb="14">
      <t>スウ</t>
    </rPh>
    <phoneticPr fontId="19"/>
  </si>
  <si>
    <t>郵便番号（換気＿代表）</t>
  </si>
  <si>
    <t>住所（換気＿代表）</t>
    <rPh sb="0" eb="2">
      <t>ジュウショ</t>
    </rPh>
    <phoneticPr fontId="19"/>
  </si>
  <si>
    <t>電話番号住所（換気＿代表）</t>
  </si>
  <si>
    <t>資格（換気＿その他）</t>
  </si>
  <si>
    <t>勤務先（換気＿その他）</t>
  </si>
  <si>
    <t>郵便番号（換気＿その他）</t>
  </si>
  <si>
    <t>住所（換気＿その他）</t>
    <rPh sb="0" eb="2">
      <t>ジュウショ</t>
    </rPh>
    <phoneticPr fontId="19"/>
  </si>
  <si>
    <t>氏名（換気＿その他）</t>
    <rPh sb="0" eb="2">
      <t>しめい</t>
    </rPh>
    <phoneticPr fontId="20" type="Hiragana"/>
  </si>
  <si>
    <t>×</t>
  </si>
  <si>
    <t>自然換気設備（無窓居室)系統数</t>
  </si>
  <si>
    <t>自然換気設備（無窓居室)室数</t>
    <rPh sb="12" eb="13">
      <t>シツ</t>
    </rPh>
    <rPh sb="13" eb="14">
      <t>スウ</t>
    </rPh>
    <phoneticPr fontId="19"/>
  </si>
  <si>
    <t>機械換気設備(無窓居室)系統数</t>
    <rPh sb="12" eb="14">
      <t>ケイトウ</t>
    </rPh>
    <rPh sb="14" eb="15">
      <t>スウ</t>
    </rPh>
    <phoneticPr fontId="19"/>
  </si>
  <si>
    <t>中央管理方式(無窓居室)系統数</t>
    <rPh sb="12" eb="14">
      <t>ケイトウ</t>
    </rPh>
    <rPh sb="14" eb="15">
      <t>スウ</t>
    </rPh>
    <phoneticPr fontId="19"/>
  </si>
  <si>
    <t>機械換気設備(火気使用室)系統数</t>
    <rPh sb="13" eb="15">
      <t>ケイトウ</t>
    </rPh>
    <rPh sb="15" eb="16">
      <t>スウ</t>
    </rPh>
    <phoneticPr fontId="19"/>
  </si>
  <si>
    <t>非常用エレベーターの乗降ロビーの用に供する付室[加圧式]</t>
    <rPh sb="24" eb="26">
      <t>カアツ</t>
    </rPh>
    <rPh sb="26" eb="27">
      <t>シキ</t>
    </rPh>
    <phoneticPr fontId="19"/>
  </si>
  <si>
    <t>×換気設備の概要(無窓居室)[自然換気設備]</t>
    <rPh sb="6" eb="8">
      <t>ガイヨウ</t>
    </rPh>
    <rPh sb="9" eb="11">
      <t>ムソウ</t>
    </rPh>
    <rPh sb="11" eb="13">
      <t>キョシツ</t>
    </rPh>
    <rPh sb="15" eb="17">
      <t>シゼン</t>
    </rPh>
    <rPh sb="17" eb="19">
      <t>カンキ</t>
    </rPh>
    <rPh sb="19" eb="21">
      <t>セツビ</t>
    </rPh>
    <phoneticPr fontId="19"/>
  </si>
  <si>
    <t>その他(火気使用室)室数</t>
    <rPh sb="10" eb="11">
      <t>シツ</t>
    </rPh>
    <rPh sb="11" eb="12">
      <t>スウ</t>
    </rPh>
    <phoneticPr fontId="19"/>
  </si>
  <si>
    <t>自然換気設備(居室等)系統数</t>
    <rPh sb="11" eb="13">
      <t>ケイトウ</t>
    </rPh>
    <rPh sb="13" eb="14">
      <t>スウ</t>
    </rPh>
    <phoneticPr fontId="19"/>
  </si>
  <si>
    <t>自然換気設備(居室等)室数</t>
    <rPh sb="11" eb="12">
      <t>シツ</t>
    </rPh>
    <rPh sb="12" eb="13">
      <t>スウ</t>
    </rPh>
    <phoneticPr fontId="19"/>
  </si>
  <si>
    <t>機械換気設備(居室等)室数</t>
    <rPh sb="11" eb="12">
      <t>シツ</t>
    </rPh>
    <rPh sb="12" eb="13">
      <t>スウ</t>
    </rPh>
    <phoneticPr fontId="19"/>
  </si>
  <si>
    <t>中央管理方式(居室等)系統数</t>
    <rPh sb="11" eb="13">
      <t>ケイトウ</t>
    </rPh>
    <rPh sb="13" eb="14">
      <t>スウ</t>
    </rPh>
    <phoneticPr fontId="19"/>
  </si>
  <si>
    <t>中央管理方式(居室等)室数</t>
    <rPh sb="11" eb="12">
      <t>シツ</t>
    </rPh>
    <rPh sb="12" eb="13">
      <t>スウ</t>
    </rPh>
    <phoneticPr fontId="19"/>
  </si>
  <si>
    <t>不具合（換気）[有]</t>
    <rPh sb="0" eb="1">
      <t>フ</t>
    </rPh>
    <rPh sb="1" eb="3">
      <t>グアイ</t>
    </rPh>
    <phoneticPr fontId="19"/>
  </si>
  <si>
    <t>×換気設備の概要(無窓居室)[機械換気設備]</t>
    <rPh sb="6" eb="8">
      <t>ガイヨウ</t>
    </rPh>
    <rPh sb="9" eb="11">
      <t>ムソウ</t>
    </rPh>
    <rPh sb="11" eb="13">
      <t>キョシツ</t>
    </rPh>
    <rPh sb="15" eb="17">
      <t>キカイ</t>
    </rPh>
    <rPh sb="17" eb="19">
      <t>カンキ</t>
    </rPh>
    <rPh sb="19" eb="21">
      <t>セツビ</t>
    </rPh>
    <phoneticPr fontId="19"/>
  </si>
  <si>
    <t>×換気設備の概要(火気使用室)[自然換気設備]</t>
    <rPh sb="6" eb="8">
      <t>ガイヨウ</t>
    </rPh>
    <rPh sb="9" eb="11">
      <t>カキ</t>
    </rPh>
    <rPh sb="11" eb="13">
      <t>シヨウ</t>
    </rPh>
    <rPh sb="13" eb="14">
      <t>シツ</t>
    </rPh>
    <rPh sb="16" eb="18">
      <t>シゼン</t>
    </rPh>
    <rPh sb="18" eb="20">
      <t>カンキ</t>
    </rPh>
    <rPh sb="20" eb="22">
      <t>セツビ</t>
    </rPh>
    <phoneticPr fontId="19"/>
  </si>
  <si>
    <t>×換気設備の概要(火気使用室)[機械換気設備]</t>
    <rPh sb="6" eb="8">
      <t>ガイヨウ</t>
    </rPh>
    <rPh sb="9" eb="11">
      <t>カキ</t>
    </rPh>
    <rPh sb="11" eb="13">
      <t>シヨウ</t>
    </rPh>
    <rPh sb="13" eb="14">
      <t>シツ</t>
    </rPh>
    <rPh sb="16" eb="18">
      <t>キカイ</t>
    </rPh>
    <rPh sb="18" eb="20">
      <t>カンキ</t>
    </rPh>
    <rPh sb="20" eb="22">
      <t>セツビ</t>
    </rPh>
    <phoneticPr fontId="19"/>
  </si>
  <si>
    <t>×換気設備の概要(居室等)[自然換気設備]</t>
    <rPh sb="6" eb="8">
      <t>ガイヨウ</t>
    </rPh>
    <rPh sb="9" eb="11">
      <t>キョシツ</t>
    </rPh>
    <rPh sb="11" eb="12">
      <t>トウ</t>
    </rPh>
    <rPh sb="14" eb="16">
      <t>シゼン</t>
    </rPh>
    <rPh sb="16" eb="18">
      <t>カンキ</t>
    </rPh>
    <rPh sb="18" eb="20">
      <t>セツビ</t>
    </rPh>
    <phoneticPr fontId="19"/>
  </si>
  <si>
    <t>×換気設備の概要(居室等)[機械換気設備]</t>
    <rPh sb="6" eb="8">
      <t>ガイヨウ</t>
    </rPh>
    <rPh sb="9" eb="11">
      <t>キョシツ</t>
    </rPh>
    <rPh sb="11" eb="12">
      <t>トウ</t>
    </rPh>
    <rPh sb="14" eb="16">
      <t>キカイ</t>
    </rPh>
    <rPh sb="16" eb="18">
      <t>カンキ</t>
    </rPh>
    <rPh sb="18" eb="20">
      <t>セツビ</t>
    </rPh>
    <phoneticPr fontId="19"/>
  </si>
  <si>
    <t>×換気設備の概要(居室等)[中央管理方式]</t>
    <rPh sb="6" eb="8">
      <t>ガイヨウ</t>
    </rPh>
    <rPh sb="9" eb="11">
      <t>キョシツ</t>
    </rPh>
    <rPh sb="11" eb="12">
      <t>トウ</t>
    </rPh>
    <rPh sb="14" eb="16">
      <t>チュウオウ</t>
    </rPh>
    <rPh sb="16" eb="18">
      <t>カンリ</t>
    </rPh>
    <rPh sb="18" eb="20">
      <t>ホウシキ</t>
    </rPh>
    <phoneticPr fontId="19"/>
  </si>
  <si>
    <t>×換気設備の概要(居室等)[その他]</t>
    <rPh sb="6" eb="8">
      <t>ガイヨウ</t>
    </rPh>
    <rPh sb="9" eb="11">
      <t>キョシツ</t>
    </rPh>
    <rPh sb="11" eb="12">
      <t>トウ</t>
    </rPh>
    <rPh sb="16" eb="17">
      <t>タ</t>
    </rPh>
    <phoneticPr fontId="19"/>
  </si>
  <si>
    <t>氏名（排煙＿代表）</t>
  </si>
  <si>
    <t>×排煙設備の検査者（代）－勤務先知事登録名</t>
  </si>
  <si>
    <t>住所（排煙＿代表）</t>
    <rPh sb="0" eb="2">
      <t>ジュウショ</t>
    </rPh>
    <phoneticPr fontId="19"/>
  </si>
  <si>
    <t>電話番号（排煙＿代表）</t>
  </si>
  <si>
    <t>改善措置の概要等（非照）１</t>
  </si>
  <si>
    <t>×排煙設備の検査者（その他）－登録</t>
    <rPh sb="3" eb="5">
      <t>セツビ</t>
    </rPh>
    <rPh sb="12" eb="13">
      <t>タ</t>
    </rPh>
    <rPh sb="15" eb="17">
      <t>トウロク</t>
    </rPh>
    <phoneticPr fontId="19"/>
  </si>
  <si>
    <t>×排煙設備の検査者（その他）－登録番号</t>
    <rPh sb="3" eb="5">
      <t>セツビ</t>
    </rPh>
    <rPh sb="12" eb="13">
      <t>タ</t>
    </rPh>
    <rPh sb="15" eb="17">
      <t>トウロク</t>
    </rPh>
    <rPh sb="17" eb="19">
      <t>バンゴウ</t>
    </rPh>
    <phoneticPr fontId="19"/>
  </si>
  <si>
    <t>登録番号（排煙＿その他）</t>
    <rPh sb="0" eb="2">
      <t>とうろく</t>
    </rPh>
    <rPh sb="2" eb="4">
      <t>ばんごう</t>
    </rPh>
    <rPh sb="10" eb="11">
      <t>た</t>
    </rPh>
    <phoneticPr fontId="20" type="Hiragana"/>
  </si>
  <si>
    <t>フリガナ（排煙＿その他）</t>
  </si>
  <si>
    <t>×排煙設備の検査者（その他）－勤務先登録番号</t>
  </si>
  <si>
    <t>郵便番号（排煙＿その他）</t>
  </si>
  <si>
    <t>電話番号（排煙＿その他）</t>
  </si>
  <si>
    <t>避難安全検証法等の適用[区画避難安全検証法]</t>
  </si>
  <si>
    <t>不具合等の概要（非照）２</t>
  </si>
  <si>
    <t>避難安全検証法等の階数</t>
    <rPh sb="9" eb="11">
      <t>カイスウ</t>
    </rPh>
    <phoneticPr fontId="19"/>
  </si>
  <si>
    <t>B</t>
  </si>
  <si>
    <t>階避難安全検証法の階数</t>
  </si>
  <si>
    <t>避難安全検証法等の適用[その他]</t>
    <rPh sb="14" eb="15">
      <t>タ</t>
    </rPh>
    <phoneticPr fontId="19"/>
  </si>
  <si>
    <t>電子</t>
    <rPh sb="0" eb="2">
      <t>でんし</t>
    </rPh>
    <phoneticPr fontId="20" type="Hiragana"/>
  </si>
  <si>
    <t>避難安全検証法等がその他の場合記入</t>
    <rPh sb="11" eb="12">
      <t>タ</t>
    </rPh>
    <rPh sb="13" eb="15">
      <t>バアイ</t>
    </rPh>
    <rPh sb="15" eb="17">
      <t>キニュウ</t>
    </rPh>
    <phoneticPr fontId="19"/>
  </si>
  <si>
    <t>特別避難階段の階段室又は付室[吸引式]</t>
    <rPh sb="15" eb="17">
      <t>キュウイン</t>
    </rPh>
    <rPh sb="17" eb="18">
      <t>シキ</t>
    </rPh>
    <phoneticPr fontId="19"/>
  </si>
  <si>
    <t>区画数（階段室＿吸引式）</t>
  </si>
  <si>
    <t>非常用エレベーターの昇降路又は乗降ロビー[給気式]</t>
    <rPh sb="21" eb="23">
      <t>キュウキ</t>
    </rPh>
    <rPh sb="23" eb="24">
      <t>シキ</t>
    </rPh>
    <phoneticPr fontId="19"/>
  </si>
  <si>
    <t>非常用エレベーターの昇降路又は乗降ロビー[加圧式]</t>
    <rPh sb="21" eb="23">
      <t>カアツ</t>
    </rPh>
    <rPh sb="23" eb="24">
      <t>シキ</t>
    </rPh>
    <phoneticPr fontId="19"/>
  </si>
  <si>
    <t>区画数（昇降路＿給気式）</t>
  </si>
  <si>
    <t>区画数（昇降路＿加圧式）</t>
  </si>
  <si>
    <t>非常用エレベーターの乗降ロビーの用に供する付室[給気式]</t>
    <rPh sb="24" eb="26">
      <t>キュウキ</t>
    </rPh>
    <rPh sb="26" eb="27">
      <t>シキ</t>
    </rPh>
    <phoneticPr fontId="19"/>
  </si>
  <si>
    <t>非常用エレベーターの乗降ロビーの用に供する付室[無]</t>
    <rPh sb="24" eb="25">
      <t>ム</t>
    </rPh>
    <phoneticPr fontId="19"/>
  </si>
  <si>
    <t>予備電源[直結エンジン]</t>
    <rPh sb="5" eb="7">
      <t>チョッケツ</t>
    </rPh>
    <phoneticPr fontId="19"/>
  </si>
  <si>
    <t>区画数（付室＿吸引式）</t>
  </si>
  <si>
    <t>区画数（付室＿給気式）</t>
  </si>
  <si>
    <t>区画数（付室＿加圧式）</t>
  </si>
  <si>
    <t>居室等[吸引式]</t>
    <rPh sb="4" eb="6">
      <t>キュウイン</t>
    </rPh>
    <rPh sb="6" eb="7">
      <t>シキ</t>
    </rPh>
    <phoneticPr fontId="19"/>
  </si>
  <si>
    <t>居室等[給気式]</t>
    <rPh sb="4" eb="6">
      <t>キュウキ</t>
    </rPh>
    <rPh sb="6" eb="7">
      <t>シキ</t>
    </rPh>
    <phoneticPr fontId="19"/>
  </si>
  <si>
    <t>居室等[無]</t>
    <rPh sb="4" eb="5">
      <t>ム</t>
    </rPh>
    <phoneticPr fontId="19"/>
  </si>
  <si>
    <t>区画数（居室＿吸引式）</t>
  </si>
  <si>
    <t>区画数（居室＿給気式）</t>
  </si>
  <si>
    <t>改善の状況（排煙）[予定なし]</t>
    <rPh sb="0" eb="2">
      <t>カイゼン</t>
    </rPh>
    <rPh sb="3" eb="5">
      <t>ジョウキョウ</t>
    </rPh>
    <rPh sb="10" eb="12">
      <t>ヨテイ</t>
    </rPh>
    <phoneticPr fontId="19"/>
  </si>
  <si>
    <t>改善の状況（排煙）</t>
    <rPh sb="0" eb="2">
      <t>カイゼン</t>
    </rPh>
    <rPh sb="3" eb="5">
      <t>ジョウキョウ</t>
    </rPh>
    <rPh sb="6" eb="8">
      <t>ハイエン</t>
    </rPh>
    <phoneticPr fontId="19"/>
  </si>
  <si>
    <t>×改善の状況（排煙）[改善予定]</t>
    <rPh sb="1" eb="3">
      <t>カイゼン</t>
    </rPh>
    <rPh sb="4" eb="6">
      <t>ジョウキョウ</t>
    </rPh>
    <rPh sb="11" eb="13">
      <t>カイゼン</t>
    </rPh>
    <rPh sb="13" eb="15">
      <t>ヨテイ</t>
    </rPh>
    <phoneticPr fontId="19"/>
  </si>
  <si>
    <t>資格（非照＿代表）</t>
    <rPh sb="3" eb="5">
      <t>ヒショウ</t>
    </rPh>
    <rPh sb="6" eb="8">
      <t>ダイヒョウ</t>
    </rPh>
    <phoneticPr fontId="19"/>
  </si>
  <si>
    <t>登録番号（非照＿代表）</t>
    <rPh sb="0" eb="2">
      <t>とうろく</t>
    </rPh>
    <rPh sb="2" eb="4">
      <t>ばんごう</t>
    </rPh>
    <rPh sb="5" eb="7">
      <t>ひしょう</t>
    </rPh>
    <phoneticPr fontId="20" type="Hiragana"/>
  </si>
  <si>
    <t>×非常用照明の検査者（代）－登録</t>
    <rPh sb="1" eb="4">
      <t>ヒジョウヨウ</t>
    </rPh>
    <rPh sb="4" eb="6">
      <t>ショウメイ</t>
    </rPh>
    <rPh sb="11" eb="12">
      <t>ダイ</t>
    </rPh>
    <rPh sb="14" eb="16">
      <t>トウロク</t>
    </rPh>
    <phoneticPr fontId="19"/>
  </si>
  <si>
    <t>氏名（非照＿代表）</t>
  </si>
  <si>
    <t>×非常用照明の検査者（代）－勤務先資格</t>
  </si>
  <si>
    <t>郵便番号（非照＿代表）</t>
  </si>
  <si>
    <t>電話番号（非照＿代表）</t>
  </si>
  <si>
    <t>登録番号（非照＿その他）</t>
    <rPh sb="0" eb="2">
      <t>とうろく</t>
    </rPh>
    <rPh sb="2" eb="4">
      <t>ばんごう</t>
    </rPh>
    <rPh sb="5" eb="7">
      <t>ひしょう</t>
    </rPh>
    <rPh sb="10" eb="11">
      <t>た</t>
    </rPh>
    <phoneticPr fontId="20" type="Hiragana"/>
  </si>
  <si>
    <t>氏名（非照＿その他）</t>
  </si>
  <si>
    <t>勤務先（非照＿その他）</t>
  </si>
  <si>
    <t>×非常用照明の検査者（その他）－勤務先登録番号</t>
  </si>
  <si>
    <t>電話番号（非照＿その他）</t>
  </si>
  <si>
    <t>×照明器具[蛍光灯]</t>
  </si>
  <si>
    <t>×照明器具[LEDランプ]</t>
  </si>
  <si>
    <t>×今回の検査日（和暦）_計算用</t>
    <rPh sb="6" eb="7">
      <t>ひ</t>
    </rPh>
    <rPh sb="8" eb="10">
      <t>われき</t>
    </rPh>
    <rPh sb="12" eb="14">
      <t>けいさん</t>
    </rPh>
    <rPh sb="14" eb="15">
      <t>よう</t>
    </rPh>
    <phoneticPr fontId="20" type="Hiragana"/>
  </si>
  <si>
    <t>改善(予定)年月（排煙）１</t>
  </si>
  <si>
    <t>×照明器具[その他]</t>
  </si>
  <si>
    <t>白熱灯</t>
  </si>
  <si>
    <t>蛍光灯</t>
  </si>
  <si>
    <t>廊下（蓄電池＿内蔵型）</t>
  </si>
  <si>
    <t>廊下（蓄電池＿別置型）</t>
  </si>
  <si>
    <t>×改善予定の有無（換気）</t>
    <rPh sb="9" eb="11">
      <t>かんき</t>
    </rPh>
    <phoneticPr fontId="20" type="Hiragana"/>
  </si>
  <si>
    <t>居室（自家用発電装置）</t>
  </si>
  <si>
    <t>階段（自家用発電装置）</t>
  </si>
  <si>
    <t>廊下（併用）</t>
  </si>
  <si>
    <t>階段（併用）</t>
  </si>
  <si>
    <t>その他（予備電源）</t>
  </si>
  <si>
    <t>×予備電源[その他]</t>
  </si>
  <si>
    <t>×予備電源[自家発電]</t>
  </si>
  <si>
    <t>不具合等を把握した年月（換気）１</t>
  </si>
  <si>
    <t>不具合等の概要（換気）１</t>
  </si>
  <si>
    <t>改善(予定)年月（換気）１</t>
  </si>
  <si>
    <t>考えられる原因（換気）２</t>
  </si>
  <si>
    <t>改善措置の概要等（換気）２</t>
  </si>
  <si>
    <t>不具合等の概要（換気）３</t>
  </si>
  <si>
    <t>考えられる原因（換気）３</t>
  </si>
  <si>
    <t>改善(予定)年月（換気）３</t>
  </si>
  <si>
    <t>不具合等を把握した年月（排煙）１</t>
    <rPh sb="12" eb="14">
      <t>はいえん</t>
    </rPh>
    <phoneticPr fontId="20" type="Hiragana"/>
  </si>
  <si>
    <t>不具合等の概要（排煙）１</t>
  </si>
  <si>
    <t>改善措置の概要等（排煙）１</t>
  </si>
  <si>
    <t>考えられる原因（排煙）２</t>
  </si>
  <si>
    <t>設備</t>
    <rPh sb="0" eb="2">
      <t>せつび</t>
    </rPh>
    <phoneticPr fontId="20" type="Hiragana"/>
  </si>
  <si>
    <t>不具合等の概要（排煙）３</t>
  </si>
  <si>
    <t>不具合等を把握した年月（非照）１</t>
  </si>
  <si>
    <t>不具合等の概要（非照）１</t>
  </si>
  <si>
    <t>考えられる原因（非照）１</t>
  </si>
  <si>
    <t>※要是正の指摘内容が，検査結果表と整合しているか確認してください。</t>
    <rPh sb="1" eb="2">
      <t>ヨウ</t>
    </rPh>
    <rPh sb="2" eb="4">
      <t>ゼセイ</t>
    </rPh>
    <rPh sb="5" eb="7">
      <t>シテキ</t>
    </rPh>
    <rPh sb="7" eb="9">
      <t>ナイヨウ</t>
    </rPh>
    <rPh sb="11" eb="13">
      <t>ケンサ</t>
    </rPh>
    <rPh sb="13" eb="16">
      <t>ケッカヒョウ</t>
    </rPh>
    <rPh sb="17" eb="19">
      <t>セイゴウ</t>
    </rPh>
    <rPh sb="24" eb="26">
      <t>カクニン</t>
    </rPh>
    <phoneticPr fontId="19"/>
  </si>
  <si>
    <t>改善(予定)年月（非照）１</t>
  </si>
  <si>
    <t>不具合等を把握した年月（非照）２</t>
  </si>
  <si>
    <t>不具合等を把握した年月（非照）３</t>
  </si>
  <si>
    <t>考えられる原因（非照）３</t>
  </si>
  <si>
    <t>改善(予定)年月（非照）３</t>
  </si>
  <si>
    <t>改善措置の概要等（非照）３</t>
  </si>
  <si>
    <t>第三十六号の六様式（第六条、第六条の二の二関係）（Ａ４）</t>
  </si>
  <si>
    <t>調査結果に基づく改善等は，次のパターンに応じて行ってください。</t>
  </si>
  <si>
    <t>注意事項（この紙面は提出不要）</t>
    <rPh sb="0" eb="2">
      <t>チュウイ</t>
    </rPh>
    <rPh sb="2" eb="4">
      <t>ジコウ</t>
    </rPh>
    <rPh sb="7" eb="9">
      <t>シメン</t>
    </rPh>
    <rPh sb="10" eb="12">
      <t>テイシュツ</t>
    </rPh>
    <rPh sb="12" eb="14">
      <t>フヨウ</t>
    </rPh>
    <phoneticPr fontId="19"/>
  </si>
  <si>
    <t>ⅱ．</t>
  </si>
  <si>
    <t>ⅲ．</t>
  </si>
  <si>
    <r>
      <t>①定期検査報告書には、</t>
    </r>
    <r>
      <rPr>
        <b/>
        <u/>
        <sz val="10.5"/>
        <rFont val="HG丸ｺﾞｼｯｸM-PRO"/>
        <family val="3"/>
        <charset val="128"/>
      </rPr>
      <t>別表</t>
    </r>
    <r>
      <rPr>
        <sz val="10.5"/>
        <rFont val="HG丸ｺﾞｼｯｸM-PRO"/>
        <family val="3"/>
        <charset val="128"/>
      </rPr>
      <t>を必ず添付してください。また検査の結果、「要是正」とされた検査項目（既存不適格の場合を除く。）については、要是正とされた部分を撮影した写真を</t>
    </r>
    <r>
      <rPr>
        <b/>
        <u/>
        <sz val="10.5"/>
        <rFont val="HG丸ｺﾞｼｯｸM-PRO"/>
        <family val="3"/>
        <charset val="128"/>
      </rPr>
      <t>別添様式　関係写真（A４）</t>
    </r>
    <r>
      <rPr>
        <sz val="10.5"/>
        <rFont val="HG丸ｺﾞｼｯｸM-PRO"/>
        <family val="3"/>
        <charset val="128"/>
      </rPr>
      <t>に従い添付してください。</t>
    </r>
    <rPh sb="3" eb="5">
      <t>ケンサ</t>
    </rPh>
    <rPh sb="12" eb="13">
      <t>ヒョウ</t>
    </rPh>
    <rPh sb="14" eb="15">
      <t>カナラ</t>
    </rPh>
    <rPh sb="27" eb="29">
      <t>ケンサ</t>
    </rPh>
    <rPh sb="42" eb="44">
      <t>ケンサ</t>
    </rPh>
    <rPh sb="44" eb="46">
      <t>コウモク</t>
    </rPh>
    <rPh sb="47" eb="49">
      <t>キゾン</t>
    </rPh>
    <rPh sb="49" eb="52">
      <t>フテキカク</t>
    </rPh>
    <rPh sb="53" eb="55">
      <t>バアイ</t>
    </rPh>
    <rPh sb="56" eb="57">
      <t>ノゾ</t>
    </rPh>
    <rPh sb="66" eb="67">
      <t>ヨウ</t>
    </rPh>
    <rPh sb="67" eb="69">
      <t>ゼセイ</t>
    </rPh>
    <rPh sb="73" eb="75">
      <t>ブブン</t>
    </rPh>
    <rPh sb="76" eb="78">
      <t>サツエイ</t>
    </rPh>
    <rPh sb="80" eb="82">
      <t>シャシン</t>
    </rPh>
    <rPh sb="97" eb="98">
      <t>シタガ</t>
    </rPh>
    <phoneticPr fontId="19"/>
  </si>
  <si>
    <r>
      <t>管理者の</t>
    </r>
    <r>
      <rPr>
        <b/>
        <sz val="8"/>
        <color theme="1"/>
        <rFont val="游ゴシック"/>
        <family val="3"/>
        <charset val="128"/>
      </rPr>
      <t>会社名のみではなく姓名まで</t>
    </r>
    <r>
      <rPr>
        <b/>
        <sz val="8"/>
        <color theme="1"/>
        <rFont val="BIZ UDPゴシック"/>
        <family val="3"/>
        <charset val="128"/>
      </rPr>
      <t>入力してください</t>
    </r>
    <rPh sb="17" eb="19">
      <t>ニュウリョク</t>
    </rPh>
    <phoneticPr fontId="19"/>
  </si>
  <si>
    <r>
      <t>報告者の</t>
    </r>
    <r>
      <rPr>
        <b/>
        <sz val="8"/>
        <color theme="1"/>
        <rFont val="游ゴシック"/>
        <family val="3"/>
        <charset val="128"/>
      </rPr>
      <t>会社名のみではなく姓名まで</t>
    </r>
    <r>
      <rPr>
        <b/>
        <sz val="8"/>
        <color theme="1"/>
        <rFont val="BIZ UDPゴシック"/>
        <family val="3"/>
        <charset val="128"/>
      </rPr>
      <t>入力してください</t>
    </r>
    <r>
      <rPr>
        <b/>
        <sz val="8"/>
        <color theme="1"/>
        <rFont val="游ゴシック"/>
        <family val="3"/>
        <charset val="128"/>
      </rPr>
      <t>。所有者と管理者が別な場合の報告者は管理者です。</t>
    </r>
    <rPh sb="0" eb="3">
      <t>ホウコクシャ</t>
    </rPh>
    <rPh sb="17" eb="19">
      <t>ニュウリョク</t>
    </rPh>
    <phoneticPr fontId="19"/>
  </si>
  <si>
    <t>管理者（所有者）様</t>
    <rPh sb="0" eb="3">
      <t>カンリシャ</t>
    </rPh>
    <rPh sb="4" eb="7">
      <t>ショユウシャ</t>
    </rPh>
    <rPh sb="8" eb="9">
      <t>サマ</t>
    </rPh>
    <phoneticPr fontId="19"/>
  </si>
  <si>
    <t>定期報告の対象建築物</t>
    <rPh sb="0" eb="2">
      <t>テイキ</t>
    </rPh>
    <rPh sb="2" eb="4">
      <t>ホウコク</t>
    </rPh>
    <rPh sb="5" eb="7">
      <t>タイショウ</t>
    </rPh>
    <rPh sb="7" eb="10">
      <t>ケンチクブツ</t>
    </rPh>
    <phoneticPr fontId="19"/>
  </si>
  <si>
    <t>建築物名称</t>
  </si>
  <si>
    <t>建築物所在地</t>
    <rPh sb="3" eb="6">
      <t>ショザイチ</t>
    </rPh>
    <phoneticPr fontId="19"/>
  </si>
  <si>
    <t>換気設備</t>
    <rPh sb="0" eb="4">
      <t>カンキセツビ</t>
    </rPh>
    <phoneticPr fontId="19"/>
  </si>
  <si>
    <t>排煙設備</t>
    <rPh sb="0" eb="4">
      <t>ハイエンセツビ</t>
    </rPh>
    <phoneticPr fontId="19"/>
  </si>
  <si>
    <t>非常用の照明装置</t>
    <rPh sb="0" eb="3">
      <t>ヒジョウヨウ</t>
    </rPh>
    <rPh sb="4" eb="8">
      <t>ショウメイソウチ</t>
    </rPh>
    <phoneticPr fontId="19"/>
  </si>
  <si>
    <t>※受付印のないものは無効です。</t>
    <rPh sb="10" eb="12">
      <t>ムコウ</t>
    </rPh>
    <phoneticPr fontId="19"/>
  </si>
  <si>
    <t>℡0166-25-8597</t>
  </si>
  <si>
    <t>備考</t>
    <rPh sb="0" eb="2">
      <t>ビコウ</t>
    </rPh>
    <phoneticPr fontId="19"/>
  </si>
  <si>
    <t>要是正の指摘が既存不適格であるかは報告書内部を確認してください</t>
  </si>
  <si>
    <t>引き続き適切な維持管理に努めてください</t>
  </si>
  <si>
    <t>　要是正の指摘あり</t>
    <rPh sb="1" eb="2">
      <t>ヨウ</t>
    </rPh>
    <rPh sb="2" eb="4">
      <t>ゼセイ</t>
    </rPh>
    <rPh sb="5" eb="7">
      <t>シテキ</t>
    </rPh>
    <phoneticPr fontId="19"/>
  </si>
  <si>
    <t>要是正の指摘（既存不適格除く）について早急に改善してください</t>
  </si>
  <si>
    <t>→</t>
  </si>
  <si>
    <t>【パターン３】</t>
  </si>
  <si>
    <t>【パターン１】</t>
  </si>
  <si>
    <t>オンラインの場合の提出書類は，①定期調査報告書、②定期調査報告概要書の各１部です。
窓口・郵送の場合は，①定期調査報告書、②定期調査報告概要書，③受領証の各１部です。</t>
  </si>
  <si>
    <t>②窓口・郵送提出の場合、定期検査報告概要書は、「指摘なし」の場合は第一面のみ提出してください。「要是正の指摘あり（既存不適格を含む）」の場合は、第一面に第二面を添付してください。</t>
    <rPh sb="12" eb="14">
      <t>テイキ</t>
    </rPh>
    <rPh sb="14" eb="16">
      <t>ケンサ</t>
    </rPh>
    <rPh sb="16" eb="18">
      <t>ホウコク</t>
    </rPh>
    <rPh sb="18" eb="21">
      <t>ガイヨウショ</t>
    </rPh>
    <rPh sb="24" eb="26">
      <t>シテキ</t>
    </rPh>
    <rPh sb="30" eb="32">
      <t>バアイ</t>
    </rPh>
    <rPh sb="33" eb="34">
      <t>ダイ</t>
    </rPh>
    <rPh sb="34" eb="36">
      <t>イチメン</t>
    </rPh>
    <rPh sb="38" eb="40">
      <t>テイシュツ</t>
    </rPh>
    <rPh sb="48" eb="49">
      <t>ヨウ</t>
    </rPh>
    <rPh sb="49" eb="51">
      <t>ゼセイ</t>
    </rPh>
    <rPh sb="52" eb="54">
      <t>シテキ</t>
    </rPh>
    <rPh sb="57" eb="59">
      <t>キゾン</t>
    </rPh>
    <rPh sb="59" eb="62">
      <t>フテキカク</t>
    </rPh>
    <rPh sb="63" eb="64">
      <t>フク</t>
    </rPh>
    <rPh sb="68" eb="70">
      <t>バアイ</t>
    </rPh>
    <rPh sb="72" eb="73">
      <t>ダイ</t>
    </rPh>
    <rPh sb="73" eb="75">
      <t>イチメン</t>
    </rPh>
    <rPh sb="76" eb="77">
      <t>ダイ</t>
    </rPh>
    <rPh sb="77" eb="78">
      <t>ニ</t>
    </rPh>
    <rPh sb="78" eb="79">
      <t>メン</t>
    </rPh>
    <rPh sb="80" eb="82">
      <t>テンプ</t>
    </rPh>
    <phoneticPr fontId="19"/>
  </si>
  <si>
    <t>※オンライン報告の場合は，様式の「１報告書」，「２概要書」を必ず使用してください。
　（他のシートは削除不要です。）
※提出された①定期調査報告書と②定期調査報告概要書は返却しませんので、控えが必要な方は事前にコピーして保管してください。
※結果票や別表、別紙等は内容が満たされていれば任意の様式でも可能です。</t>
  </si>
  <si>
    <r>
      <t>整理</t>
    </r>
    <r>
      <rPr>
        <b/>
        <sz val="8"/>
        <color theme="1"/>
        <rFont val="BIZ UDPゴシック"/>
        <family val="3"/>
        <charset val="128"/>
      </rPr>
      <t xml:space="preserve">番号を入力してください
</t>
    </r>
    <r>
      <rPr>
        <b/>
        <sz val="8"/>
        <color theme="1"/>
        <rFont val="游ゴシック"/>
        <family val="3"/>
        <charset val="128"/>
      </rPr>
      <t>整理</t>
    </r>
    <r>
      <rPr>
        <b/>
        <sz val="8"/>
        <color theme="1"/>
        <rFont val="BIZ UDPゴシック"/>
        <family val="3"/>
        <charset val="128"/>
      </rPr>
      <t>番号は</t>
    </r>
    <r>
      <rPr>
        <b/>
        <sz val="8"/>
        <color theme="1"/>
        <rFont val="游ゴシック"/>
        <family val="3"/>
        <charset val="128"/>
      </rPr>
      <t>旭川</t>
    </r>
    <r>
      <rPr>
        <b/>
        <sz val="8"/>
        <color theme="1"/>
        <rFont val="BIZ UDPゴシック"/>
        <family val="3"/>
        <charset val="128"/>
      </rPr>
      <t>市より春にお送りする
お知らせに記載されております。
ご不明な場合は建築</t>
    </r>
    <r>
      <rPr>
        <b/>
        <sz val="8"/>
        <color theme="1"/>
        <rFont val="游ゴシック"/>
        <family val="3"/>
        <charset val="128"/>
      </rPr>
      <t>指導</t>
    </r>
    <r>
      <rPr>
        <b/>
        <sz val="8"/>
        <color theme="1"/>
        <rFont val="BIZ UDPゴシック"/>
        <family val="3"/>
        <charset val="128"/>
      </rPr>
      <t>課までお問い合わせください。</t>
    </r>
    <rPh sb="0" eb="2">
      <t>セイリ</t>
    </rPh>
    <rPh sb="2" eb="4">
      <t>バンゴウ</t>
    </rPh>
    <rPh sb="5" eb="7">
      <t>ニュウリョク</t>
    </rPh>
    <rPh sb="15" eb="17">
      <t>セイリ</t>
    </rPh>
    <rPh sb="20" eb="22">
      <t>アサヒカワ</t>
    </rPh>
    <rPh sb="58" eb="60">
      <t>シドウ</t>
    </rPh>
    <phoneticPr fontId="19"/>
  </si>
  <si>
    <t>直近報告日（換気）</t>
    <rPh sb="0" eb="2">
      <t>ちょっきん</t>
    </rPh>
    <rPh sb="2" eb="4">
      <t>ほうこく</t>
    </rPh>
    <rPh sb="4" eb="5">
      <t>び</t>
    </rPh>
    <rPh sb="6" eb="8">
      <t>かんき</t>
    </rPh>
    <phoneticPr fontId="20" type="Hiragana"/>
  </si>
  <si>
    <t>直近報告日（排煙）</t>
    <rPh sb="0" eb="2">
      <t>ちょっきん</t>
    </rPh>
    <rPh sb="2" eb="4">
      <t>ほうこく</t>
    </rPh>
    <rPh sb="4" eb="5">
      <t>び</t>
    </rPh>
    <rPh sb="6" eb="8">
      <t>はいえん</t>
    </rPh>
    <phoneticPr fontId="20" type="Hiragana"/>
  </si>
  <si>
    <t>×受付日</t>
    <rPh sb="1" eb="4">
      <t>うけつけび</t>
    </rPh>
    <phoneticPr fontId="20" type="Hiragana"/>
  </si>
  <si>
    <t>指摘の内容（換気）[要是正の指摘あり]</t>
    <rPh sb="6" eb="8">
      <t>カンキ</t>
    </rPh>
    <rPh sb="10" eb="11">
      <t>ヨウ</t>
    </rPh>
    <rPh sb="11" eb="13">
      <t>ゼセイ</t>
    </rPh>
    <rPh sb="14" eb="16">
      <t>シテキ</t>
    </rPh>
    <phoneticPr fontId="19"/>
  </si>
  <si>
    <t>指摘の内容（換気）[（既存不適格）]</t>
  </si>
  <si>
    <t>×指摘の内容（換気）</t>
    <rPh sb="7" eb="9">
      <t>かんき</t>
    </rPh>
    <phoneticPr fontId="20" type="Hiragana"/>
  </si>
  <si>
    <t>指摘の内容（排煙）[要是正の指摘あり]</t>
    <rPh sb="6" eb="8">
      <t>ハイエン</t>
    </rPh>
    <rPh sb="10" eb="11">
      <t>ヨウ</t>
    </rPh>
    <rPh sb="11" eb="13">
      <t>ゼセイ</t>
    </rPh>
    <rPh sb="14" eb="16">
      <t>シテキ</t>
    </rPh>
    <phoneticPr fontId="19"/>
  </si>
  <si>
    <t>指摘の内容（排煙）[指摘なし]</t>
  </si>
  <si>
    <t>×指摘の内容（排煙）</t>
    <rPh sb="7" eb="9">
      <t>はいえん</t>
    </rPh>
    <phoneticPr fontId="20" type="Hiragana"/>
  </si>
  <si>
    <t>指摘の内容（非照）[要是正の指摘あり]</t>
    <rPh sb="10" eb="11">
      <t>ヨウ</t>
    </rPh>
    <rPh sb="11" eb="13">
      <t>ゼセイ</t>
    </rPh>
    <rPh sb="14" eb="16">
      <t>シテキ</t>
    </rPh>
    <phoneticPr fontId="19"/>
  </si>
  <si>
    <t>×検査済証交付年月日（和暦）_計算用</t>
  </si>
  <si>
    <t>A</t>
  </si>
  <si>
    <t>枝番</t>
    <rPh sb="0" eb="2">
      <t>えだばん</t>
    </rPh>
    <phoneticPr fontId="20" type="Hiragana"/>
  </si>
  <si>
    <t>不具合（排煙）</t>
    <rPh sb="0" eb="3">
      <t>フグアイ</t>
    </rPh>
    <phoneticPr fontId="19"/>
  </si>
  <si>
    <t>不具合記録（排煙）</t>
    <rPh sb="0" eb="3">
      <t>フグアイ</t>
    </rPh>
    <rPh sb="3" eb="5">
      <t>キロク</t>
    </rPh>
    <phoneticPr fontId="19"/>
  </si>
  <si>
    <t>建築主事等</t>
    <rPh sb="4" eb="5">
      <t>トウ</t>
    </rPh>
    <phoneticPr fontId="19"/>
  </si>
  <si>
    <t>各居室の給気口及び排気口における物品の放置の状況</t>
    <rPh sb="0" eb="1">
      <t>カク</t>
    </rPh>
    <rPh sb="1" eb="3">
      <t>キョシツ</t>
    </rPh>
    <rPh sb="4" eb="7">
      <t>キュウキコウ</t>
    </rPh>
    <rPh sb="7" eb="8">
      <t>オヨ</t>
    </rPh>
    <rPh sb="9" eb="12">
      <t>ハイキコウ</t>
    </rPh>
    <rPh sb="16" eb="18">
      <t>ブッピン</t>
    </rPh>
    <rPh sb="19" eb="21">
      <t>ホウチ</t>
    </rPh>
    <rPh sb="22" eb="24">
      <t>ジョウキョウ</t>
    </rPh>
    <phoneticPr fontId="19"/>
  </si>
  <si>
    <t>‐</t>
  </si>
  <si>
    <t>照明の妨げとなる物品の放置の状況</t>
    <rPh sb="0" eb="2">
      <t>ショウメイ</t>
    </rPh>
    <rPh sb="3" eb="4">
      <t>サマタ</t>
    </rPh>
    <rPh sb="8" eb="10">
      <t>ブッピン</t>
    </rPh>
    <rPh sb="11" eb="13">
      <t>ホウチ</t>
    </rPh>
    <rPh sb="14" eb="16">
      <t>ジョウキョウ</t>
    </rPh>
    <phoneticPr fontId="19"/>
  </si>
  <si>
    <t>前回の検査有無[実施]</t>
    <rPh sb="3" eb="5">
      <t>けんさ</t>
    </rPh>
    <phoneticPr fontId="20" type="Hiragana"/>
  </si>
  <si>
    <t>前回の検査有無[未実施]</t>
    <rPh sb="3" eb="5">
      <t>けんさ</t>
    </rPh>
    <phoneticPr fontId="20" type="Hiragana"/>
  </si>
  <si>
    <t>報告方法</t>
    <rPh sb="0" eb="2">
      <t>ほうこく</t>
    </rPh>
    <rPh sb="2" eb="4">
      <t>ほうほう</t>
    </rPh>
    <phoneticPr fontId="20" type="Hiragana"/>
  </si>
  <si>
    <t>2025.07.01</t>
  </si>
  <si>
    <t>×改善予定の有無（排煙）</t>
    <rPh sb="9" eb="11">
      <t>はいえん</t>
    </rPh>
    <phoneticPr fontId="20" type="Hiragana"/>
  </si>
  <si>
    <t>建築主事等</t>
    <rPh sb="4" eb="5">
      <t>ナド</t>
    </rPh>
    <phoneticPr fontId="19"/>
  </si>
  <si>
    <r>
      <t>自</t>
    </r>
    <r>
      <rPr>
        <sz val="8"/>
        <rFont val="ＭＳ 明朝"/>
        <family val="1"/>
        <charset val="128"/>
      </rPr>
      <t>然換気
設備　　　</t>
    </r>
    <r>
      <rPr>
        <strike/>
        <sz val="8"/>
        <rFont val="ＭＳ 明朝"/>
        <family val="1"/>
        <charset val="128"/>
      </rPr>
      <t>　　　　　　　　　　　　　　　　　　</t>
    </r>
    <rPh sb="0" eb="2">
      <t>シゼン</t>
    </rPh>
    <phoneticPr fontId="19"/>
  </si>
  <si>
    <r>
      <t>　「当該検査に関与した検査者」欄は、建築基準法施行規則別記第36の６様式第二面４欄に記入した検査者について記入し、「検査者番号」欄に検査者を特定できる番号、記号等を記入してください。当該建築設備の検査を行った検査者が１人の場合は、その他の検査者欄は</t>
    </r>
    <r>
      <rPr>
        <sz val="8"/>
        <rFont val="ＭＳ 明朝"/>
        <family val="1"/>
        <charset val="128"/>
      </rPr>
      <t>記入不要です。</t>
    </r>
    <rPh sb="4" eb="6">
      <t>ケンサ</t>
    </rPh>
    <rPh sb="11" eb="13">
      <t>ケンサ</t>
    </rPh>
    <rPh sb="37" eb="38">
      <t>ニ</t>
    </rPh>
    <rPh sb="46" eb="48">
      <t>ケンサ</t>
    </rPh>
    <rPh sb="58" eb="60">
      <t>ケンサ</t>
    </rPh>
    <rPh sb="66" eb="68">
      <t>ケンサ</t>
    </rPh>
    <rPh sb="93" eb="95">
      <t>ケンチク</t>
    </rPh>
    <rPh sb="95" eb="97">
      <t>セツビ</t>
    </rPh>
    <rPh sb="98" eb="100">
      <t>ケンサ</t>
    </rPh>
    <rPh sb="104" eb="106">
      <t>ケンサ</t>
    </rPh>
    <rPh sb="119" eb="121">
      <t>ケンサ</t>
    </rPh>
    <phoneticPr fontId="19"/>
  </si>
  <si>
    <r>
      <t>　該当しない検査項目等がある場合は、</t>
    </r>
    <r>
      <rPr>
        <sz val="8"/>
        <rFont val="ＭＳ 明朝"/>
        <family val="1"/>
        <charset val="128"/>
      </rPr>
      <t>当該項目の「検査結果」欄から及び「担当検査者番号」欄に「－」を記入してください。</t>
    </r>
    <rPh sb="6" eb="8">
      <t>ケンサ</t>
    </rPh>
    <rPh sb="8" eb="10">
      <t>コウモク</t>
    </rPh>
    <rPh sb="10" eb="11">
      <t>トウ</t>
    </rPh>
    <rPh sb="37" eb="39">
      <t>ケンサ</t>
    </rPh>
    <rPh sb="39" eb="40">
      <t>シャ</t>
    </rPh>
    <phoneticPr fontId="19"/>
  </si>
  <si>
    <r>
      <t>　１(</t>
    </r>
    <r>
      <rPr>
        <sz val="8"/>
        <rFont val="ＭＳ 明朝"/>
        <family val="1"/>
        <charset val="128"/>
      </rPr>
      <t>10)「各居室の換気量」については、法第28条第２項又は第３項に基づき換気設備が設けられた居室（換気設備を設けるべき調理室等を除く。）の換気状況評価表（別表１）を添付してください。</t>
    </r>
    <rPh sb="7" eb="8">
      <t>カク</t>
    </rPh>
    <rPh sb="8" eb="10">
      <t>キョシツ</t>
    </rPh>
    <rPh sb="11" eb="14">
      <t>カンキリョウ</t>
    </rPh>
    <rPh sb="71" eb="73">
      <t>カンキ</t>
    </rPh>
    <rPh sb="73" eb="75">
      <t>ジョウキョウ</t>
    </rPh>
    <rPh sb="75" eb="77">
      <t>ヒョウカ</t>
    </rPh>
    <rPh sb="77" eb="78">
      <t>オモテ</t>
    </rPh>
    <rPh sb="79" eb="81">
      <t>ベッピョウ</t>
    </rPh>
    <rPh sb="84" eb="86">
      <t>テンプ</t>
    </rPh>
    <phoneticPr fontId="19"/>
  </si>
  <si>
    <r>
      <t>　４「上記以外の検査項目等」</t>
    </r>
    <r>
      <rPr>
        <sz val="8"/>
        <rFont val="ＭＳ 明朝"/>
        <family val="1"/>
        <charset val="128"/>
      </rPr>
      <t>欄は、第２第２項の規定により特定行政庁が検査項目等を付加している場合に、当該検査項目等を追加し、⑥から⑩までに準じて検査結果等を記入してください。また、第２第３項に規定する認定検査項目等が定められている場合に、当該認定検査項目等を追加し、⑥から⑩までに準じて検査結果等を記入してください。</t>
    </r>
    <rPh sb="8" eb="10">
      <t>ケンサ</t>
    </rPh>
    <rPh sb="12" eb="13">
      <t>トウ</t>
    </rPh>
    <rPh sb="23" eb="25">
      <t>キテイ</t>
    </rPh>
    <rPh sb="38" eb="39">
      <t>トウ</t>
    </rPh>
    <phoneticPr fontId="19"/>
  </si>
  <si>
    <r>
      <t>給気機の</t>
    </r>
    <r>
      <rPr>
        <sz val="8"/>
        <rFont val="ＭＳ 明朝"/>
        <family val="1"/>
        <charset val="128"/>
      </rPr>
      <t>外気取入口並びに直接外気に開放された給気口及び排気口への雨水の侵入等の防止措置の状況</t>
    </r>
    <rPh sb="0" eb="2">
      <t>キュウキ</t>
    </rPh>
    <rPh sb="2" eb="3">
      <t>キ</t>
    </rPh>
    <rPh sb="8" eb="9">
      <t>クチ</t>
    </rPh>
    <rPh sb="9" eb="10">
      <t>ナラ</t>
    </rPh>
    <rPh sb="12" eb="14">
      <t>チョクセツ</t>
    </rPh>
    <rPh sb="14" eb="16">
      <t>ガイキ</t>
    </rPh>
    <rPh sb="17" eb="19">
      <t>カイホウ</t>
    </rPh>
    <rPh sb="22" eb="25">
      <t>キュウキコウ</t>
    </rPh>
    <rPh sb="25" eb="26">
      <t>オヨ</t>
    </rPh>
    <rPh sb="27" eb="29">
      <t>ハイキ</t>
    </rPh>
    <rPh sb="29" eb="30">
      <t>コウ</t>
    </rPh>
    <rPh sb="32" eb="34">
      <t>アマミズ</t>
    </rPh>
    <rPh sb="35" eb="37">
      <t>シンニュウ</t>
    </rPh>
    <rPh sb="37" eb="38">
      <t>トウ</t>
    </rPh>
    <rPh sb="39" eb="43">
      <t>ボウシソチ</t>
    </rPh>
    <rPh sb="44" eb="46">
      <t>ジョウキョウ</t>
    </rPh>
    <phoneticPr fontId="19"/>
  </si>
  <si>
    <r>
      <t>　検査対象建築物に排煙設備がない場合は、この様式は</t>
    </r>
    <r>
      <rPr>
        <sz val="8"/>
        <rFont val="ＭＳ 明朝"/>
        <family val="1"/>
        <charset val="128"/>
      </rPr>
      <t>記入不要です。</t>
    </r>
    <rPh sb="1" eb="3">
      <t>ケンサ</t>
    </rPh>
    <rPh sb="3" eb="5">
      <t>タイショウ</t>
    </rPh>
    <rPh sb="5" eb="8">
      <t>ケンチクブツ</t>
    </rPh>
    <rPh sb="9" eb="11">
      <t>ハイエン</t>
    </rPh>
    <rPh sb="11" eb="13">
      <t>セツビ</t>
    </rPh>
    <rPh sb="16" eb="18">
      <t>バアイ</t>
    </rPh>
    <rPh sb="22" eb="24">
      <t>ヨウシキ</t>
    </rPh>
    <phoneticPr fontId="19"/>
  </si>
  <si>
    <r>
      <t>　「担当検査者番号」欄は、「検査に関与した検査者」欄で記入した番号、記号等を記入してください。ただし、当該建築設備の検査を行った検査者が１人の場合は、記入</t>
    </r>
    <r>
      <rPr>
        <sz val="8"/>
        <rFont val="ＭＳ 明朝"/>
        <family val="1"/>
        <charset val="128"/>
      </rPr>
      <t>不要です。</t>
    </r>
    <rPh sb="4" eb="6">
      <t>ケンサ</t>
    </rPh>
    <rPh sb="6" eb="7">
      <t>シャ</t>
    </rPh>
    <rPh sb="21" eb="23">
      <t>ケンサ</t>
    </rPh>
    <rPh sb="53" eb="55">
      <t>ケンチク</t>
    </rPh>
    <rPh sb="55" eb="57">
      <t>セツビ</t>
    </rPh>
    <rPh sb="58" eb="60">
      <t>ケンサ</t>
    </rPh>
    <rPh sb="61" eb="62">
      <t>オコナ</t>
    </rPh>
    <rPh sb="64" eb="66">
      <t>ケンサ</t>
    </rPh>
    <rPh sb="66" eb="67">
      <t>シャ</t>
    </rPh>
    <rPh sb="69" eb="70">
      <t>ニン</t>
    </rPh>
    <rPh sb="77" eb="79">
      <t>フヨウ</t>
    </rPh>
    <phoneticPr fontId="19"/>
  </si>
  <si>
    <r>
      <t>　「当該検査に関与した検査者」欄は、建築基準法施行規則別記第36の6様式第二面12欄に記入した検査者について記入し、「検査者番号」欄に検査者を特定できる番号、記号等を記入してください。当該建築設備の検査を行った検査者が１人の場合は、その他の検査者欄は</t>
    </r>
    <r>
      <rPr>
        <sz val="8"/>
        <rFont val="ＭＳ 明朝"/>
        <family val="1"/>
        <charset val="128"/>
      </rPr>
      <t>記入不要です。</t>
    </r>
    <rPh sb="4" eb="6">
      <t>ケンサ</t>
    </rPh>
    <rPh sb="11" eb="13">
      <t>ケンサ</t>
    </rPh>
    <rPh sb="37" eb="38">
      <t>ニ</t>
    </rPh>
    <rPh sb="47" eb="49">
      <t>ケンサ</t>
    </rPh>
    <rPh sb="59" eb="61">
      <t>ケンサ</t>
    </rPh>
    <rPh sb="67" eb="69">
      <t>ケンサ</t>
    </rPh>
    <rPh sb="94" eb="96">
      <t>ケンチク</t>
    </rPh>
    <rPh sb="96" eb="98">
      <t>セツビ</t>
    </rPh>
    <rPh sb="99" eb="101">
      <t>ケンサ</t>
    </rPh>
    <rPh sb="105" eb="107">
      <t>ケンサ</t>
    </rPh>
    <rPh sb="120" eb="122">
      <t>ケンサ</t>
    </rPh>
    <rPh sb="125" eb="129">
      <t>キニュウフヨウ</t>
    </rPh>
    <phoneticPr fontId="19"/>
  </si>
  <si>
    <r>
      <t>　「検査結果」欄のうち「指摘なし」欄は、</t>
    </r>
    <r>
      <rPr>
        <sz val="8"/>
        <rFont val="ＭＳ 明朝"/>
        <family val="1"/>
        <charset val="128"/>
      </rPr>
      <t>⑦に該当しない場合に○印を記入してください。</t>
    </r>
  </si>
  <si>
    <t>改善の状況（換気）[改善予定あり]</t>
    <rPh sb="0" eb="2">
      <t>カイゼン</t>
    </rPh>
    <rPh sb="3" eb="5">
      <t>ジョウキョウ</t>
    </rPh>
    <rPh sb="10" eb="12">
      <t>カイゼン</t>
    </rPh>
    <rPh sb="12" eb="14">
      <t>ヨテイ</t>
    </rPh>
    <phoneticPr fontId="19"/>
  </si>
  <si>
    <t>改善の状況（換気設備）[改善予定なし]</t>
    <rPh sb="0" eb="2">
      <t>カイゼン</t>
    </rPh>
    <rPh sb="3" eb="5">
      <t>ジョウキョウ</t>
    </rPh>
    <rPh sb="12" eb="14">
      <t>カイゼン</t>
    </rPh>
    <rPh sb="14" eb="16">
      <t>ヨテイ</t>
    </rPh>
    <phoneticPr fontId="19"/>
  </si>
  <si>
    <t>×改善の状況（換気）</t>
    <rPh sb="1" eb="3">
      <t>カイゼン</t>
    </rPh>
    <rPh sb="4" eb="6">
      <t>ジョウキョウ</t>
    </rPh>
    <phoneticPr fontId="19"/>
  </si>
  <si>
    <t>改善の状況（非照）[改善予定なし]</t>
    <rPh sb="0" eb="2">
      <t>カイゼン</t>
    </rPh>
    <rPh sb="3" eb="5">
      <t>ジョウキョウ</t>
    </rPh>
    <rPh sb="10" eb="12">
      <t>カイゼン</t>
    </rPh>
    <rPh sb="12" eb="14">
      <t>ヨテイ</t>
    </rPh>
    <phoneticPr fontId="19"/>
  </si>
  <si>
    <t>×改善の状況（非照）</t>
    <rPh sb="1" eb="3">
      <t>カイゼン</t>
    </rPh>
    <rPh sb="4" eb="6">
      <t>ジョウキョウ</t>
    </rPh>
    <rPh sb="7" eb="9">
      <t>ヒショウ</t>
    </rPh>
    <phoneticPr fontId="19"/>
  </si>
  <si>
    <t>令和８年度</t>
    <phoneticPr fontId="19"/>
  </si>
  <si>
    <t>R8.4.1ver</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</si>
</sst>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eneral;General;"/>
    <numFmt numFmtId="177" formatCode="[$-FC11]General;gge\nee\a\l;"/>
    <numFmt numFmtId="178" formatCode="[$-F800]dddd\,\ mmmm\ dd\,\ yyyy"/>
    <numFmt numFmtId="179" formatCode="#,##0.00_ "/>
  </numFmts>
  <fonts count="87" x14ac:knownFonts="1">
    <font>
      <sz val="1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name val="ＭＳ Ｐゴシック"/>
      <family val="3"/>
    </font>
    <font>
      <sz val="6"/>
      <name val="游ゴシック"/>
      <family val="3"/>
    </font>
    <font>
      <sz val="11"/>
      <color theme="0" tint="-0.499984740745262"/>
      <name val="ＭＳ Ｐゴシック"/>
      <family val="3"/>
    </font>
    <font>
      <sz val="11"/>
      <color theme="0" tint="-0.34998626667073579"/>
      <name val="ＭＳ Ｐゴシック"/>
      <family val="3"/>
    </font>
    <font>
      <b/>
      <sz val="11"/>
      <color rgb="FFFF0000"/>
      <name val="ＭＳ Ｐゴシック"/>
      <family val="3"/>
    </font>
    <font>
      <sz val="11"/>
      <color theme="0" tint="-0.249977111117893"/>
      <name val="ＭＳ Ｐゴシック"/>
      <family val="3"/>
    </font>
    <font>
      <sz val="11"/>
      <color theme="1"/>
      <name val="ＭＳ Ｐゴシック"/>
      <family val="3"/>
    </font>
    <font>
      <b/>
      <sz val="14"/>
      <color rgb="FFFF0000"/>
      <name val="ＭＳ Ｐゴシック"/>
      <family val="3"/>
    </font>
    <font>
      <b/>
      <sz val="10.5"/>
      <name val="ＭＳ Ｐゴシック"/>
      <family val="3"/>
    </font>
    <font>
      <b/>
      <sz val="14"/>
      <name val="ＭＳ Ｐゴシック"/>
      <family val="3"/>
    </font>
    <font>
      <sz val="10.5"/>
      <name val="HG丸ｺﾞｼｯｸM-PRO"/>
      <family val="3"/>
    </font>
    <font>
      <sz val="10.5"/>
      <name val="ＭＳ Ｐ明朝"/>
      <family val="1"/>
    </font>
    <font>
      <sz val="14"/>
      <name val="ＭＳ Ｐ明朝"/>
      <family val="1"/>
    </font>
    <font>
      <sz val="6"/>
      <name val="HG丸ｺﾞｼｯｸM-PRO"/>
      <family val="3"/>
    </font>
    <font>
      <sz val="11"/>
      <color theme="1"/>
      <name val="ＭＳ 明朝"/>
      <family val="1"/>
    </font>
    <font>
      <sz val="11"/>
      <color theme="1"/>
      <name val="ＭＳ ゴシック"/>
      <family val="3"/>
    </font>
    <font>
      <b/>
      <sz val="11"/>
      <color theme="1"/>
      <name val="ＭＳ ゴシック"/>
      <family val="3"/>
    </font>
    <font>
      <b/>
      <sz val="11"/>
      <color theme="1"/>
      <name val="ＭＳ 明朝"/>
      <family val="1"/>
    </font>
    <font>
      <b/>
      <sz val="22"/>
      <color theme="1"/>
      <name val="ＭＳ Ｐゴシック"/>
      <family val="3"/>
    </font>
    <font>
      <sz val="11"/>
      <name val="ＭＳ Ｐ明朝"/>
      <family val="1"/>
    </font>
    <font>
      <b/>
      <sz val="11"/>
      <name val="ＭＳ Ｐゴシック"/>
      <family val="3"/>
    </font>
    <font>
      <sz val="10"/>
      <color theme="1"/>
      <name val="ＭＳ 明朝"/>
      <family val="1"/>
    </font>
    <font>
      <b/>
      <sz val="9"/>
      <color rgb="FF0070C0"/>
      <name val="BIZ UDPゴシック"/>
      <family val="3"/>
    </font>
    <font>
      <b/>
      <sz val="8"/>
      <color theme="1"/>
      <name val="BIZ UDPゴシック"/>
      <family val="3"/>
    </font>
    <font>
      <sz val="6"/>
      <color theme="1"/>
      <name val="ＭＳ 明朝"/>
      <family val="1"/>
    </font>
    <font>
      <sz val="6"/>
      <name val="ＭＳ Ｐゴシック"/>
      <family val="3"/>
    </font>
    <font>
      <b/>
      <sz val="10"/>
      <color theme="1"/>
      <name val="ＭＳ 明朝"/>
      <family val="1"/>
    </font>
    <font>
      <sz val="24"/>
      <color theme="1"/>
      <name val="ＭＳ Ｐゴシック"/>
      <family val="3"/>
    </font>
    <font>
      <sz val="8"/>
      <color theme="1"/>
      <name val="ＭＳ 明朝"/>
      <family val="1"/>
    </font>
    <font>
      <sz val="12"/>
      <color theme="1"/>
      <name val="ＭＳ 明朝"/>
      <family val="1"/>
    </font>
    <font>
      <sz val="9"/>
      <name val="ＭＳ Ｐ明朝"/>
      <family val="1"/>
    </font>
    <font>
      <b/>
      <sz val="20"/>
      <color theme="1"/>
      <name val="ＭＳ Ｐゴシック"/>
      <family val="3"/>
    </font>
    <font>
      <sz val="12"/>
      <name val="ＭＳ 明朝"/>
      <family val="1"/>
    </font>
    <font>
      <b/>
      <sz val="9"/>
      <color theme="1"/>
      <name val="BIZ UDPゴシック"/>
      <family val="3"/>
    </font>
    <font>
      <b/>
      <sz val="7"/>
      <color theme="1"/>
      <name val="BIZ UDPゴシック"/>
      <family val="3"/>
    </font>
    <font>
      <b/>
      <sz val="8"/>
      <color theme="1"/>
      <name val="游ゴシック"/>
      <family val="3"/>
    </font>
    <font>
      <b/>
      <sz val="8"/>
      <color theme="0" tint="-0.249977111117893"/>
      <name val="BIZ UDPゴシック"/>
      <family val="3"/>
    </font>
    <font>
      <b/>
      <sz val="10"/>
      <color rgb="FF002060"/>
      <name val="BIZ UDPゴシック"/>
      <family val="3"/>
    </font>
    <font>
      <sz val="8"/>
      <color rgb="FF002060"/>
      <name val="BIZ UDPゴシック"/>
      <family val="3"/>
    </font>
    <font>
      <b/>
      <sz val="8"/>
      <color rgb="FF002060"/>
      <name val="BIZ UDPゴシック"/>
      <family val="3"/>
    </font>
    <font>
      <sz val="6"/>
      <color rgb="FF002060"/>
      <name val="BIZ UDPゴシック"/>
      <family val="3"/>
    </font>
    <font>
      <sz val="11"/>
      <color rgb="FF005AFF"/>
      <name val="ＭＳ Ｐゴシック"/>
      <family val="3"/>
    </font>
    <font>
      <sz val="8"/>
      <color theme="1"/>
      <name val="BIZ UDPゴシック"/>
      <family val="3"/>
    </font>
    <font>
      <sz val="8"/>
      <name val="ＭＳ 明朝"/>
      <family val="1"/>
    </font>
    <font>
      <b/>
      <sz val="8"/>
      <name val="ＭＳ 明朝"/>
      <family val="1"/>
    </font>
    <font>
      <strike/>
      <sz val="8"/>
      <name val="ＭＳ 明朝"/>
      <family val="1"/>
    </font>
    <font>
      <sz val="10"/>
      <color theme="1"/>
      <name val="ＭＳ Ｐ明朝"/>
      <family val="1"/>
    </font>
    <font>
      <b/>
      <sz val="10"/>
      <color theme="1"/>
      <name val="ＭＳ Ｐ明朝"/>
      <family val="1"/>
    </font>
    <font>
      <b/>
      <sz val="18"/>
      <color rgb="FFFF0000"/>
      <name val="ＭＳ Ｐ明朝"/>
      <family val="1"/>
    </font>
    <font>
      <sz val="10"/>
      <name val="ＭＳ Ｐ明朝"/>
      <family val="1"/>
    </font>
    <font>
      <sz val="10"/>
      <name val="BIZ UDPゴシック"/>
      <family val="3"/>
    </font>
    <font>
      <b/>
      <sz val="10"/>
      <name val="ＭＳ Ｐ明朝"/>
      <family val="1"/>
    </font>
    <font>
      <sz val="10"/>
      <name val="ＭＳ 明朝"/>
      <family val="1"/>
    </font>
    <font>
      <sz val="9"/>
      <color theme="1"/>
      <name val="ＭＳ Ｐ明朝"/>
      <family val="1"/>
    </font>
    <font>
      <sz val="8"/>
      <name val="ＭＳ 明朝"/>
      <family val="1"/>
      <charset val="128"/>
    </font>
    <font>
      <b/>
      <vertAlign val="superscript"/>
      <sz val="10"/>
      <color theme="1"/>
      <name val="ＭＳ Ｐ明朝"/>
      <family val="1"/>
      <charset val="128"/>
    </font>
    <font>
      <vertAlign val="superscript"/>
      <sz val="10"/>
      <name val="ＭＳ Ｐ明朝"/>
      <family val="1"/>
      <charset val="128"/>
    </font>
    <font>
      <vertAlign val="superscript"/>
      <sz val="10"/>
      <name val="ＭＳ 明朝"/>
      <family val="1"/>
      <charset val="128"/>
    </font>
    <font>
      <sz val="10"/>
      <name val="ＭＳ 明朝"/>
      <family val="1"/>
      <charset val="128"/>
    </font>
    <font>
      <b/>
      <sz val="8"/>
      <color theme="1"/>
      <name val="游ゴシック"/>
      <family val="3"/>
      <charset val="128"/>
    </font>
    <font>
      <b/>
      <sz val="8"/>
      <color theme="1"/>
      <name val="BIZ UDPゴシック"/>
      <family val="3"/>
      <charset val="128"/>
    </font>
    <font>
      <vertAlign val="superscript"/>
      <sz val="10"/>
      <color theme="1"/>
      <name val="ＭＳ Ｐ明朝"/>
      <family val="1"/>
      <charset val="128"/>
    </font>
    <font>
      <sz val="10"/>
      <color theme="1"/>
      <name val="ＭＳ Ｐ明朝"/>
      <family val="1"/>
      <charset val="128"/>
    </font>
    <font>
      <b/>
      <u/>
      <sz val="10.5"/>
      <name val="HG丸ｺﾞｼｯｸM-PRO"/>
      <family val="3"/>
      <charset val="128"/>
    </font>
    <font>
      <sz val="10.5"/>
      <name val="HG丸ｺﾞｼｯｸM-PRO"/>
      <family val="3"/>
      <charset val="128"/>
    </font>
    <font>
      <strike/>
      <sz val="8"/>
      <name val="ＭＳ 明朝"/>
      <family val="1"/>
      <charset val="128"/>
    </font>
    <font>
      <sz val="11"/>
      <name val="ＭＳ Ｐゴシック"/>
      <family val="3"/>
      <charset val="128"/>
    </font>
    <font>
      <sz val="9"/>
      <name val="ＭＳ Ｐゴシック"/>
      <family val="3"/>
      <charset val="128"/>
    </font>
  </fonts>
  <fills count="4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CCFFCC"/>
        <bgColor indexed="64"/>
      </patternFill>
    </fill>
    <fill>
      <patternFill patternType="solid">
        <fgColor rgb="FFFFE9E9"/>
        <bgColor indexed="64"/>
      </patternFill>
    </fill>
    <fill>
      <patternFill patternType="solid">
        <fgColor indexed="22"/>
        <bgColor indexed="64"/>
      </patternFill>
    </fill>
    <fill>
      <patternFill patternType="solid">
        <fgColor rgb="FFFFFF80"/>
        <bgColor indexed="64"/>
      </patternFill>
    </fill>
    <fill>
      <patternFill patternType="solid">
        <fgColor rgb="FFFFCA80"/>
        <bgColor indexed="64"/>
      </patternFill>
    </fill>
    <fill>
      <patternFill patternType="solid">
        <fgColor rgb="FFBFE4FF"/>
        <bgColor indexed="64"/>
      </patternFill>
    </fill>
    <fill>
      <patternFill patternType="solid">
        <fgColor theme="0" tint="-0.249977111117893"/>
        <bgColor indexed="64"/>
      </patternFill>
    </fill>
    <fill>
      <patternFill patternType="solid">
        <fgColor rgb="FFC8C8CB"/>
        <bgColor indexed="64"/>
      </patternFill>
    </fill>
  </fills>
  <borders count="109">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style="thin">
        <color indexed="64"/>
      </bottom>
      <diagonal/>
    </border>
    <border>
      <left/>
      <right/>
      <top/>
      <bottom style="hair">
        <color indexed="64"/>
      </bottom>
      <diagonal/>
    </border>
    <border>
      <left/>
      <right/>
      <top style="hair">
        <color indexed="64"/>
      </top>
      <bottom style="hair">
        <color indexed="64"/>
      </bottom>
      <diagonal/>
    </border>
    <border>
      <left style="hair">
        <color auto="1"/>
      </left>
      <right/>
      <top style="hair">
        <color auto="1"/>
      </top>
      <bottom/>
      <diagonal/>
    </border>
    <border>
      <left style="hair">
        <color auto="1"/>
      </left>
      <right/>
      <top/>
      <bottom/>
      <diagonal/>
    </border>
    <border>
      <left style="hair">
        <color auto="1"/>
      </left>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auto="1"/>
      </right>
      <top style="thin">
        <color indexed="64"/>
      </top>
      <bottom/>
      <diagonal/>
    </border>
    <border>
      <left/>
      <right style="thin">
        <color auto="1"/>
      </right>
      <top/>
      <bottom style="thin">
        <color indexed="64"/>
      </bottom>
      <diagonal/>
    </border>
    <border>
      <left/>
      <right style="thin">
        <color auto="1"/>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medium">
        <color indexed="64"/>
      </bottom>
      <diagonal/>
    </border>
    <border diagonalDown="1">
      <left style="thin">
        <color indexed="64"/>
      </left>
      <right style="thin">
        <color indexed="64"/>
      </right>
      <top style="medium">
        <color indexed="64"/>
      </top>
      <bottom style="thin">
        <color indexed="64"/>
      </bottom>
      <diagonal style="thin">
        <color indexed="64"/>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medium">
        <color indexed="64"/>
      </right>
      <top style="medium">
        <color indexed="64"/>
      </top>
      <bottom style="thin">
        <color auto="1"/>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medium">
        <color auto="1"/>
      </right>
      <top style="thin">
        <color indexed="64"/>
      </top>
      <bottom/>
      <diagonal/>
    </border>
    <border>
      <left/>
      <right style="medium">
        <color auto="1"/>
      </right>
      <top style="medium">
        <color indexed="64"/>
      </top>
      <bottom style="thin">
        <color indexed="64"/>
      </bottom>
      <diagonal/>
    </border>
    <border>
      <left style="thin">
        <color indexed="64"/>
      </left>
      <right style="medium">
        <color indexed="64"/>
      </right>
      <top/>
      <bottom style="thin">
        <color indexed="64"/>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top style="thin">
        <color auto="1"/>
      </top>
      <bottom style="thin">
        <color auto="1"/>
      </bottom>
      <diagonal style="thin">
        <color auto="1"/>
      </diagonal>
    </border>
    <border diagonalDown="1">
      <left/>
      <right style="thin">
        <color auto="1"/>
      </right>
      <top style="thin">
        <color auto="1"/>
      </top>
      <bottom style="thin">
        <color auto="1"/>
      </bottom>
      <diagonal style="thin">
        <color auto="1"/>
      </diagonal>
    </border>
    <border>
      <left style="thin">
        <color auto="1"/>
      </left>
      <right style="thin">
        <color auto="1"/>
      </right>
      <top style="thin">
        <color auto="1"/>
      </top>
      <bottom style="dashed">
        <color auto="1"/>
      </bottom>
      <diagonal/>
    </border>
    <border>
      <left style="thin">
        <color auto="1"/>
      </left>
      <right style="thin">
        <color auto="1"/>
      </right>
      <top style="dashed">
        <color auto="1"/>
      </top>
      <bottom style="dashed">
        <color auto="1"/>
      </bottom>
      <diagonal/>
    </border>
    <border>
      <left style="thin">
        <color auto="1"/>
      </left>
      <right style="thin">
        <color auto="1"/>
      </right>
      <top style="dashed">
        <color auto="1"/>
      </top>
      <bottom style="thin">
        <color auto="1"/>
      </bottom>
      <diagonal/>
    </border>
    <border>
      <left style="thin">
        <color auto="1"/>
      </left>
      <right style="thin">
        <color auto="1"/>
      </right>
      <top/>
      <bottom style="dashed">
        <color auto="1"/>
      </bottom>
      <diagonal/>
    </border>
  </borders>
  <cellStyleXfs count="43">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6" fillId="28" borderId="2" applyNumberFormat="0" applyFont="0" applyAlignment="0" applyProtection="0">
      <alignment vertical="center"/>
    </xf>
    <xf numFmtId="0" fontId="7" fillId="0" borderId="3" applyNumberFormat="0" applyFill="0" applyAlignment="0" applyProtection="0">
      <alignment vertical="center"/>
    </xf>
    <xf numFmtId="0" fontId="8" fillId="29" borderId="4" applyNumberFormat="0" applyAlignment="0" applyProtection="0">
      <alignment vertical="center"/>
    </xf>
    <xf numFmtId="0" fontId="9" fillId="30" borderId="5" applyNumberFormat="0" applyAlignment="0" applyProtection="0">
      <alignment vertical="center"/>
    </xf>
    <xf numFmtId="0" fontId="10" fillId="31" borderId="0" applyNumberFormat="0" applyBorder="0" applyAlignment="0" applyProtection="0">
      <alignment vertical="center"/>
    </xf>
    <xf numFmtId="0" fontId="11" fillId="32"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30"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38" fontId="6" fillId="0" borderId="0" applyFont="0" applyFill="0" applyBorder="0" applyAlignment="0" applyProtection="0">
      <alignment vertical="center"/>
    </xf>
  </cellStyleXfs>
  <cellXfs count="752">
    <xf numFmtId="0" fontId="0" fillId="0" borderId="0" xfId="0">
      <alignment vertical="center"/>
    </xf>
    <xf numFmtId="0" fontId="21" fillId="0" borderId="0" xfId="0" applyFont="1">
      <alignment vertical="center"/>
    </xf>
    <xf numFmtId="14" fontId="0" fillId="0" borderId="0" xfId="0" applyNumberFormat="1">
      <alignment vertical="center"/>
    </xf>
    <xf numFmtId="0" fontId="0" fillId="0" borderId="0" xfId="0" applyFont="1">
      <alignment vertical="center"/>
    </xf>
    <xf numFmtId="0" fontId="0" fillId="0" borderId="0" xfId="0" applyFont="1" applyFill="1" applyAlignment="1">
      <alignment vertical="center" wrapText="1"/>
    </xf>
    <xf numFmtId="176" fontId="0" fillId="0" borderId="0" xfId="0" applyNumberFormat="1">
      <alignment vertical="center"/>
    </xf>
    <xf numFmtId="176" fontId="0" fillId="33" borderId="0" xfId="0" applyNumberFormat="1" applyFont="1" applyFill="1" applyBorder="1">
      <alignment vertical="center"/>
    </xf>
    <xf numFmtId="0" fontId="21" fillId="0" borderId="0" xfId="0" applyFont="1" applyFill="1" applyAlignment="1">
      <alignment vertical="center" wrapText="1"/>
    </xf>
    <xf numFmtId="176" fontId="21" fillId="33" borderId="0" xfId="0" applyNumberFormat="1" applyFont="1" applyFill="1" applyBorder="1">
      <alignment vertical="center"/>
    </xf>
    <xf numFmtId="176" fontId="0" fillId="33" borderId="0" xfId="0" applyNumberFormat="1" applyFont="1" applyFill="1">
      <alignment vertical="center"/>
    </xf>
    <xf numFmtId="14" fontId="22" fillId="0" borderId="0" xfId="0" applyNumberFormat="1" applyFont="1" applyFill="1" applyAlignment="1">
      <alignment vertical="center" wrapText="1"/>
    </xf>
    <xf numFmtId="176" fontId="22" fillId="33" borderId="0" xfId="0" applyNumberFormat="1" applyFont="1" applyFill="1" applyBorder="1">
      <alignment vertical="center"/>
    </xf>
    <xf numFmtId="176" fontId="21" fillId="34" borderId="0" xfId="0" applyNumberFormat="1" applyFont="1" applyFill="1" applyBorder="1">
      <alignment vertical="center"/>
    </xf>
    <xf numFmtId="176" fontId="0" fillId="34" borderId="0" xfId="0" applyNumberFormat="1" applyFont="1" applyFill="1" applyBorder="1">
      <alignment vertical="center"/>
    </xf>
    <xf numFmtId="176" fontId="0" fillId="34" borderId="0" xfId="0" applyNumberFormat="1" applyFont="1" applyFill="1">
      <alignment vertical="center"/>
    </xf>
    <xf numFmtId="0" fontId="23" fillId="0" borderId="0" xfId="0" applyFont="1">
      <alignment vertical="center"/>
    </xf>
    <xf numFmtId="0" fontId="24" fillId="0" borderId="0" xfId="0" applyFont="1" applyFill="1" applyAlignment="1">
      <alignment vertical="center" wrapText="1"/>
    </xf>
    <xf numFmtId="14" fontId="0" fillId="0" borderId="0" xfId="0" applyNumberFormat="1" applyFont="1" applyFill="1" applyAlignment="1">
      <alignment vertical="center" wrapText="1"/>
    </xf>
    <xf numFmtId="14" fontId="0" fillId="34" borderId="0" xfId="0" applyNumberFormat="1" applyFill="1">
      <alignment vertical="center"/>
    </xf>
    <xf numFmtId="0" fontId="25" fillId="0" borderId="0" xfId="0" applyFont="1" applyFill="1" applyAlignment="1">
      <alignment vertical="center" wrapText="1"/>
    </xf>
    <xf numFmtId="176" fontId="25" fillId="34" borderId="0" xfId="0" applyNumberFormat="1" applyFont="1" applyFill="1" applyBorder="1">
      <alignment vertical="center"/>
    </xf>
    <xf numFmtId="176" fontId="24" fillId="34" borderId="0" xfId="0" applyNumberFormat="1" applyFont="1" applyFill="1" applyBorder="1">
      <alignment vertical="center"/>
    </xf>
    <xf numFmtId="0" fontId="27" fillId="0" borderId="0" xfId="0" applyFont="1" applyAlignment="1">
      <alignment horizontal="center" vertical="center"/>
    </xf>
    <xf numFmtId="0" fontId="28" fillId="0" borderId="0" xfId="0" applyFont="1" applyAlignment="1">
      <alignment horizontal="left" vertical="center"/>
    </xf>
    <xf numFmtId="0" fontId="29" fillId="0" borderId="10" xfId="0" applyFont="1" applyBorder="1" applyAlignment="1">
      <alignment horizontal="center" vertical="top"/>
    </xf>
    <xf numFmtId="0" fontId="29" fillId="0" borderId="11" xfId="0" applyFont="1" applyBorder="1" applyAlignment="1">
      <alignment horizontal="center" vertical="top"/>
    </xf>
    <xf numFmtId="0" fontId="29" fillId="0" borderId="12" xfId="0" applyFont="1" applyBorder="1" applyAlignment="1">
      <alignment horizontal="right" vertical="top"/>
    </xf>
    <xf numFmtId="0" fontId="29" fillId="0" borderId="13" xfId="0" applyFont="1" applyBorder="1" applyAlignment="1">
      <alignment horizontal="center" vertical="top"/>
    </xf>
    <xf numFmtId="0" fontId="29" fillId="0" borderId="12" xfId="0" applyFont="1" applyBorder="1" applyAlignment="1">
      <alignment horizontal="center" vertical="top"/>
    </xf>
    <xf numFmtId="0" fontId="29" fillId="0" borderId="0" xfId="0" applyFont="1" applyAlignment="1">
      <alignment horizontal="center" vertical="top"/>
    </xf>
    <xf numFmtId="0" fontId="30" fillId="0" borderId="0" xfId="0" applyFont="1" applyAlignment="1">
      <alignment horizontal="right" vertical="top"/>
    </xf>
    <xf numFmtId="0" fontId="31" fillId="0" borderId="0" xfId="0" applyFont="1" applyAlignment="1">
      <alignment horizontal="right" vertical="top"/>
    </xf>
    <xf numFmtId="0" fontId="29" fillId="0" borderId="15" xfId="0" applyFont="1" applyBorder="1" applyAlignment="1">
      <alignment horizontal="right" vertical="top"/>
    </xf>
    <xf numFmtId="0" fontId="29" fillId="0" borderId="18" xfId="0" applyFont="1" applyBorder="1" applyAlignment="1">
      <alignment horizontal="left" vertical="top" wrapText="1"/>
    </xf>
    <xf numFmtId="0" fontId="29" fillId="0" borderId="19" xfId="0" applyFont="1" applyBorder="1" applyAlignment="1">
      <alignment horizontal="left" vertical="top" wrapText="1"/>
    </xf>
    <xf numFmtId="0" fontId="32" fillId="0" borderId="0" xfId="0" applyFont="1" applyAlignment="1">
      <alignment horizontal="right" vertical="top"/>
    </xf>
    <xf numFmtId="0" fontId="30" fillId="0" borderId="0" xfId="0" applyFont="1" applyAlignment="1">
      <alignment horizontal="left" vertical="top"/>
    </xf>
    <xf numFmtId="0" fontId="31" fillId="0" borderId="0" xfId="0" applyFont="1" applyAlignment="1">
      <alignment horizontal="left" vertical="top" wrapText="1"/>
    </xf>
    <xf numFmtId="0" fontId="33" fillId="0" borderId="0" xfId="0" applyFont="1" applyFill="1" applyAlignment="1">
      <alignment vertical="center"/>
    </xf>
    <xf numFmtId="0" fontId="34" fillId="0" borderId="0" xfId="0" applyFont="1" applyFill="1" applyAlignment="1">
      <alignment vertical="center"/>
    </xf>
    <xf numFmtId="0" fontId="33" fillId="0" borderId="0" xfId="0" applyFont="1">
      <alignment vertical="center"/>
    </xf>
    <xf numFmtId="0" fontId="33" fillId="0" borderId="0" xfId="0" applyFont="1" applyFill="1" applyBorder="1" applyAlignment="1">
      <alignment vertical="center"/>
    </xf>
    <xf numFmtId="0" fontId="35" fillId="0" borderId="0" xfId="0" applyFont="1" applyFill="1" applyAlignment="1">
      <alignment vertical="center"/>
    </xf>
    <xf numFmtId="0" fontId="35" fillId="0" borderId="21" xfId="0" applyFont="1" applyFill="1" applyBorder="1" applyAlignment="1">
      <alignment vertical="center"/>
    </xf>
    <xf numFmtId="0" fontId="36" fillId="0" borderId="0" xfId="0" applyFont="1" applyFill="1" applyAlignment="1">
      <alignment horizontal="left" vertical="center"/>
    </xf>
    <xf numFmtId="0" fontId="33" fillId="0" borderId="0" xfId="0" applyFont="1" applyFill="1" applyAlignment="1">
      <alignment horizontal="center" vertical="center" wrapText="1"/>
    </xf>
    <xf numFmtId="0" fontId="33" fillId="36" borderId="13" xfId="0" applyFont="1" applyFill="1" applyBorder="1" applyAlignment="1">
      <alignment horizontal="center" vertical="center" shrinkToFit="1"/>
    </xf>
    <xf numFmtId="0" fontId="35" fillId="0" borderId="0" xfId="0" applyFont="1" applyFill="1" applyAlignment="1">
      <alignment vertical="center"/>
    </xf>
    <xf numFmtId="0" fontId="33" fillId="0" borderId="0" xfId="0" applyFont="1" applyFill="1" applyAlignment="1">
      <alignment horizontal="center" vertical="center"/>
    </xf>
    <xf numFmtId="0" fontId="33" fillId="0" borderId="0" xfId="0" applyFont="1" applyFill="1" applyBorder="1" applyAlignment="1">
      <alignment horizontal="right" vertical="center"/>
    </xf>
    <xf numFmtId="0" fontId="0" fillId="0" borderId="0" xfId="0" applyFont="1" applyBorder="1" applyAlignment="1">
      <alignment horizontal="right" vertical="center"/>
    </xf>
    <xf numFmtId="0" fontId="0" fillId="0" borderId="28" xfId="0" applyFont="1" applyBorder="1">
      <alignment vertical="center"/>
    </xf>
    <xf numFmtId="0" fontId="0" fillId="0" borderId="29" xfId="0" applyFont="1" applyBorder="1">
      <alignment vertical="center"/>
    </xf>
    <xf numFmtId="0" fontId="0" fillId="0" borderId="30" xfId="0" applyFont="1" applyBorder="1">
      <alignment vertical="center"/>
    </xf>
    <xf numFmtId="0" fontId="38" fillId="0" borderId="0" xfId="0" applyFont="1" applyBorder="1" applyAlignment="1">
      <alignment vertical="top" wrapText="1"/>
    </xf>
    <xf numFmtId="0" fontId="33" fillId="0" borderId="31" xfId="0" applyFont="1" applyBorder="1">
      <alignment vertical="center"/>
    </xf>
    <xf numFmtId="0" fontId="0" fillId="0" borderId="32" xfId="0" applyFont="1" applyBorder="1">
      <alignment vertical="center"/>
    </xf>
    <xf numFmtId="0" fontId="39" fillId="0" borderId="33" xfId="0" applyFont="1" applyBorder="1" applyAlignment="1">
      <alignment horizontal="center" vertical="center"/>
    </xf>
    <xf numFmtId="0" fontId="0" fillId="0" borderId="31" xfId="0" applyFont="1" applyBorder="1">
      <alignment vertical="center"/>
    </xf>
    <xf numFmtId="0" fontId="38" fillId="0" borderId="0" xfId="0" applyFont="1">
      <alignment vertical="center"/>
    </xf>
    <xf numFmtId="0" fontId="38" fillId="0" borderId="32" xfId="0" applyFont="1" applyBorder="1" applyAlignment="1">
      <alignment vertical="top" wrapText="1"/>
    </xf>
    <xf numFmtId="0" fontId="33" fillId="36" borderId="26" xfId="0" applyFont="1" applyFill="1" applyBorder="1" applyAlignment="1">
      <alignment vertical="center"/>
    </xf>
    <xf numFmtId="0" fontId="38" fillId="0" borderId="0" xfId="0" applyFont="1" applyAlignment="1">
      <alignment horizontal="left" vertical="center"/>
    </xf>
    <xf numFmtId="0" fontId="38" fillId="0" borderId="0" xfId="0" applyFont="1" applyBorder="1" applyAlignment="1">
      <alignment horizontal="left" vertical="top" wrapText="1"/>
    </xf>
    <xf numFmtId="0" fontId="0" fillId="0" borderId="0" xfId="0" applyFont="1" applyBorder="1" applyAlignment="1">
      <alignment vertical="center" wrapText="1"/>
    </xf>
    <xf numFmtId="0" fontId="38" fillId="0" borderId="0" xfId="0" applyFont="1" applyAlignment="1">
      <alignment horizontal="left" vertical="center"/>
    </xf>
    <xf numFmtId="0" fontId="38" fillId="0" borderId="28" xfId="0" applyFont="1" applyBorder="1">
      <alignment vertical="center"/>
    </xf>
    <xf numFmtId="0" fontId="38" fillId="0" borderId="29" xfId="0" applyFont="1" applyBorder="1">
      <alignment vertical="center"/>
    </xf>
    <xf numFmtId="0" fontId="38" fillId="0" borderId="30" xfId="0" applyFont="1" applyBorder="1">
      <alignment vertical="center"/>
    </xf>
    <xf numFmtId="0" fontId="38" fillId="0" borderId="0" xfId="0" applyFont="1" applyAlignment="1">
      <alignment horizontal="right" vertical="center"/>
    </xf>
    <xf numFmtId="0" fontId="38" fillId="0" borderId="0" xfId="0" applyFont="1" applyAlignment="1">
      <alignment horizontal="right" vertical="center"/>
    </xf>
    <xf numFmtId="0" fontId="38" fillId="0" borderId="0" xfId="0" applyFont="1">
      <alignment vertical="center"/>
    </xf>
    <xf numFmtId="0" fontId="33" fillId="0" borderId="26" xfId="0" applyFont="1" applyFill="1" applyBorder="1" applyAlignment="1">
      <alignment horizontal="center" vertical="center"/>
    </xf>
    <xf numFmtId="0" fontId="35" fillId="0" borderId="20" xfId="0" applyFont="1" applyFill="1" applyBorder="1" applyAlignment="1">
      <alignment vertical="center"/>
    </xf>
    <xf numFmtId="0" fontId="0" fillId="0" borderId="34" xfId="0" applyFont="1" applyBorder="1">
      <alignment vertical="center"/>
    </xf>
    <xf numFmtId="0" fontId="38" fillId="0" borderId="35" xfId="0" applyFont="1" applyBorder="1">
      <alignment vertical="center"/>
    </xf>
    <xf numFmtId="0" fontId="0" fillId="0" borderId="36" xfId="0" applyFont="1" applyBorder="1">
      <alignment vertical="center"/>
    </xf>
    <xf numFmtId="0" fontId="35" fillId="0" borderId="0" xfId="0" applyFont="1" applyFill="1" applyBorder="1" applyAlignment="1">
      <alignment horizontal="center" vertical="center"/>
    </xf>
    <xf numFmtId="0" fontId="38" fillId="0" borderId="0" xfId="0" applyFont="1" applyAlignment="1">
      <alignment horizontal="left" vertical="top" wrapText="1"/>
    </xf>
    <xf numFmtId="0" fontId="0" fillId="0" borderId="35" xfId="0" applyFont="1" applyBorder="1">
      <alignment vertical="center"/>
    </xf>
    <xf numFmtId="0" fontId="36" fillId="0" borderId="0" xfId="0" applyFont="1" applyFill="1" applyAlignment="1">
      <alignment vertical="center"/>
    </xf>
    <xf numFmtId="0" fontId="40" fillId="0" borderId="0" xfId="0" applyNumberFormat="1" applyFont="1" applyFill="1" applyAlignment="1" applyProtection="1">
      <alignment vertical="center"/>
      <protection locked="0"/>
    </xf>
    <xf numFmtId="0" fontId="41" fillId="0" borderId="0" xfId="0" applyFont="1" applyFill="1" applyAlignment="1" applyProtection="1">
      <alignment horizontal="center"/>
    </xf>
    <xf numFmtId="0" fontId="42" fillId="0" borderId="0" xfId="0" applyFont="1" applyFill="1" applyAlignment="1" applyProtection="1">
      <alignment horizontal="left"/>
    </xf>
    <xf numFmtId="0" fontId="40" fillId="0" borderId="0" xfId="0" applyFont="1" applyFill="1" applyAlignment="1" applyProtection="1">
      <alignment vertical="center"/>
    </xf>
    <xf numFmtId="0" fontId="43" fillId="0" borderId="0" xfId="0" applyFont="1" applyFill="1" applyBorder="1" applyAlignment="1" applyProtection="1">
      <alignment vertical="center"/>
    </xf>
    <xf numFmtId="0" fontId="44" fillId="0" borderId="0" xfId="0" applyFont="1" applyAlignment="1" applyProtection="1">
      <alignment vertical="center"/>
    </xf>
    <xf numFmtId="0" fontId="40" fillId="0" borderId="0" xfId="0" applyFont="1" applyFill="1" applyBorder="1" applyAlignment="1" applyProtection="1">
      <alignment vertical="center" wrapText="1"/>
    </xf>
    <xf numFmtId="0" fontId="40" fillId="0" borderId="0" xfId="0" applyFont="1" applyFill="1" applyBorder="1" applyAlignment="1" applyProtection="1">
      <alignment horizontal="center" vertical="center"/>
      <protection locked="0"/>
    </xf>
    <xf numFmtId="0" fontId="40" fillId="0" borderId="0" xfId="0" applyNumberFormat="1" applyFont="1" applyFill="1" applyBorder="1" applyAlignment="1" applyProtection="1">
      <alignment horizontal="left" vertical="center"/>
      <protection locked="0"/>
    </xf>
    <xf numFmtId="0" fontId="40" fillId="0" borderId="40" xfId="0" applyNumberFormat="1" applyFont="1" applyFill="1" applyBorder="1" applyAlignment="1" applyProtection="1">
      <alignment vertical="center"/>
    </xf>
    <xf numFmtId="0" fontId="46" fillId="0" borderId="41" xfId="0" applyNumberFormat="1" applyFont="1" applyFill="1" applyBorder="1" applyAlignment="1" applyProtection="1">
      <alignment vertical="center"/>
    </xf>
    <xf numFmtId="0" fontId="40" fillId="0" borderId="41" xfId="0" applyNumberFormat="1" applyFont="1" applyFill="1" applyBorder="1" applyAlignment="1" applyProtection="1">
      <alignment vertical="center"/>
    </xf>
    <xf numFmtId="0" fontId="43" fillId="0" borderId="42" xfId="0" applyNumberFormat="1" applyFont="1" applyFill="1" applyBorder="1" applyAlignment="1" applyProtection="1">
      <alignment vertical="center"/>
    </xf>
    <xf numFmtId="0" fontId="40" fillId="0" borderId="0" xfId="0" applyNumberFormat="1" applyFont="1" applyFill="1" applyBorder="1" applyAlignment="1" applyProtection="1">
      <alignment horizontal="left" vertical="top" wrapText="1"/>
      <protection locked="0"/>
    </xf>
    <xf numFmtId="0" fontId="40" fillId="0" borderId="38" xfId="0" applyFont="1" applyFill="1" applyBorder="1" applyAlignment="1" applyProtection="1">
      <alignment vertical="center"/>
    </xf>
    <xf numFmtId="0" fontId="46" fillId="0" borderId="0" xfId="0" applyNumberFormat="1" applyFont="1" applyFill="1" applyBorder="1" applyAlignment="1" applyProtection="1">
      <alignment vertical="center"/>
    </xf>
    <xf numFmtId="0" fontId="40" fillId="0" borderId="0" xfId="0" applyFont="1" applyFill="1" applyBorder="1" applyAlignment="1" applyProtection="1">
      <alignment vertical="center"/>
    </xf>
    <xf numFmtId="0" fontId="43" fillId="0" borderId="37" xfId="0" applyNumberFormat="1" applyFont="1" applyFill="1" applyBorder="1" applyAlignment="1" applyProtection="1">
      <alignment vertical="center"/>
    </xf>
    <xf numFmtId="0" fontId="47" fillId="0" borderId="0" xfId="0" applyNumberFormat="1" applyFont="1" applyFill="1" applyBorder="1" applyAlignment="1" applyProtection="1">
      <alignment vertical="center"/>
      <protection locked="0"/>
    </xf>
    <xf numFmtId="0" fontId="40" fillId="0" borderId="45" xfId="0" applyFont="1" applyFill="1" applyBorder="1" applyAlignment="1" applyProtection="1">
      <alignment vertical="center"/>
    </xf>
    <xf numFmtId="0" fontId="46" fillId="0" borderId="46" xfId="0" applyNumberFormat="1" applyFont="1" applyFill="1" applyBorder="1" applyAlignment="1" applyProtection="1">
      <alignment vertical="center"/>
    </xf>
    <xf numFmtId="0" fontId="40" fillId="0" borderId="46" xfId="0" applyFont="1" applyFill="1" applyBorder="1" applyAlignment="1" applyProtection="1">
      <alignment vertical="center"/>
    </xf>
    <xf numFmtId="0" fontId="43" fillId="0" borderId="47" xfId="0" applyNumberFormat="1" applyFont="1" applyFill="1" applyBorder="1" applyAlignment="1" applyProtection="1">
      <alignment vertical="center"/>
    </xf>
    <xf numFmtId="0" fontId="40" fillId="0" borderId="40" xfId="0" applyNumberFormat="1" applyFont="1" applyFill="1" applyBorder="1" applyAlignment="1" applyProtection="1">
      <alignment vertical="center"/>
      <protection locked="0"/>
    </xf>
    <xf numFmtId="0" fontId="40" fillId="0" borderId="41" xfId="0" applyNumberFormat="1" applyFont="1" applyFill="1" applyBorder="1" applyAlignment="1" applyProtection="1">
      <alignment vertical="center"/>
      <protection locked="0"/>
    </xf>
    <xf numFmtId="0" fontId="40" fillId="0" borderId="42" xfId="0" applyNumberFormat="1" applyFont="1" applyFill="1" applyBorder="1" applyAlignment="1" applyProtection="1">
      <alignment horizontal="center"/>
    </xf>
    <xf numFmtId="0" fontId="40" fillId="0" borderId="38" xfId="0" applyNumberFormat="1" applyFont="1" applyFill="1" applyBorder="1" applyAlignment="1" applyProtection="1">
      <alignment vertical="center"/>
      <protection locked="0"/>
    </xf>
    <xf numFmtId="0" fontId="40" fillId="0" borderId="0" xfId="0" applyNumberFormat="1" applyFont="1" applyFill="1" applyBorder="1" applyAlignment="1" applyProtection="1">
      <alignment vertical="center"/>
      <protection locked="0"/>
    </xf>
    <xf numFmtId="0" fontId="40" fillId="0" borderId="37" xfId="0" applyNumberFormat="1" applyFont="1" applyFill="1" applyBorder="1" applyAlignment="1" applyProtection="1">
      <alignment horizontal="center"/>
    </xf>
    <xf numFmtId="0" fontId="48" fillId="38" borderId="13" xfId="0" applyNumberFormat="1" applyFont="1" applyFill="1" applyBorder="1" applyAlignment="1" applyProtection="1">
      <alignment horizontal="center" vertical="center" shrinkToFit="1"/>
      <protection locked="0"/>
    </xf>
    <xf numFmtId="0" fontId="48" fillId="36" borderId="13" xfId="0" applyNumberFormat="1" applyFont="1" applyFill="1" applyBorder="1" applyAlignment="1" applyProtection="1">
      <alignment horizontal="center" vertical="center" shrinkToFit="1"/>
      <protection locked="0"/>
    </xf>
    <xf numFmtId="0" fontId="40" fillId="0" borderId="37" xfId="0" applyNumberFormat="1" applyFont="1" applyFill="1" applyBorder="1" applyAlignment="1" applyProtection="1">
      <alignment vertical="center"/>
    </xf>
    <xf numFmtId="0" fontId="40" fillId="38" borderId="0" xfId="0" applyFont="1" applyFill="1" applyBorder="1" applyAlignment="1" applyProtection="1">
      <alignment horizontal="center" vertical="center" shrinkToFit="1"/>
      <protection locked="0"/>
    </xf>
    <xf numFmtId="0" fontId="40" fillId="0" borderId="0" xfId="0" applyNumberFormat="1" applyFont="1" applyFill="1" applyBorder="1" applyAlignment="1" applyProtection="1">
      <alignment horizontal="center" vertical="center" shrinkToFit="1"/>
      <protection locked="0"/>
    </xf>
    <xf numFmtId="0" fontId="40" fillId="0" borderId="37" xfId="0" applyNumberFormat="1" applyFont="1" applyFill="1" applyBorder="1" applyAlignment="1" applyProtection="1"/>
    <xf numFmtId="0" fontId="40" fillId="0" borderId="0" xfId="0" applyNumberFormat="1" applyFont="1" applyFill="1" applyAlignment="1" applyProtection="1">
      <alignment horizontal="right" vertical="center"/>
      <protection locked="0"/>
    </xf>
    <xf numFmtId="0" fontId="40" fillId="0" borderId="48" xfId="0" applyNumberFormat="1" applyFont="1" applyFill="1" applyBorder="1" applyAlignment="1" applyProtection="1">
      <alignment vertical="center"/>
      <protection locked="0"/>
    </xf>
    <xf numFmtId="0" fontId="40" fillId="0" borderId="18" xfId="0" applyNumberFormat="1" applyFont="1" applyFill="1" applyBorder="1" applyAlignment="1" applyProtection="1">
      <alignment vertical="center"/>
      <protection locked="0"/>
    </xf>
    <xf numFmtId="0" fontId="40" fillId="0" borderId="49" xfId="0" applyNumberFormat="1" applyFont="1" applyFill="1" applyBorder="1" applyAlignment="1" applyProtection="1"/>
    <xf numFmtId="0" fontId="40" fillId="0" borderId="0" xfId="0" applyNumberFormat="1" applyFont="1" applyFill="1" applyBorder="1" applyAlignment="1" applyProtection="1"/>
    <xf numFmtId="0" fontId="51" fillId="38" borderId="13" xfId="0" applyNumberFormat="1" applyFont="1" applyFill="1" applyBorder="1" applyAlignment="1" applyProtection="1">
      <alignment horizontal="center" vertical="center" shrinkToFit="1"/>
      <protection locked="0"/>
    </xf>
    <xf numFmtId="0" fontId="49" fillId="0" borderId="14" xfId="0" applyFont="1" applyBorder="1" applyProtection="1">
      <alignment vertical="center"/>
      <protection locked="0"/>
    </xf>
    <xf numFmtId="0" fontId="49" fillId="0" borderId="14" xfId="0" applyFont="1" applyBorder="1">
      <alignment vertical="center"/>
    </xf>
    <xf numFmtId="0" fontId="41" fillId="0" borderId="0" xfId="0" applyFont="1" applyFill="1" applyBorder="1" applyAlignment="1" applyProtection="1">
      <alignment horizontal="center"/>
    </xf>
    <xf numFmtId="0" fontId="41" fillId="0" borderId="37" xfId="0" applyFont="1" applyFill="1" applyBorder="1" applyAlignment="1" applyProtection="1">
      <alignment horizontal="center"/>
    </xf>
    <xf numFmtId="0" fontId="41" fillId="0" borderId="0" xfId="0" applyFont="1" applyFill="1" applyBorder="1" applyAlignment="1" applyProtection="1">
      <alignment vertical="center"/>
    </xf>
    <xf numFmtId="0" fontId="41" fillId="0" borderId="0" xfId="0" applyFont="1" applyFill="1" applyBorder="1" applyAlignment="1" applyProtection="1">
      <alignment horizontal="center" wrapText="1"/>
    </xf>
    <xf numFmtId="0" fontId="53" fillId="0" borderId="0" xfId="0" applyFont="1" applyFill="1" applyBorder="1" applyAlignment="1" applyProtection="1">
      <alignment horizontal="center" vertical="center"/>
    </xf>
    <xf numFmtId="0" fontId="42" fillId="0" borderId="37" xfId="0" applyFont="1" applyFill="1" applyBorder="1" applyAlignment="1" applyProtection="1">
      <alignment horizontal="left"/>
    </xf>
    <xf numFmtId="0" fontId="54" fillId="0" borderId="0" xfId="0" applyFont="1" applyFill="1" applyBorder="1" applyAlignment="1" applyProtection="1">
      <alignment wrapText="1"/>
    </xf>
    <xf numFmtId="0" fontId="39" fillId="0" borderId="0" xfId="0" applyFont="1" applyBorder="1" applyAlignment="1">
      <alignment vertical="center"/>
    </xf>
    <xf numFmtId="0" fontId="42" fillId="0" borderId="0" xfId="0" applyFont="1" applyFill="1" applyBorder="1" applyAlignment="1" applyProtection="1">
      <alignment horizontal="left"/>
    </xf>
    <xf numFmtId="0" fontId="42" fillId="0" borderId="38" xfId="0" applyFont="1" applyFill="1" applyBorder="1" applyAlignment="1" applyProtection="1">
      <alignment wrapText="1"/>
    </xf>
    <xf numFmtId="0" fontId="55" fillId="0" borderId="37" xfId="0" applyFont="1" applyFill="1" applyBorder="1" applyAlignment="1" applyProtection="1">
      <alignment horizontal="left"/>
    </xf>
    <xf numFmtId="0" fontId="57" fillId="0" borderId="13" xfId="0" applyFont="1" applyFill="1" applyBorder="1" applyAlignment="1" applyProtection="1">
      <alignment horizontal="center" vertical="center"/>
    </xf>
    <xf numFmtId="0" fontId="57" fillId="0" borderId="13" xfId="0" applyFont="1" applyFill="1" applyBorder="1" applyAlignment="1" applyProtection="1">
      <alignment horizontal="center" vertical="center" wrapText="1"/>
    </xf>
    <xf numFmtId="0" fontId="59" fillId="0" borderId="13" xfId="0" applyFont="1" applyFill="1" applyBorder="1" applyAlignment="1" applyProtection="1">
      <alignment horizontal="center" vertical="center"/>
    </xf>
    <xf numFmtId="0" fontId="59" fillId="0" borderId="13" xfId="0" applyFont="1" applyFill="1" applyBorder="1" applyAlignment="1" applyProtection="1">
      <alignment horizontal="center" vertical="center" wrapText="1"/>
    </xf>
    <xf numFmtId="0" fontId="60" fillId="0" borderId="0" xfId="0" applyFont="1">
      <alignment vertical="center"/>
    </xf>
    <xf numFmtId="0" fontId="40"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47" fillId="0" borderId="0" xfId="0" applyFont="1" applyFill="1" applyBorder="1" applyAlignment="1" applyProtection="1">
      <alignment vertical="center"/>
    </xf>
    <xf numFmtId="0" fontId="40" fillId="0" borderId="42" xfId="0" applyFont="1" applyFill="1" applyBorder="1" applyAlignment="1" applyProtection="1">
      <alignment vertical="center"/>
      <protection locked="0"/>
    </xf>
    <xf numFmtId="0" fontId="40" fillId="0" borderId="37" xfId="0" applyFont="1" applyFill="1" applyBorder="1" applyAlignment="1" applyProtection="1">
      <alignment vertical="center"/>
      <protection locked="0"/>
    </xf>
    <xf numFmtId="176" fontId="48" fillId="36" borderId="13" xfId="0" applyNumberFormat="1" applyFont="1" applyFill="1" applyBorder="1" applyAlignment="1" applyProtection="1">
      <alignment horizontal="center" vertical="center" shrinkToFit="1"/>
    </xf>
    <xf numFmtId="176" fontId="48" fillId="38" borderId="13" xfId="0" applyNumberFormat="1" applyFont="1" applyFill="1" applyBorder="1" applyAlignment="1" applyProtection="1">
      <alignment horizontal="center" vertical="center" shrinkToFit="1"/>
      <protection locked="0"/>
    </xf>
    <xf numFmtId="176" fontId="40" fillId="36" borderId="0" xfId="0" applyNumberFormat="1" applyFont="1" applyFill="1" applyBorder="1" applyAlignment="1" applyProtection="1">
      <alignment horizontal="center" vertical="center" shrinkToFit="1"/>
    </xf>
    <xf numFmtId="0" fontId="40" fillId="0" borderId="0" xfId="0" applyFont="1" applyFill="1" applyBorder="1" applyAlignment="1" applyProtection="1">
      <alignment horizontal="right" vertical="center"/>
    </xf>
    <xf numFmtId="176" fontId="40" fillId="0" borderId="0" xfId="0" applyNumberFormat="1" applyFont="1" applyFill="1" applyBorder="1" applyAlignment="1" applyProtection="1">
      <alignment horizontal="center" vertical="center" shrinkToFit="1"/>
    </xf>
    <xf numFmtId="176" fontId="40" fillId="0" borderId="0" xfId="0" applyNumberFormat="1" applyFont="1" applyFill="1" applyBorder="1" applyAlignment="1" applyProtection="1">
      <alignment vertical="center"/>
    </xf>
    <xf numFmtId="177" fontId="40" fillId="0" borderId="0" xfId="0" applyNumberFormat="1" applyFont="1" applyFill="1" applyBorder="1" applyAlignment="1" applyProtection="1">
      <alignment vertical="center"/>
    </xf>
    <xf numFmtId="177" fontId="40" fillId="0" borderId="0" xfId="0" applyNumberFormat="1" applyFont="1" applyFill="1" applyBorder="1" applyAlignment="1" applyProtection="1">
      <alignment horizontal="center" vertical="center"/>
    </xf>
    <xf numFmtId="0" fontId="40" fillId="0" borderId="49" xfId="0" applyFont="1" applyFill="1" applyBorder="1" applyAlignment="1" applyProtection="1">
      <alignment vertical="center"/>
      <protection locked="0"/>
    </xf>
    <xf numFmtId="176" fontId="40" fillId="36" borderId="13" xfId="0" applyNumberFormat="1" applyFont="1" applyFill="1" applyBorder="1" applyAlignment="1" applyProtection="1">
      <alignment horizontal="center" vertical="center" shrinkToFit="1"/>
    </xf>
    <xf numFmtId="176" fontId="40" fillId="0" borderId="0" xfId="0" applyNumberFormat="1" applyFont="1" applyFill="1" applyAlignment="1" applyProtection="1">
      <alignment vertical="center"/>
    </xf>
    <xf numFmtId="176" fontId="40" fillId="0" borderId="0" xfId="0" applyNumberFormat="1" applyFont="1" applyFill="1" applyAlignment="1" applyProtection="1">
      <alignment horizontal="center" vertical="center" shrinkToFit="1"/>
    </xf>
    <xf numFmtId="0" fontId="40" fillId="0" borderId="0" xfId="0" applyFont="1" applyFill="1" applyBorder="1" applyAlignment="1" applyProtection="1">
      <alignment horizontal="center" vertical="center" shrinkToFit="1"/>
    </xf>
    <xf numFmtId="0" fontId="61" fillId="0" borderId="37" xfId="0" applyFont="1" applyFill="1" applyBorder="1" applyAlignment="1" applyProtection="1">
      <alignment horizontal="left" vertical="center"/>
    </xf>
    <xf numFmtId="0" fontId="62" fillId="0" borderId="0" xfId="0" applyFont="1" applyFill="1" applyAlignment="1" applyProtection="1">
      <alignment vertical="center"/>
    </xf>
    <xf numFmtId="0" fontId="62" fillId="0" borderId="0" xfId="0" applyFont="1">
      <alignment vertical="center"/>
    </xf>
    <xf numFmtId="0" fontId="62" fillId="0" borderId="59" xfId="0" applyFont="1" applyFill="1" applyBorder="1" applyAlignment="1" applyProtection="1">
      <alignment horizontal="center" vertical="center"/>
    </xf>
    <xf numFmtId="0" fontId="62" fillId="0" borderId="59" xfId="0" applyFont="1" applyBorder="1" applyAlignment="1">
      <alignment horizontal="center" vertical="center"/>
    </xf>
    <xf numFmtId="0" fontId="62" fillId="0" borderId="60" xfId="0" quotePrefix="1" applyFont="1" applyBorder="1" applyAlignment="1">
      <alignment horizontal="center" vertical="center"/>
    </xf>
    <xf numFmtId="0" fontId="62" fillId="0" borderId="61" xfId="0" quotePrefix="1" applyFont="1" applyBorder="1" applyAlignment="1">
      <alignment horizontal="center" vertical="center"/>
    </xf>
    <xf numFmtId="0" fontId="62" fillId="7" borderId="61" xfId="0" quotePrefix="1" applyFont="1" applyFill="1" applyBorder="1" applyAlignment="1">
      <alignment horizontal="center" vertical="center"/>
    </xf>
    <xf numFmtId="0" fontId="62" fillId="7" borderId="60" xfId="0" quotePrefix="1" applyFont="1" applyFill="1" applyBorder="1" applyAlignment="1">
      <alignment horizontal="center" vertical="center"/>
    </xf>
    <xf numFmtId="0" fontId="62" fillId="39" borderId="60" xfId="0" quotePrefix="1" applyFont="1" applyFill="1" applyBorder="1" applyAlignment="1">
      <alignment horizontal="center" vertical="center"/>
    </xf>
    <xf numFmtId="0" fontId="62" fillId="0" borderId="59" xfId="0" quotePrefix="1" applyFont="1" applyFill="1" applyBorder="1" applyAlignment="1" applyProtection="1">
      <alignment horizontal="center" vertical="center"/>
    </xf>
    <xf numFmtId="0" fontId="62" fillId="37" borderId="61" xfId="0" quotePrefix="1" applyFont="1" applyFill="1" applyBorder="1" applyAlignment="1" applyProtection="1">
      <alignment horizontal="center" vertical="center"/>
    </xf>
    <xf numFmtId="0" fontId="62" fillId="37" borderId="62" xfId="0" quotePrefix="1" applyFont="1" applyFill="1" applyBorder="1" applyAlignment="1" applyProtection="1">
      <alignment horizontal="center" vertical="center"/>
    </xf>
    <xf numFmtId="0" fontId="62" fillId="37" borderId="61" xfId="0" applyFont="1" applyFill="1" applyBorder="1" applyAlignment="1" applyProtection="1">
      <alignment horizontal="center" vertical="center"/>
    </xf>
    <xf numFmtId="0" fontId="62" fillId="37" borderId="63" xfId="0" applyFont="1" applyFill="1" applyBorder="1" applyAlignment="1" applyProtection="1">
      <alignment horizontal="center" vertical="center"/>
    </xf>
    <xf numFmtId="0" fontId="62" fillId="0" borderId="0" xfId="0" applyFont="1" applyFill="1" applyAlignment="1" applyProtection="1">
      <alignment horizontal="right" vertical="top"/>
    </xf>
    <xf numFmtId="0" fontId="62" fillId="0" borderId="0" xfId="0" applyFont="1" applyFill="1" applyBorder="1" applyAlignment="1" applyProtection="1">
      <alignment vertical="center"/>
    </xf>
    <xf numFmtId="0" fontId="62" fillId="0" borderId="0" xfId="0" applyFont="1" applyFill="1" applyBorder="1" applyAlignment="1" applyProtection="1">
      <alignment horizontal="center" vertical="center"/>
    </xf>
    <xf numFmtId="0" fontId="64" fillId="40" borderId="13" xfId="0" applyFont="1" applyFill="1" applyBorder="1" applyAlignment="1">
      <alignment horizontal="left" vertical="top" wrapText="1"/>
    </xf>
    <xf numFmtId="0" fontId="62" fillId="0" borderId="69" xfId="0" applyFont="1" applyFill="1" applyBorder="1" applyAlignment="1" applyProtection="1">
      <alignment horizontal="center" vertical="center" wrapText="1"/>
    </xf>
    <xf numFmtId="0" fontId="62" fillId="37" borderId="21" xfId="0" applyFont="1" applyFill="1" applyBorder="1" applyAlignment="1" applyProtection="1">
      <alignment horizontal="center" vertical="center" wrapText="1"/>
    </xf>
    <xf numFmtId="0" fontId="62" fillId="37" borderId="75" xfId="0" applyFont="1" applyFill="1" applyBorder="1" applyAlignment="1" applyProtection="1">
      <alignment horizontal="center" vertical="center" wrapText="1"/>
    </xf>
    <xf numFmtId="0" fontId="62" fillId="0" borderId="0" xfId="0" applyFont="1" applyFill="1" applyAlignment="1" applyProtection="1">
      <alignment vertical="top" wrapText="1"/>
    </xf>
    <xf numFmtId="0" fontId="62" fillId="0" borderId="76" xfId="0" applyFont="1" applyFill="1" applyBorder="1" applyAlignment="1" applyProtection="1">
      <alignment vertical="center"/>
    </xf>
    <xf numFmtId="0" fontId="62" fillId="0" borderId="13" xfId="0" applyFont="1" applyFill="1" applyBorder="1" applyAlignment="1" applyProtection="1">
      <alignment horizontal="center" vertical="center"/>
    </xf>
    <xf numFmtId="0" fontId="62" fillId="0" borderId="71" xfId="0" applyFont="1" applyFill="1" applyBorder="1" applyAlignment="1" applyProtection="1">
      <alignment horizontal="center" vertical="center" wrapText="1"/>
    </xf>
    <xf numFmtId="0" fontId="62" fillId="38" borderId="13" xfId="0" applyFont="1" applyFill="1" applyBorder="1" applyAlignment="1">
      <alignment horizontal="center" vertical="center" wrapText="1"/>
    </xf>
    <xf numFmtId="0" fontId="62" fillId="38" borderId="73" xfId="0" applyFont="1" applyFill="1" applyBorder="1" applyAlignment="1">
      <alignment horizontal="center" vertical="center" wrapText="1"/>
    </xf>
    <xf numFmtId="0" fontId="62" fillId="40" borderId="13" xfId="0" applyFont="1" applyFill="1" applyBorder="1" applyAlignment="1">
      <alignment horizontal="center" vertical="center" wrapText="1"/>
    </xf>
    <xf numFmtId="0" fontId="62" fillId="37" borderId="13" xfId="0" applyFont="1" applyFill="1" applyBorder="1" applyAlignment="1" applyProtection="1">
      <alignment horizontal="center" vertical="center" wrapText="1"/>
    </xf>
    <xf numFmtId="0" fontId="62" fillId="37" borderId="51" xfId="0" applyFont="1" applyFill="1" applyBorder="1" applyAlignment="1" applyProtection="1">
      <alignment horizontal="center" vertical="center" wrapText="1"/>
    </xf>
    <xf numFmtId="0" fontId="62" fillId="0" borderId="73" xfId="0" applyFont="1" applyFill="1" applyBorder="1" applyAlignment="1" applyProtection="1">
      <alignment horizontal="center" vertical="center" wrapText="1"/>
    </xf>
    <xf numFmtId="0" fontId="62" fillId="38" borderId="89" xfId="0" applyFont="1" applyFill="1" applyBorder="1">
      <alignment vertical="center"/>
    </xf>
    <xf numFmtId="0" fontId="62" fillId="40" borderId="89" xfId="0" applyFont="1" applyFill="1" applyBorder="1" applyAlignment="1">
      <alignment horizontal="center" vertical="center" wrapText="1"/>
    </xf>
    <xf numFmtId="0" fontId="62" fillId="37" borderId="89" xfId="0" applyFont="1" applyFill="1" applyBorder="1" applyAlignment="1" applyProtection="1">
      <alignment vertical="center"/>
    </xf>
    <xf numFmtId="0" fontId="62" fillId="37" borderId="90" xfId="0" applyFont="1" applyFill="1" applyBorder="1" applyAlignment="1" applyProtection="1">
      <alignment vertical="center"/>
    </xf>
    <xf numFmtId="0" fontId="62" fillId="0" borderId="0" xfId="0" applyFont="1" applyBorder="1">
      <alignment vertical="center"/>
    </xf>
    <xf numFmtId="0" fontId="62" fillId="0" borderId="0" xfId="0" applyFont="1" applyFill="1" applyAlignment="1">
      <alignment vertical="center"/>
    </xf>
    <xf numFmtId="0" fontId="62" fillId="0" borderId="60" xfId="0" quotePrefix="1" applyFont="1" applyFill="1" applyBorder="1" applyAlignment="1">
      <alignment horizontal="center" vertical="top"/>
    </xf>
    <xf numFmtId="0" fontId="62" fillId="0" borderId="92" xfId="0" quotePrefix="1" applyFont="1" applyFill="1" applyBorder="1" applyAlignment="1">
      <alignment horizontal="center" vertical="top"/>
    </xf>
    <xf numFmtId="0" fontId="62" fillId="0" borderId="61" xfId="0" quotePrefix="1" applyFont="1" applyFill="1" applyBorder="1" applyAlignment="1">
      <alignment horizontal="center" vertical="top"/>
    </xf>
    <xf numFmtId="0" fontId="62" fillId="0" borderId="63" xfId="0" quotePrefix="1" applyFont="1" applyFill="1" applyBorder="1" applyAlignment="1">
      <alignment horizontal="center" vertical="top"/>
    </xf>
    <xf numFmtId="0" fontId="62" fillId="0" borderId="93" xfId="0" applyFont="1" applyFill="1" applyBorder="1" applyAlignment="1">
      <alignment horizontal="center" vertical="center"/>
    </xf>
    <xf numFmtId="0" fontId="62" fillId="0" borderId="59" xfId="0" quotePrefix="1" applyFont="1" applyFill="1" applyBorder="1" applyAlignment="1">
      <alignment horizontal="center" vertical="top"/>
    </xf>
    <xf numFmtId="0" fontId="62" fillId="37" borderId="61" xfId="0" quotePrefix="1" applyFont="1" applyFill="1" applyBorder="1" applyAlignment="1">
      <alignment horizontal="center" vertical="top"/>
    </xf>
    <xf numFmtId="0" fontId="62" fillId="37" borderId="63" xfId="0" quotePrefix="1" applyFont="1" applyFill="1" applyBorder="1" applyAlignment="1">
      <alignment horizontal="center" vertical="top"/>
    </xf>
    <xf numFmtId="0" fontId="62" fillId="37" borderId="61" xfId="0" applyFont="1" applyFill="1" applyBorder="1" applyAlignment="1">
      <alignment horizontal="center" vertical="center"/>
    </xf>
    <xf numFmtId="0" fontId="62" fillId="37" borderId="63" xfId="0" applyFont="1" applyFill="1" applyBorder="1" applyAlignment="1">
      <alignment horizontal="center" vertical="center"/>
    </xf>
    <xf numFmtId="0" fontId="62" fillId="0" borderId="0" xfId="0" applyFont="1" applyFill="1" applyAlignment="1">
      <alignment vertical="top" wrapText="1"/>
    </xf>
    <xf numFmtId="0" fontId="62" fillId="0" borderId="0" xfId="0" applyFont="1" applyAlignment="1">
      <alignment horizontal="right" vertical="top"/>
    </xf>
    <xf numFmtId="0" fontId="62" fillId="0" borderId="0" xfId="0" applyFont="1" applyFill="1" applyBorder="1" applyAlignment="1">
      <alignment vertical="center"/>
    </xf>
    <xf numFmtId="0" fontId="62" fillId="0" borderId="0" xfId="0" applyFont="1" applyFill="1" applyBorder="1" applyAlignment="1">
      <alignment horizontal="center" vertical="center"/>
    </xf>
    <xf numFmtId="0" fontId="62" fillId="0" borderId="33" xfId="0" applyFont="1" applyFill="1" applyBorder="1" applyAlignment="1">
      <alignment horizontal="left" vertical="top" wrapText="1"/>
    </xf>
    <xf numFmtId="0" fontId="62" fillId="0" borderId="94" xfId="0" applyFont="1" applyFill="1" applyBorder="1" applyAlignment="1">
      <alignment horizontal="center" vertical="center" wrapText="1"/>
    </xf>
    <xf numFmtId="0" fontId="62" fillId="37" borderId="13" xfId="0" applyFont="1" applyFill="1" applyBorder="1" applyAlignment="1">
      <alignment horizontal="center" vertical="center" wrapText="1"/>
    </xf>
    <xf numFmtId="0" fontId="62" fillId="37" borderId="73" xfId="0" applyFont="1" applyFill="1" applyBorder="1" applyAlignment="1">
      <alignment horizontal="center" vertical="center" wrapText="1"/>
    </xf>
    <xf numFmtId="0" fontId="62" fillId="0" borderId="76" xfId="0" applyFont="1" applyFill="1" applyBorder="1" applyAlignment="1">
      <alignment vertical="center"/>
    </xf>
    <xf numFmtId="0" fontId="62" fillId="0" borderId="33" xfId="0" applyFont="1" applyFill="1" applyBorder="1" applyAlignment="1">
      <alignment horizontal="center" vertical="center"/>
    </xf>
    <xf numFmtId="0" fontId="62" fillId="0" borderId="71" xfId="0" applyFont="1" applyFill="1" applyBorder="1" applyAlignment="1">
      <alignment horizontal="center" vertical="center" wrapText="1"/>
    </xf>
    <xf numFmtId="0" fontId="62" fillId="0" borderId="51" xfId="0" applyFont="1" applyFill="1" applyBorder="1" applyAlignment="1">
      <alignment horizontal="left" vertical="center" wrapText="1"/>
    </xf>
    <xf numFmtId="0" fontId="62" fillId="0" borderId="33" xfId="0" applyFont="1" applyFill="1" applyBorder="1" applyAlignment="1">
      <alignment horizontal="left" vertical="center" wrapText="1"/>
    </xf>
    <xf numFmtId="0" fontId="62" fillId="0" borderId="39" xfId="0" applyFont="1" applyFill="1" applyBorder="1" applyAlignment="1">
      <alignment horizontal="justify" vertical="top" wrapText="1"/>
    </xf>
    <xf numFmtId="0" fontId="62" fillId="0" borderId="33" xfId="0" applyFont="1" applyFill="1" applyBorder="1" applyAlignment="1">
      <alignment horizontal="justify" vertical="top" wrapText="1"/>
    </xf>
    <xf numFmtId="0" fontId="62" fillId="0" borderId="44" xfId="0" applyFont="1" applyFill="1" applyBorder="1" applyAlignment="1">
      <alignment horizontal="justify" vertical="top" wrapText="1"/>
    </xf>
    <xf numFmtId="0" fontId="62" fillId="38" borderId="33" xfId="0" applyFont="1" applyFill="1" applyBorder="1" applyAlignment="1">
      <alignment horizontal="center" vertical="top" wrapText="1"/>
    </xf>
    <xf numFmtId="0" fontId="62" fillId="38" borderId="33" xfId="0" applyFont="1" applyFill="1" applyBorder="1" applyAlignment="1">
      <alignment horizontal="center" vertical="center" wrapText="1"/>
    </xf>
    <xf numFmtId="0" fontId="62" fillId="38" borderId="51" xfId="0" applyFont="1" applyFill="1" applyBorder="1" applyAlignment="1">
      <alignment horizontal="center" vertical="center" wrapText="1"/>
    </xf>
    <xf numFmtId="0" fontId="62" fillId="37" borderId="33" xfId="0" applyFont="1" applyFill="1" applyBorder="1" applyAlignment="1">
      <alignment horizontal="center" vertical="center" wrapText="1"/>
    </xf>
    <xf numFmtId="0" fontId="62" fillId="0" borderId="73" xfId="0" applyFont="1" applyFill="1" applyBorder="1" applyAlignment="1">
      <alignment horizontal="center" vertical="center" wrapText="1"/>
    </xf>
    <xf numFmtId="0" fontId="62" fillId="38" borderId="83" xfId="0" applyFont="1" applyFill="1" applyBorder="1" applyAlignment="1">
      <alignment horizontal="justify" vertical="top" wrapText="1"/>
    </xf>
    <xf numFmtId="0" fontId="62" fillId="38" borderId="84" xfId="0" applyFont="1" applyFill="1" applyBorder="1" applyAlignment="1">
      <alignment horizontal="justify" vertical="top" wrapText="1"/>
    </xf>
    <xf numFmtId="0" fontId="62" fillId="38" borderId="89" xfId="0" applyFont="1" applyFill="1" applyBorder="1" applyAlignment="1">
      <alignment horizontal="justify" vertical="top" wrapText="1"/>
    </xf>
    <xf numFmtId="0" fontId="62" fillId="38" borderId="90" xfId="0" applyFont="1" applyFill="1" applyBorder="1" applyAlignment="1">
      <alignment horizontal="justify" vertical="top" wrapText="1"/>
    </xf>
    <xf numFmtId="0" fontId="62" fillId="37" borderId="89" xfId="0" applyFont="1" applyFill="1" applyBorder="1" applyAlignment="1">
      <alignment vertical="center"/>
    </xf>
    <xf numFmtId="0" fontId="62" fillId="37" borderId="95" xfId="0" applyFont="1" applyFill="1" applyBorder="1" applyAlignment="1">
      <alignment vertical="center"/>
    </xf>
    <xf numFmtId="0" fontId="62" fillId="0" borderId="0" xfId="0" applyFont="1" applyFill="1" applyBorder="1" applyAlignment="1">
      <alignment horizontal="justify" vertical="top" wrapText="1"/>
    </xf>
    <xf numFmtId="0" fontId="47" fillId="0" borderId="0" xfId="0" applyFont="1" applyFill="1" applyAlignment="1">
      <alignment vertical="center"/>
    </xf>
    <xf numFmtId="0" fontId="62" fillId="0" borderId="59" xfId="0" applyFont="1" applyFill="1" applyBorder="1" applyAlignment="1">
      <alignment horizontal="center"/>
    </xf>
    <xf numFmtId="0" fontId="62" fillId="0" borderId="97" xfId="0" quotePrefix="1" applyFont="1" applyFill="1" applyBorder="1" applyAlignment="1">
      <alignment horizontal="center" vertical="top"/>
    </xf>
    <xf numFmtId="0" fontId="62" fillId="0" borderId="63" xfId="0" quotePrefix="1" applyFont="1" applyFill="1" applyBorder="1" applyAlignment="1">
      <alignment horizontal="center" vertical="center"/>
    </xf>
    <xf numFmtId="0" fontId="62" fillId="7" borderId="61" xfId="0" quotePrefix="1" applyFont="1" applyFill="1" applyBorder="1" applyAlignment="1">
      <alignment horizontal="center" vertical="top"/>
    </xf>
    <xf numFmtId="0" fontId="47" fillId="0" borderId="59" xfId="0" applyFont="1" applyBorder="1" applyAlignment="1">
      <alignment horizontal="center"/>
    </xf>
    <xf numFmtId="0" fontId="62" fillId="0" borderId="93" xfId="0" quotePrefix="1" applyFont="1" applyFill="1" applyBorder="1" applyAlignment="1">
      <alignment horizontal="center" vertical="top"/>
    </xf>
    <xf numFmtId="0" fontId="62" fillId="0" borderId="92" xfId="0" quotePrefix="1" applyFont="1" applyFill="1" applyBorder="1" applyAlignment="1">
      <alignment horizontal="center" vertical="center"/>
    </xf>
    <xf numFmtId="0" fontId="62" fillId="0" borderId="61" xfId="0" quotePrefix="1" applyFont="1" applyFill="1" applyBorder="1" applyAlignment="1">
      <alignment horizontal="center" vertical="top" wrapText="1"/>
    </xf>
    <xf numFmtId="0" fontId="62" fillId="0" borderId="61" xfId="0" applyFont="1" applyFill="1" applyBorder="1" applyAlignment="1">
      <alignment horizontal="center" vertical="center"/>
    </xf>
    <xf numFmtId="0" fontId="62" fillId="0" borderId="81" xfId="0" applyFont="1" applyBorder="1" applyAlignment="1">
      <alignment horizontal="left" vertical="top" wrapText="1"/>
    </xf>
    <xf numFmtId="0" fontId="62" fillId="0" borderId="78" xfId="0" applyFont="1" applyFill="1" applyBorder="1" applyAlignment="1">
      <alignment vertical="center"/>
    </xf>
    <xf numFmtId="0" fontId="62" fillId="0" borderId="39" xfId="0" applyFont="1" applyFill="1" applyBorder="1" applyAlignment="1">
      <alignment horizontal="center" vertical="center" wrapText="1"/>
    </xf>
    <xf numFmtId="0" fontId="62" fillId="37" borderId="39" xfId="0" applyFont="1" applyFill="1" applyBorder="1" applyAlignment="1">
      <alignment horizontal="center" vertical="center" wrapText="1"/>
    </xf>
    <xf numFmtId="0" fontId="62" fillId="37" borderId="75" xfId="0" applyFont="1" applyFill="1" applyBorder="1" applyAlignment="1">
      <alignment horizontal="center" vertical="center" wrapText="1"/>
    </xf>
    <xf numFmtId="0" fontId="62" fillId="38" borderId="51" xfId="0" applyFont="1" applyFill="1" applyBorder="1" applyAlignment="1">
      <alignment horizontal="center" vertical="top" wrapText="1"/>
    </xf>
    <xf numFmtId="0" fontId="62" fillId="38" borderId="72" xfId="0" applyFont="1" applyFill="1" applyBorder="1" applyAlignment="1">
      <alignment horizontal="center" vertical="center" wrapText="1"/>
    </xf>
    <xf numFmtId="0" fontId="62" fillId="0" borderId="74" xfId="0" applyFont="1" applyFill="1" applyBorder="1" applyAlignment="1">
      <alignment vertical="center"/>
    </xf>
    <xf numFmtId="0" fontId="62" fillId="38" borderId="89" xfId="0" applyFont="1" applyFill="1" applyBorder="1" applyAlignment="1">
      <alignment vertical="center"/>
    </xf>
    <xf numFmtId="0" fontId="62" fillId="38" borderId="95" xfId="0" applyFont="1" applyFill="1" applyBorder="1" applyAlignment="1">
      <alignment vertical="center"/>
    </xf>
    <xf numFmtId="0" fontId="62" fillId="38" borderId="95" xfId="0" applyFont="1" applyFill="1" applyBorder="1">
      <alignment vertical="center"/>
    </xf>
    <xf numFmtId="0" fontId="62" fillId="38" borderId="99" xfId="0" applyFont="1" applyFill="1" applyBorder="1" applyAlignment="1">
      <alignment vertical="center"/>
    </xf>
    <xf numFmtId="0" fontId="62" fillId="0" borderId="100" xfId="0" applyFont="1" applyFill="1" applyBorder="1" applyAlignment="1">
      <alignment vertical="center"/>
    </xf>
    <xf numFmtId="0" fontId="62" fillId="38" borderId="101" xfId="0" applyFont="1" applyFill="1" applyBorder="1" applyAlignment="1">
      <alignment vertical="center"/>
    </xf>
    <xf numFmtId="0" fontId="62" fillId="0" borderId="91" xfId="0" applyFont="1" applyFill="1" applyBorder="1" applyAlignment="1">
      <alignment vertical="center"/>
    </xf>
    <xf numFmtId="0" fontId="65" fillId="0" borderId="0" xfId="0" applyFont="1" applyFill="1" applyAlignment="1">
      <alignment horizontal="center" vertical="center"/>
    </xf>
    <xf numFmtId="0" fontId="65" fillId="0" borderId="0" xfId="0" applyFont="1" applyFill="1" applyAlignment="1">
      <alignment vertical="center"/>
    </xf>
    <xf numFmtId="0" fontId="65" fillId="0" borderId="13" xfId="0" applyFont="1" applyFill="1" applyBorder="1" applyAlignment="1">
      <alignment horizontal="center" vertical="center"/>
    </xf>
    <xf numFmtId="0" fontId="65" fillId="38" borderId="13" xfId="0" applyFont="1" applyFill="1" applyBorder="1" applyAlignment="1">
      <alignment horizontal="center" vertical="center"/>
    </xf>
    <xf numFmtId="178" fontId="65" fillId="38" borderId="13" xfId="0" applyNumberFormat="1" applyFont="1" applyFill="1" applyBorder="1" applyAlignment="1">
      <alignment horizontal="center" vertical="center"/>
    </xf>
    <xf numFmtId="0" fontId="65" fillId="0" borderId="20" xfId="0" applyFont="1" applyFill="1" applyBorder="1" applyAlignment="1">
      <alignment horizontal="center" vertical="center"/>
    </xf>
    <xf numFmtId="0" fontId="65" fillId="0" borderId="13" xfId="0" applyFont="1" applyFill="1" applyBorder="1" applyAlignment="1">
      <alignment horizontal="center" vertical="center" wrapText="1"/>
    </xf>
    <xf numFmtId="179" fontId="65" fillId="38" borderId="13" xfId="0" applyNumberFormat="1" applyFont="1" applyFill="1" applyBorder="1" applyAlignment="1">
      <alignment horizontal="center" vertical="center"/>
    </xf>
    <xf numFmtId="0" fontId="67" fillId="0" borderId="0" xfId="0" applyFont="1" applyFill="1" applyAlignment="1">
      <alignment vertical="center"/>
    </xf>
    <xf numFmtId="0" fontId="65" fillId="38" borderId="40" xfId="0" applyFont="1" applyFill="1" applyBorder="1" applyAlignment="1">
      <alignment horizontal="center" vertical="center"/>
    </xf>
    <xf numFmtId="0" fontId="65" fillId="38" borderId="41" xfId="0" applyFont="1" applyFill="1" applyBorder="1" applyAlignment="1">
      <alignment horizontal="center" vertical="center"/>
    </xf>
    <xf numFmtId="0" fontId="65" fillId="38" borderId="42" xfId="0" applyFont="1" applyFill="1" applyBorder="1" applyAlignment="1">
      <alignment horizontal="center" vertical="center"/>
    </xf>
    <xf numFmtId="49" fontId="65" fillId="0" borderId="43" xfId="0" applyNumberFormat="1" applyFont="1" applyFill="1" applyBorder="1" applyAlignment="1">
      <alignment vertical="center"/>
    </xf>
    <xf numFmtId="0" fontId="65" fillId="0" borderId="40" xfId="0" applyFont="1" applyFill="1" applyBorder="1" applyAlignment="1">
      <alignment horizontal="center" vertical="center"/>
    </xf>
    <xf numFmtId="0" fontId="65" fillId="0" borderId="42" xfId="0" applyFont="1" applyFill="1" applyBorder="1" applyAlignment="1">
      <alignment horizontal="center" vertical="center"/>
    </xf>
    <xf numFmtId="0" fontId="65" fillId="0" borderId="45" xfId="0" applyFont="1" applyFill="1" applyBorder="1" applyAlignment="1">
      <alignment horizontal="center" vertical="center"/>
    </xf>
    <xf numFmtId="0" fontId="65" fillId="38" borderId="45" xfId="0" applyFont="1" applyFill="1" applyBorder="1" applyAlignment="1">
      <alignment horizontal="center" vertical="center"/>
    </xf>
    <xf numFmtId="0" fontId="61" fillId="0" borderId="0" xfId="0" applyFont="1" applyFill="1" applyAlignment="1">
      <alignment horizontal="left" vertical="top"/>
    </xf>
    <xf numFmtId="0" fontId="65" fillId="0" borderId="0" xfId="0" applyFont="1" applyFill="1" applyBorder="1" applyAlignment="1">
      <alignment horizontal="center" vertical="top"/>
    </xf>
    <xf numFmtId="0" fontId="65" fillId="0" borderId="41" xfId="0" applyFont="1" applyFill="1" applyBorder="1" applyAlignment="1">
      <alignment horizontal="center" vertical="center"/>
    </xf>
    <xf numFmtId="0" fontId="65" fillId="0" borderId="38" xfId="0" applyFont="1" applyFill="1" applyBorder="1" applyAlignment="1">
      <alignment horizontal="center" vertical="center"/>
    </xf>
    <xf numFmtId="0" fontId="65" fillId="0" borderId="37" xfId="0" applyFont="1" applyFill="1" applyBorder="1" applyAlignment="1">
      <alignment horizontal="center" vertical="center"/>
    </xf>
    <xf numFmtId="0" fontId="65" fillId="0" borderId="46" xfId="0" applyFont="1" applyFill="1" applyBorder="1" applyAlignment="1">
      <alignment horizontal="center" vertical="center"/>
    </xf>
    <xf numFmtId="0" fontId="65" fillId="0" borderId="47" xfId="0" applyFont="1" applyFill="1" applyBorder="1" applyAlignment="1">
      <alignment horizontal="center" vertical="center"/>
    </xf>
    <xf numFmtId="0" fontId="68" fillId="0" borderId="0" xfId="0" applyFont="1" applyFill="1" applyAlignment="1">
      <alignment horizontal="center" vertical="center"/>
    </xf>
    <xf numFmtId="0" fontId="69" fillId="0" borderId="0" xfId="0" applyFont="1" applyFill="1" applyAlignment="1">
      <alignment horizontal="center" vertical="center"/>
    </xf>
    <xf numFmtId="0" fontId="68" fillId="0" borderId="13" xfId="0" applyFont="1" applyFill="1" applyBorder="1" applyAlignment="1">
      <alignment horizontal="center" vertical="center"/>
    </xf>
    <xf numFmtId="0" fontId="68" fillId="38" borderId="13" xfId="0" applyFont="1" applyFill="1" applyBorder="1" applyAlignment="1">
      <alignment horizontal="center" vertical="center"/>
    </xf>
    <xf numFmtId="178" fontId="68" fillId="38" borderId="13" xfId="0" applyNumberFormat="1" applyFont="1" applyFill="1" applyBorder="1" applyAlignment="1">
      <alignment horizontal="center" vertical="center"/>
    </xf>
    <xf numFmtId="0" fontId="71" fillId="34" borderId="13" xfId="0" applyFont="1" applyFill="1" applyBorder="1" applyAlignment="1">
      <alignment horizontal="center" vertical="center"/>
    </xf>
    <xf numFmtId="0" fontId="71" fillId="34" borderId="102" xfId="0" applyFont="1" applyFill="1" applyBorder="1" applyAlignment="1">
      <alignment horizontal="center" vertical="center"/>
    </xf>
    <xf numFmtId="0" fontId="65" fillId="38" borderId="47" xfId="0" applyFont="1" applyFill="1" applyBorder="1" applyAlignment="1">
      <alignment horizontal="center" vertical="center"/>
    </xf>
    <xf numFmtId="177" fontId="40" fillId="38" borderId="13" xfId="0" applyNumberFormat="1" applyFont="1" applyFill="1" applyBorder="1" applyAlignment="1">
      <alignment horizontal="center" vertical="center"/>
    </xf>
    <xf numFmtId="0" fontId="65" fillId="38" borderId="38" xfId="0" applyFont="1" applyFill="1" applyBorder="1" applyAlignment="1">
      <alignment horizontal="center" vertical="center"/>
    </xf>
    <xf numFmtId="0" fontId="65" fillId="38" borderId="37" xfId="0" applyFont="1" applyFill="1" applyBorder="1" applyAlignment="1">
      <alignment horizontal="center" vertical="center"/>
    </xf>
    <xf numFmtId="0" fontId="65" fillId="0" borderId="0" xfId="0" applyFont="1" applyFill="1" applyBorder="1" applyAlignment="1">
      <alignment horizontal="left" vertical="center"/>
    </xf>
    <xf numFmtId="0" fontId="65" fillId="0" borderId="46" xfId="0" applyFont="1" applyFill="1" applyBorder="1" applyAlignment="1">
      <alignment horizontal="left" vertical="center"/>
    </xf>
    <xf numFmtId="0" fontId="41" fillId="0" borderId="37" xfId="0" applyFont="1" applyFill="1" applyBorder="1" applyAlignment="1" applyProtection="1"/>
    <xf numFmtId="0" fontId="42" fillId="0" borderId="37" xfId="0" applyFont="1" applyFill="1" applyBorder="1" applyAlignment="1" applyProtection="1"/>
    <xf numFmtId="0" fontId="29" fillId="0" borderId="15" xfId="0" applyFont="1" applyBorder="1" applyAlignment="1">
      <alignment horizontal="left" vertical="top" wrapText="1"/>
    </xf>
    <xf numFmtId="0" fontId="29" fillId="0" borderId="19" xfId="0" applyFont="1" applyBorder="1" applyAlignment="1">
      <alignment horizontal="left" vertical="top" wrapText="1"/>
    </xf>
    <xf numFmtId="0" fontId="30" fillId="35" borderId="0" xfId="0" applyFont="1" applyFill="1" applyAlignment="1">
      <alignment horizontal="right" vertical="top"/>
    </xf>
    <xf numFmtId="0" fontId="0" fillId="35" borderId="0" xfId="0" applyFill="1" applyAlignment="1">
      <alignment vertical="top"/>
    </xf>
    <xf numFmtId="0" fontId="26" fillId="0" borderId="0" xfId="0" applyFont="1" applyAlignment="1">
      <alignment horizontal="center" vertical="center"/>
    </xf>
    <xf numFmtId="0" fontId="28" fillId="0" borderId="0" xfId="0" applyFont="1" applyAlignment="1">
      <alignment horizontal="left" vertical="center"/>
    </xf>
    <xf numFmtId="0" fontId="29" fillId="0" borderId="14" xfId="0" applyFont="1" applyBorder="1" applyAlignment="1">
      <alignment horizontal="left" vertical="top" wrapText="1"/>
    </xf>
    <xf numFmtId="0" fontId="29" fillId="0" borderId="17" xfId="0" applyFont="1" applyBorder="1" applyAlignment="1">
      <alignment horizontal="left" vertical="top" wrapText="1"/>
    </xf>
    <xf numFmtId="0" fontId="29" fillId="0" borderId="16" xfId="0" applyFont="1" applyBorder="1" applyAlignment="1">
      <alignment horizontal="left" vertical="top" wrapText="1"/>
    </xf>
    <xf numFmtId="0" fontId="29" fillId="0" borderId="20" xfId="0" applyFont="1" applyBorder="1" applyAlignment="1">
      <alignment horizontal="left" vertical="top" wrapText="1"/>
    </xf>
    <xf numFmtId="0" fontId="37" fillId="0" borderId="25" xfId="0" applyFont="1" applyFill="1" applyBorder="1" applyAlignment="1" applyProtection="1">
      <alignment horizontal="center" vertical="center"/>
      <protection locked="0"/>
    </xf>
    <xf numFmtId="0" fontId="37" fillId="0" borderId="25" xfId="0" applyFont="1" applyFill="1" applyBorder="1" applyAlignment="1">
      <alignment horizontal="center" vertical="center"/>
    </xf>
    <xf numFmtId="0" fontId="35" fillId="0" borderId="0" xfId="0" applyFont="1" applyFill="1" applyAlignment="1">
      <alignment horizontal="left" vertical="center"/>
    </xf>
    <xf numFmtId="0" fontId="33" fillId="0" borderId="0" xfId="0" applyFont="1" applyFill="1" applyAlignment="1">
      <alignment horizontal="left" vertical="center" wrapText="1"/>
    </xf>
    <xf numFmtId="0" fontId="33" fillId="0" borderId="26" xfId="0" applyFont="1" applyFill="1" applyBorder="1" applyAlignment="1">
      <alignment horizontal="left" vertical="center"/>
    </xf>
    <xf numFmtId="0" fontId="33" fillId="36" borderId="26" xfId="0" applyFont="1" applyFill="1" applyBorder="1" applyAlignment="1">
      <alignment horizontal="center" vertical="center"/>
    </xf>
    <xf numFmtId="0" fontId="33" fillId="0" borderId="27" xfId="0" applyFont="1" applyFill="1" applyBorder="1" applyAlignment="1">
      <alignment horizontal="left" vertical="center"/>
    </xf>
    <xf numFmtId="0" fontId="33" fillId="36" borderId="27" xfId="0" applyFont="1" applyFill="1" applyBorder="1" applyAlignment="1">
      <alignment horizontal="left" vertical="center" shrinkToFit="1"/>
    </xf>
    <xf numFmtId="0" fontId="33" fillId="0" borderId="22" xfId="0" applyFont="1" applyFill="1" applyBorder="1" applyAlignment="1">
      <alignment horizontal="center" vertical="center"/>
    </xf>
    <xf numFmtId="0" fontId="33" fillId="0" borderId="14"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23" xfId="0" applyFont="1" applyFill="1" applyBorder="1" applyAlignment="1">
      <alignment horizontal="center" vertical="center"/>
    </xf>
    <xf numFmtId="0" fontId="33" fillId="0" borderId="0" xfId="0" applyFont="1" applyFill="1" applyBorder="1" applyAlignment="1">
      <alignment horizontal="center" vertical="center"/>
    </xf>
    <xf numFmtId="0" fontId="33" fillId="0" borderId="18" xfId="0" applyFont="1" applyFill="1" applyBorder="1" applyAlignment="1">
      <alignment horizontal="center" vertical="center"/>
    </xf>
    <xf numFmtId="0" fontId="33" fillId="0" borderId="24" xfId="0" applyFont="1" applyFill="1" applyBorder="1" applyAlignment="1">
      <alignment horizontal="center" vertical="center"/>
    </xf>
    <xf numFmtId="0" fontId="33" fillId="0" borderId="15" xfId="0" applyFont="1" applyFill="1" applyBorder="1" applyAlignment="1">
      <alignment horizontal="center" vertical="center"/>
    </xf>
    <xf numFmtId="0" fontId="33" fillId="0" borderId="19" xfId="0" applyFont="1" applyFill="1" applyBorder="1" applyAlignment="1">
      <alignment horizontal="center" vertical="center"/>
    </xf>
    <xf numFmtId="0" fontId="33" fillId="0" borderId="13" xfId="0" applyFont="1" applyFill="1" applyBorder="1" applyAlignment="1">
      <alignment horizontal="center" vertical="center"/>
    </xf>
    <xf numFmtId="0" fontId="38" fillId="0" borderId="32" xfId="0" applyFont="1" applyBorder="1" applyAlignment="1">
      <alignment horizontal="left" vertical="top" wrapText="1"/>
    </xf>
    <xf numFmtId="0" fontId="38" fillId="0" borderId="0" xfId="0" applyFont="1" applyBorder="1" applyAlignment="1">
      <alignment horizontal="left" vertical="top" wrapText="1"/>
    </xf>
    <xf numFmtId="0" fontId="0" fillId="0" borderId="0" xfId="0" applyFont="1" applyBorder="1" applyAlignment="1">
      <alignment horizontal="left" vertical="top" wrapText="1"/>
    </xf>
    <xf numFmtId="0" fontId="0" fillId="0" borderId="0" xfId="0" applyFont="1" applyBorder="1" applyAlignment="1">
      <alignment horizontal="left" vertical="center" wrapText="1"/>
    </xf>
    <xf numFmtId="0" fontId="43" fillId="0" borderId="0" xfId="0" applyNumberFormat="1" applyFont="1" applyFill="1" applyBorder="1" applyAlignment="1" applyProtection="1">
      <alignment horizontal="right" vertical="center"/>
      <protection locked="0"/>
    </xf>
    <xf numFmtId="0" fontId="40" fillId="0" borderId="0" xfId="0" applyFont="1" applyFill="1" applyBorder="1" applyAlignment="1" applyProtection="1">
      <alignment horizontal="center" vertical="center"/>
      <protection locked="0"/>
    </xf>
    <xf numFmtId="0" fontId="45" fillId="0" borderId="0" xfId="0" applyNumberFormat="1" applyFont="1" applyFill="1" applyBorder="1" applyAlignment="1" applyProtection="1">
      <alignment horizontal="center" vertical="center"/>
      <protection locked="0"/>
    </xf>
    <xf numFmtId="0" fontId="58" fillId="0" borderId="21" xfId="0" applyFont="1" applyFill="1" applyBorder="1" applyAlignment="1" applyProtection="1">
      <alignment horizontal="center" vertical="center"/>
    </xf>
    <xf numFmtId="0" fontId="58" fillId="0" borderId="25" xfId="0" applyFont="1" applyFill="1" applyBorder="1" applyAlignment="1" applyProtection="1">
      <alignment horizontal="center" vertical="center"/>
    </xf>
    <xf numFmtId="0" fontId="58" fillId="0" borderId="20" xfId="0" applyFont="1" applyFill="1" applyBorder="1" applyAlignment="1" applyProtection="1">
      <alignment horizontal="center" vertical="center"/>
    </xf>
    <xf numFmtId="0" fontId="40" fillId="0" borderId="0" xfId="0" applyNumberFormat="1" applyFont="1" applyFill="1" applyBorder="1" applyAlignment="1" applyProtection="1">
      <alignment horizontal="left" vertical="center" wrapText="1"/>
      <protection locked="0"/>
    </xf>
    <xf numFmtId="0" fontId="40" fillId="0" borderId="0" xfId="0" applyNumberFormat="1" applyFont="1" applyFill="1" applyBorder="1" applyAlignment="1" applyProtection="1">
      <alignment horizontal="left" vertical="center"/>
      <protection locked="0"/>
    </xf>
    <xf numFmtId="0" fontId="40" fillId="38" borderId="0" xfId="0" applyFont="1" applyFill="1" applyBorder="1" applyAlignment="1" applyProtection="1">
      <alignment horizontal="center" vertical="center" shrinkToFit="1"/>
      <protection locked="0"/>
    </xf>
    <xf numFmtId="176" fontId="40" fillId="37" borderId="0" xfId="0" applyNumberFormat="1" applyFont="1" applyFill="1" applyBorder="1" applyAlignment="1" applyProtection="1">
      <alignment horizontal="left" vertical="center" shrinkToFit="1"/>
      <protection locked="0"/>
    </xf>
    <xf numFmtId="0" fontId="40" fillId="38" borderId="0" xfId="0" applyFont="1" applyFill="1" applyBorder="1" applyAlignment="1" applyProtection="1">
      <alignment horizontal="left" vertical="center" shrinkToFit="1"/>
      <protection locked="0"/>
    </xf>
    <xf numFmtId="0" fontId="40" fillId="0" borderId="37" xfId="0" applyNumberFormat="1" applyFont="1" applyFill="1" applyBorder="1" applyAlignment="1" applyProtection="1">
      <alignment horizontal="center" vertical="center"/>
      <protection locked="0"/>
    </xf>
    <xf numFmtId="0" fontId="40" fillId="0" borderId="38" xfId="0" applyFont="1" applyFill="1" applyBorder="1" applyAlignment="1" applyProtection="1">
      <alignment horizontal="center" vertical="center"/>
      <protection locked="0"/>
    </xf>
    <xf numFmtId="49" fontId="40" fillId="38" borderId="0" xfId="0" applyNumberFormat="1" applyFont="1" applyFill="1" applyBorder="1" applyAlignment="1" applyProtection="1">
      <alignment horizontal="left" vertical="center" shrinkToFit="1"/>
      <protection locked="0"/>
    </xf>
    <xf numFmtId="0" fontId="40" fillId="38" borderId="0" xfId="0" applyFont="1" applyFill="1" applyBorder="1" applyAlignment="1" applyProtection="1">
      <alignment horizontal="left" vertical="center" wrapText="1" shrinkToFit="1"/>
      <protection locked="0"/>
    </xf>
    <xf numFmtId="0" fontId="40" fillId="37" borderId="0" xfId="0" applyNumberFormat="1" applyFont="1" applyFill="1" applyBorder="1" applyAlignment="1" applyProtection="1">
      <alignment horizontal="left" vertical="center" shrinkToFit="1"/>
      <protection locked="0"/>
    </xf>
    <xf numFmtId="0" fontId="40" fillId="0" borderId="39" xfId="0" applyNumberFormat="1" applyFont="1" applyFill="1" applyBorder="1" applyAlignment="1" applyProtection="1">
      <alignment horizontal="center" vertical="center"/>
    </xf>
    <xf numFmtId="0" fontId="40" fillId="0" borderId="43" xfId="0" applyNumberFormat="1" applyFont="1" applyFill="1" applyBorder="1" applyAlignment="1" applyProtection="1">
      <alignment horizontal="center" vertical="center"/>
    </xf>
    <xf numFmtId="0" fontId="40" fillId="0" borderId="44" xfId="0" applyNumberFormat="1" applyFont="1" applyFill="1" applyBorder="1" applyAlignment="1" applyProtection="1">
      <alignment horizontal="center" vertical="center"/>
    </xf>
    <xf numFmtId="0" fontId="40" fillId="0" borderId="21" xfId="0" applyNumberFormat="1" applyFont="1" applyFill="1" applyBorder="1" applyAlignment="1" applyProtection="1">
      <alignment horizontal="left" vertical="center"/>
    </xf>
    <xf numFmtId="0" fontId="40" fillId="0" borderId="16" xfId="0" applyNumberFormat="1" applyFont="1" applyFill="1" applyBorder="1" applyAlignment="1" applyProtection="1">
      <alignment horizontal="left" vertical="center"/>
    </xf>
    <xf numFmtId="0" fontId="40" fillId="0" borderId="20" xfId="0" applyNumberFormat="1" applyFont="1" applyFill="1" applyBorder="1" applyAlignment="1" applyProtection="1">
      <alignment horizontal="left" vertical="center"/>
    </xf>
    <xf numFmtId="0" fontId="38" fillId="0" borderId="22" xfId="0" applyFont="1" applyBorder="1" applyAlignment="1" applyProtection="1">
      <alignment horizontal="center" vertical="center"/>
      <protection locked="0"/>
    </xf>
    <xf numFmtId="0" fontId="38" fillId="0" borderId="14" xfId="0" applyFont="1" applyBorder="1" applyAlignment="1" applyProtection="1">
      <alignment horizontal="center" vertical="center"/>
      <protection locked="0"/>
    </xf>
    <xf numFmtId="0" fontId="38" fillId="0" borderId="17" xfId="0" applyFont="1" applyBorder="1" applyAlignment="1" applyProtection="1">
      <alignment horizontal="center" vertical="center"/>
      <protection locked="0"/>
    </xf>
    <xf numFmtId="0" fontId="49" fillId="0" borderId="22" xfId="0" applyFont="1" applyBorder="1" applyAlignment="1" applyProtection="1">
      <alignment horizontal="center" vertical="center"/>
      <protection locked="0"/>
    </xf>
    <xf numFmtId="0" fontId="49" fillId="0" borderId="14" xfId="0" applyFont="1" applyBorder="1" applyAlignment="1" applyProtection="1">
      <alignment horizontal="center" vertical="center"/>
      <protection locked="0"/>
    </xf>
    <xf numFmtId="0" fontId="49" fillId="0" borderId="17" xfId="0" applyFont="1" applyBorder="1" applyAlignment="1" applyProtection="1">
      <alignment horizontal="center" vertical="center"/>
      <protection locked="0"/>
    </xf>
    <xf numFmtId="0" fontId="40" fillId="0" borderId="39" xfId="0" applyNumberFormat="1" applyFont="1" applyFill="1" applyBorder="1" applyAlignment="1" applyProtection="1">
      <alignment horizontal="left" vertical="center"/>
    </xf>
    <xf numFmtId="0" fontId="40" fillId="0" borderId="43" xfId="0" applyNumberFormat="1" applyFont="1" applyFill="1" applyBorder="1" applyAlignment="1" applyProtection="1">
      <alignment horizontal="left" vertical="center"/>
    </xf>
    <xf numFmtId="0" fontId="40" fillId="0" borderId="50" xfId="0" applyNumberFormat="1" applyFont="1" applyFill="1" applyBorder="1" applyAlignment="1" applyProtection="1">
      <alignment horizontal="left" vertical="center"/>
    </xf>
    <xf numFmtId="0" fontId="40" fillId="0" borderId="24" xfId="0" applyNumberFormat="1" applyFont="1" applyFill="1" applyBorder="1" applyAlignment="1" applyProtection="1">
      <alignment horizontal="center" vertical="center"/>
      <protection locked="0"/>
    </xf>
    <xf numFmtId="0" fontId="40" fillId="0" borderId="15" xfId="0" applyNumberFormat="1" applyFont="1" applyFill="1" applyBorder="1" applyAlignment="1" applyProtection="1">
      <alignment horizontal="center" vertical="center"/>
      <protection locked="0"/>
    </xf>
    <xf numFmtId="0" fontId="40" fillId="0" borderId="19" xfId="0" applyNumberFormat="1" applyFont="1" applyFill="1" applyBorder="1" applyAlignment="1" applyProtection="1">
      <alignment horizontal="center" vertical="center"/>
      <protection locked="0"/>
    </xf>
    <xf numFmtId="40" fontId="40" fillId="38" borderId="0" xfId="42" applyNumberFormat="1" applyFont="1" applyFill="1" applyBorder="1" applyAlignment="1" applyProtection="1">
      <alignment horizontal="center" vertical="center" shrinkToFit="1"/>
      <protection locked="0"/>
    </xf>
    <xf numFmtId="49" fontId="40" fillId="38" borderId="0" xfId="0" applyNumberFormat="1" applyFont="1" applyFill="1" applyBorder="1" applyAlignment="1" applyProtection="1">
      <alignment horizontal="center" vertical="center" shrinkToFit="1"/>
      <protection locked="0"/>
    </xf>
    <xf numFmtId="0" fontId="40" fillId="37" borderId="0" xfId="0" applyNumberFormat="1" applyFont="1" applyFill="1" applyBorder="1" applyAlignment="1" applyProtection="1">
      <alignment horizontal="left" vertical="top" wrapText="1"/>
      <protection locked="0"/>
    </xf>
    <xf numFmtId="0" fontId="40" fillId="0" borderId="37" xfId="0" applyNumberFormat="1" applyFont="1" applyFill="1" applyBorder="1" applyAlignment="1" applyProtection="1">
      <alignment horizontal="left" vertical="center"/>
      <protection locked="0"/>
    </xf>
    <xf numFmtId="0" fontId="40" fillId="0" borderId="13" xfId="0" applyNumberFormat="1" applyFont="1" applyFill="1" applyBorder="1" applyAlignment="1" applyProtection="1">
      <alignment horizontal="center" vertical="center" wrapText="1"/>
      <protection locked="0"/>
    </xf>
    <xf numFmtId="0" fontId="40" fillId="0" borderId="13" xfId="0" applyNumberFormat="1" applyFont="1" applyFill="1" applyBorder="1" applyAlignment="1" applyProtection="1">
      <alignment horizontal="center" vertical="center"/>
      <protection locked="0"/>
    </xf>
    <xf numFmtId="0" fontId="40" fillId="37" borderId="13" xfId="0" applyNumberFormat="1" applyFont="1" applyFill="1" applyBorder="1" applyAlignment="1" applyProtection="1">
      <alignment horizontal="center" vertical="center" shrinkToFit="1"/>
      <protection locked="0"/>
    </xf>
    <xf numFmtId="0" fontId="40" fillId="37" borderId="13" xfId="0" applyNumberFormat="1" applyFont="1" applyFill="1" applyBorder="1" applyAlignment="1" applyProtection="1">
      <alignment horizontal="center" vertical="center" wrapText="1" shrinkToFit="1"/>
      <protection locked="0"/>
    </xf>
    <xf numFmtId="0" fontId="40" fillId="0" borderId="0" xfId="0" applyNumberFormat="1" applyFont="1" applyFill="1" applyBorder="1" applyAlignment="1" applyProtection="1">
      <alignment horizontal="left" vertical="top" wrapText="1"/>
      <protection locked="0"/>
    </xf>
    <xf numFmtId="0" fontId="52" fillId="0" borderId="0" xfId="0" applyFont="1" applyFill="1" applyBorder="1" applyAlignment="1" applyProtection="1">
      <alignment horizontal="left" wrapText="1"/>
    </xf>
    <xf numFmtId="0" fontId="56" fillId="0" borderId="0" xfId="0"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0" fillId="38" borderId="23" xfId="0" applyNumberFormat="1" applyFont="1" applyFill="1" applyBorder="1" applyAlignment="1" applyProtection="1">
      <alignment horizontal="center" vertical="center" shrinkToFit="1"/>
      <protection locked="0"/>
    </xf>
    <xf numFmtId="0" fontId="50" fillId="38" borderId="0" xfId="0" applyNumberFormat="1" applyFont="1" applyFill="1" applyBorder="1" applyAlignment="1" applyProtection="1">
      <alignment horizontal="center" vertical="center" shrinkToFit="1"/>
      <protection locked="0"/>
    </xf>
    <xf numFmtId="0" fontId="50" fillId="38" borderId="24" xfId="0" applyNumberFormat="1" applyFont="1" applyFill="1" applyBorder="1" applyAlignment="1" applyProtection="1">
      <alignment horizontal="center" vertical="center" shrinkToFit="1"/>
      <protection locked="0"/>
    </xf>
    <xf numFmtId="0" fontId="50" fillId="38" borderId="15" xfId="0" applyNumberFormat="1" applyFont="1" applyFill="1" applyBorder="1" applyAlignment="1" applyProtection="1">
      <alignment horizontal="center" vertical="center" shrinkToFit="1"/>
      <protection locked="0"/>
    </xf>
    <xf numFmtId="0" fontId="50" fillId="0" borderId="0" xfId="0" applyNumberFormat="1" applyFont="1" applyFill="1" applyBorder="1" applyAlignment="1" applyProtection="1">
      <alignment horizontal="center" vertical="center" shrinkToFit="1"/>
      <protection locked="0"/>
    </xf>
    <xf numFmtId="0" fontId="50" fillId="0" borderId="15" xfId="0" applyNumberFormat="1" applyFont="1" applyFill="1" applyBorder="1" applyAlignment="1" applyProtection="1">
      <alignment horizontal="center" vertical="center" shrinkToFit="1"/>
      <protection locked="0"/>
    </xf>
    <xf numFmtId="0" fontId="50" fillId="38" borderId="18" xfId="0" applyNumberFormat="1" applyFont="1" applyFill="1" applyBorder="1" applyAlignment="1" applyProtection="1">
      <alignment horizontal="center" vertical="center" shrinkToFit="1"/>
      <protection locked="0"/>
    </xf>
    <xf numFmtId="0" fontId="50" fillId="38" borderId="19" xfId="0" applyNumberFormat="1" applyFont="1" applyFill="1" applyBorder="1" applyAlignment="1" applyProtection="1">
      <alignment horizontal="center" vertical="center" shrinkToFit="1"/>
      <protection locked="0"/>
    </xf>
    <xf numFmtId="0" fontId="41" fillId="0" borderId="0" xfId="0" applyFont="1" applyFill="1" applyBorder="1" applyAlignment="1" applyProtection="1">
      <alignment horizontal="center"/>
    </xf>
    <xf numFmtId="0" fontId="41" fillId="0" borderId="37" xfId="0" applyFont="1" applyFill="1" applyBorder="1" applyAlignment="1" applyProtection="1">
      <alignment horizontal="center"/>
    </xf>
    <xf numFmtId="0" fontId="42" fillId="0" borderId="0" xfId="0" applyFont="1" applyFill="1" applyBorder="1" applyAlignment="1" applyProtection="1">
      <alignment horizontal="left"/>
    </xf>
    <xf numFmtId="0" fontId="42" fillId="0" borderId="37" xfId="0" applyFont="1" applyFill="1" applyBorder="1" applyAlignment="1" applyProtection="1">
      <alignment horizontal="left"/>
    </xf>
    <xf numFmtId="0" fontId="42" fillId="0" borderId="0" xfId="0" applyFont="1" applyFill="1" applyBorder="1" applyAlignment="1" applyProtection="1">
      <alignment horizontal="left" wrapText="1"/>
    </xf>
    <xf numFmtId="0" fontId="42" fillId="0" borderId="37" xfId="0" applyFont="1" applyFill="1" applyBorder="1" applyAlignment="1" applyProtection="1">
      <alignment horizontal="left" wrapText="1"/>
    </xf>
    <xf numFmtId="0" fontId="55" fillId="0" borderId="0" xfId="0" applyFont="1" applyFill="1" applyBorder="1" applyAlignment="1" applyProtection="1">
      <alignment horizontal="left" wrapText="1"/>
    </xf>
    <xf numFmtId="0" fontId="55" fillId="0" borderId="37" xfId="0" applyFont="1" applyFill="1" applyBorder="1" applyAlignment="1" applyProtection="1">
      <alignment horizontal="left" wrapText="1"/>
    </xf>
    <xf numFmtId="176" fontId="40" fillId="0" borderId="0" xfId="0" applyNumberFormat="1" applyFont="1" applyFill="1" applyBorder="1" applyAlignment="1" applyProtection="1">
      <alignment horizontal="center" vertical="center" shrinkToFit="1"/>
    </xf>
    <xf numFmtId="0" fontId="43" fillId="0" borderId="0" xfId="0" applyFont="1" applyFill="1" applyBorder="1" applyAlignment="1" applyProtection="1">
      <alignment horizontal="right" vertical="center"/>
    </xf>
    <xf numFmtId="0" fontId="40" fillId="0" borderId="0" xfId="0" applyFont="1" applyFill="1" applyBorder="1" applyAlignment="1" applyProtection="1">
      <alignment horizontal="center" vertical="center"/>
    </xf>
    <xf numFmtId="0" fontId="45" fillId="0" borderId="0" xfId="0" applyFont="1" applyFill="1" applyBorder="1" applyAlignment="1" applyProtection="1">
      <alignment horizontal="center" vertical="center"/>
    </xf>
    <xf numFmtId="0" fontId="40" fillId="0" borderId="37" xfId="0" applyFont="1" applyFill="1" applyBorder="1" applyAlignment="1" applyProtection="1">
      <alignment horizontal="center" vertical="center"/>
    </xf>
    <xf numFmtId="0" fontId="40" fillId="0" borderId="38"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176" fontId="40" fillId="36" borderId="0" xfId="0" applyNumberFormat="1" applyFont="1" applyFill="1" applyBorder="1" applyAlignment="1" applyProtection="1">
      <alignment horizontal="left" vertical="center" shrinkToFit="1"/>
    </xf>
    <xf numFmtId="176" fontId="40" fillId="36" borderId="0" xfId="0" applyNumberFormat="1" applyFont="1" applyFill="1" applyBorder="1" applyAlignment="1" applyProtection="1">
      <alignment horizontal="left" vertical="center" wrapText="1" shrinkToFit="1"/>
    </xf>
    <xf numFmtId="176" fontId="40" fillId="36" borderId="0" xfId="0" applyNumberFormat="1" applyFont="1" applyFill="1" applyBorder="1" applyAlignment="1" applyProtection="1">
      <alignment horizontal="center" vertical="center" shrinkToFit="1"/>
    </xf>
    <xf numFmtId="176" fontId="40" fillId="38" borderId="0" xfId="0" applyNumberFormat="1" applyFont="1" applyFill="1" applyBorder="1" applyAlignment="1" applyProtection="1">
      <alignment horizontal="left" vertical="center" shrinkToFit="1"/>
      <protection locked="0"/>
    </xf>
    <xf numFmtId="176" fontId="40" fillId="38" borderId="0" xfId="0" applyNumberFormat="1" applyFont="1" applyFill="1" applyBorder="1" applyAlignment="1" applyProtection="1">
      <alignment horizontal="center" vertical="center" shrinkToFit="1"/>
      <protection locked="0"/>
    </xf>
    <xf numFmtId="0" fontId="40" fillId="0" borderId="51" xfId="0" applyFont="1" applyFill="1" applyBorder="1" applyAlignment="1" applyProtection="1">
      <alignment horizontal="left" vertical="center"/>
      <protection locked="0"/>
    </xf>
    <xf numFmtId="0" fontId="40" fillId="0" borderId="21" xfId="0" applyFont="1" applyFill="1" applyBorder="1" applyAlignment="1" applyProtection="1">
      <alignment horizontal="left" vertical="center"/>
      <protection locked="0"/>
    </xf>
    <xf numFmtId="0" fontId="40" fillId="0" borderId="16" xfId="0" applyFont="1" applyFill="1" applyBorder="1" applyAlignment="1" applyProtection="1">
      <alignment horizontal="left" vertical="center"/>
      <protection locked="0"/>
    </xf>
    <xf numFmtId="0" fontId="40" fillId="0" borderId="20" xfId="0" applyFont="1" applyFill="1" applyBorder="1" applyAlignment="1" applyProtection="1">
      <alignment horizontal="left" vertical="center"/>
      <protection locked="0"/>
    </xf>
    <xf numFmtId="0" fontId="40" fillId="0" borderId="40" xfId="0" applyFont="1" applyFill="1" applyBorder="1" applyAlignment="1" applyProtection="1">
      <alignment horizontal="center" vertical="center"/>
      <protection locked="0"/>
    </xf>
    <xf numFmtId="0" fontId="40" fillId="0" borderId="45" xfId="0" applyFont="1" applyFill="1" applyBorder="1" applyAlignment="1" applyProtection="1">
      <alignment horizontal="center" vertical="center"/>
      <protection locked="0"/>
    </xf>
    <xf numFmtId="49" fontId="46" fillId="0" borderId="41" xfId="0" applyNumberFormat="1" applyFont="1" applyFill="1" applyBorder="1" applyAlignment="1" applyProtection="1">
      <alignment horizontal="center" vertical="center"/>
      <protection locked="0"/>
    </xf>
    <xf numFmtId="49" fontId="46" fillId="0" borderId="0" xfId="0" applyNumberFormat="1" applyFont="1" applyFill="1" applyBorder="1" applyAlignment="1" applyProtection="1">
      <alignment horizontal="center" vertical="center"/>
      <protection locked="0"/>
    </xf>
    <xf numFmtId="49" fontId="46" fillId="0" borderId="46" xfId="0" applyNumberFormat="1" applyFont="1" applyFill="1" applyBorder="1" applyAlignment="1" applyProtection="1">
      <alignment horizontal="center" vertical="center"/>
      <protection locked="0"/>
    </xf>
    <xf numFmtId="0" fontId="40" fillId="0" borderId="41" xfId="0" applyFont="1" applyFill="1" applyBorder="1" applyAlignment="1" applyProtection="1">
      <alignment horizontal="center" vertical="center"/>
      <protection locked="0"/>
    </xf>
    <xf numFmtId="0" fontId="40" fillId="0" borderId="46" xfId="0" applyFont="1" applyFill="1" applyBorder="1" applyAlignment="1" applyProtection="1">
      <alignment horizontal="center" vertical="center"/>
      <protection locked="0"/>
    </xf>
    <xf numFmtId="0" fontId="43" fillId="0" borderId="42" xfId="0" applyFont="1" applyFill="1" applyBorder="1" applyAlignment="1" applyProtection="1">
      <alignment horizontal="center" vertical="center"/>
      <protection locked="0"/>
    </xf>
    <xf numFmtId="0" fontId="43" fillId="0" borderId="37" xfId="0" applyFont="1" applyFill="1" applyBorder="1" applyAlignment="1" applyProtection="1">
      <alignment horizontal="center" vertical="center"/>
      <protection locked="0"/>
    </xf>
    <xf numFmtId="0" fontId="43" fillId="0" borderId="47" xfId="0" applyFont="1" applyFill="1" applyBorder="1" applyAlignment="1" applyProtection="1">
      <alignment horizontal="center" vertical="center"/>
      <protection locked="0"/>
    </xf>
    <xf numFmtId="0" fontId="40" fillId="0" borderId="39" xfId="0" applyFont="1" applyFill="1" applyBorder="1" applyAlignment="1" applyProtection="1">
      <alignment horizontal="left" vertical="center"/>
      <protection locked="0"/>
    </xf>
    <xf numFmtId="0" fontId="40" fillId="0" borderId="43" xfId="0" applyFont="1" applyFill="1" applyBorder="1" applyAlignment="1" applyProtection="1">
      <alignment horizontal="left" vertical="center"/>
      <protection locked="0"/>
    </xf>
    <xf numFmtId="0" fontId="40" fillId="0" borderId="50" xfId="0" applyFont="1" applyFill="1" applyBorder="1" applyAlignment="1" applyProtection="1">
      <alignment horizontal="left" vertical="center"/>
      <protection locked="0"/>
    </xf>
    <xf numFmtId="0" fontId="40" fillId="0" borderId="0" xfId="0" applyFont="1" applyFill="1" applyBorder="1" applyAlignment="1" applyProtection="1">
      <alignment horizontal="left" vertical="center" wrapText="1"/>
    </xf>
    <xf numFmtId="176" fontId="50" fillId="38" borderId="22" xfId="0" applyNumberFormat="1" applyFont="1" applyFill="1" applyBorder="1" applyAlignment="1" applyProtection="1">
      <alignment horizontal="center" vertical="center" shrinkToFit="1"/>
      <protection locked="0"/>
    </xf>
    <xf numFmtId="176" fontId="50" fillId="38" borderId="14" xfId="0" applyNumberFormat="1" applyFont="1" applyFill="1" applyBorder="1" applyAlignment="1" applyProtection="1">
      <alignment horizontal="center" vertical="center" shrinkToFit="1"/>
      <protection locked="0"/>
    </xf>
    <xf numFmtId="176" fontId="50" fillId="38" borderId="23" xfId="0" applyNumberFormat="1" applyFont="1" applyFill="1" applyBorder="1" applyAlignment="1" applyProtection="1">
      <alignment horizontal="center" vertical="center" shrinkToFit="1"/>
      <protection locked="0"/>
    </xf>
    <xf numFmtId="176" fontId="50" fillId="38" borderId="0" xfId="0" applyNumberFormat="1" applyFont="1" applyFill="1" applyBorder="1" applyAlignment="1" applyProtection="1">
      <alignment horizontal="center" vertical="center" shrinkToFit="1"/>
      <protection locked="0"/>
    </xf>
    <xf numFmtId="176" fontId="50" fillId="38" borderId="24" xfId="0" applyNumberFormat="1" applyFont="1" applyFill="1" applyBorder="1" applyAlignment="1" applyProtection="1">
      <alignment horizontal="center" vertical="center" shrinkToFit="1"/>
      <protection locked="0"/>
    </xf>
    <xf numFmtId="176" fontId="50" fillId="38" borderId="15" xfId="0" applyNumberFormat="1" applyFont="1" applyFill="1" applyBorder="1" applyAlignment="1" applyProtection="1">
      <alignment horizontal="center" vertical="center" shrinkToFit="1"/>
      <protection locked="0"/>
    </xf>
    <xf numFmtId="176" fontId="50" fillId="0" borderId="14" xfId="0" applyNumberFormat="1" applyFont="1" applyFill="1" applyBorder="1" applyAlignment="1" applyProtection="1">
      <alignment horizontal="center" vertical="center" shrinkToFit="1"/>
      <protection locked="0"/>
    </xf>
    <xf numFmtId="176" fontId="50" fillId="0" borderId="0" xfId="0" applyNumberFormat="1" applyFont="1" applyFill="1" applyBorder="1" applyAlignment="1" applyProtection="1">
      <alignment horizontal="center" vertical="center" shrinkToFit="1"/>
      <protection locked="0"/>
    </xf>
    <xf numFmtId="176" fontId="50" fillId="0" borderId="15" xfId="0" applyNumberFormat="1" applyFont="1" applyFill="1" applyBorder="1" applyAlignment="1" applyProtection="1">
      <alignment horizontal="center" vertical="center" shrinkToFit="1"/>
      <protection locked="0"/>
    </xf>
    <xf numFmtId="176" fontId="50" fillId="38" borderId="17" xfId="0" applyNumberFormat="1" applyFont="1" applyFill="1" applyBorder="1" applyAlignment="1" applyProtection="1">
      <alignment horizontal="center" vertical="center" shrinkToFit="1"/>
      <protection locked="0"/>
    </xf>
    <xf numFmtId="176" fontId="50" fillId="38" borderId="18" xfId="0" applyNumberFormat="1" applyFont="1" applyFill="1" applyBorder="1" applyAlignment="1" applyProtection="1">
      <alignment horizontal="center" vertical="center" shrinkToFit="1"/>
      <protection locked="0"/>
    </xf>
    <xf numFmtId="176" fontId="50" fillId="38" borderId="19" xfId="0" applyNumberFormat="1" applyFont="1" applyFill="1" applyBorder="1" applyAlignment="1" applyProtection="1">
      <alignment horizontal="center" vertical="center" shrinkToFit="1"/>
      <protection locked="0"/>
    </xf>
    <xf numFmtId="176" fontId="40" fillId="36" borderId="0" xfId="0" applyNumberFormat="1" applyFont="1" applyFill="1" applyBorder="1" applyAlignment="1" applyProtection="1">
      <alignment horizontal="center" vertical="center"/>
    </xf>
    <xf numFmtId="0" fontId="62" fillId="0" borderId="0" xfId="0" applyFont="1" applyFill="1" applyAlignment="1" applyProtection="1">
      <alignment horizontal="right" vertical="center"/>
    </xf>
    <xf numFmtId="0" fontId="62" fillId="0" borderId="0" xfId="0" applyFont="1" applyFill="1" applyAlignment="1" applyProtection="1">
      <alignment horizontal="left" vertical="center"/>
    </xf>
    <xf numFmtId="0" fontId="63" fillId="0" borderId="0" xfId="0" applyFont="1" applyFill="1" applyAlignment="1" applyProtection="1">
      <alignment horizontal="center" vertical="center" wrapText="1"/>
    </xf>
    <xf numFmtId="0" fontId="62" fillId="0" borderId="0" xfId="0" applyFont="1" applyFill="1" applyAlignment="1" applyProtection="1">
      <alignment horizontal="center" vertical="center" wrapText="1"/>
    </xf>
    <xf numFmtId="0" fontId="62" fillId="0" borderId="69" xfId="0" applyFont="1" applyFill="1" applyBorder="1" applyAlignment="1" applyProtection="1">
      <alignment horizontal="left" vertical="center" wrapText="1"/>
    </xf>
    <xf numFmtId="0" fontId="62" fillId="0" borderId="78" xfId="0" applyFont="1" applyFill="1" applyBorder="1" applyAlignment="1" applyProtection="1">
      <alignment horizontal="left" vertical="center" wrapText="1"/>
    </xf>
    <xf numFmtId="0" fontId="62" fillId="0" borderId="79" xfId="0" applyFont="1" applyFill="1" applyBorder="1" applyAlignment="1" applyProtection="1">
      <alignment horizontal="left" vertical="center" wrapText="1"/>
    </xf>
    <xf numFmtId="0" fontId="62" fillId="0" borderId="69" xfId="0" applyFont="1" applyFill="1" applyBorder="1" applyAlignment="1" applyProtection="1">
      <alignment horizontal="center" vertical="center" wrapText="1"/>
    </xf>
    <xf numFmtId="0" fontId="62" fillId="0" borderId="82" xfId="0" applyFont="1" applyFill="1" applyBorder="1" applyAlignment="1" applyProtection="1">
      <alignment horizontal="center" vertical="center" wrapText="1"/>
    </xf>
    <xf numFmtId="0" fontId="62" fillId="36" borderId="21" xfId="0" applyFont="1" applyFill="1" applyBorder="1" applyAlignment="1" applyProtection="1">
      <alignment horizontal="left" vertical="center" wrapText="1"/>
    </xf>
    <xf numFmtId="0" fontId="62" fillId="36" borderId="25" xfId="0" applyFont="1" applyFill="1" applyBorder="1" applyAlignment="1" applyProtection="1">
      <alignment horizontal="left" vertical="center" wrapText="1"/>
    </xf>
    <xf numFmtId="0" fontId="62" fillId="36" borderId="20" xfId="0" applyFont="1" applyFill="1" applyBorder="1" applyAlignment="1" applyProtection="1">
      <alignment horizontal="left" vertical="center" wrapText="1"/>
    </xf>
    <xf numFmtId="0" fontId="62" fillId="37" borderId="21" xfId="0" applyFont="1" applyFill="1" applyBorder="1" applyAlignment="1" applyProtection="1">
      <alignment horizontal="center" vertical="center" wrapText="1"/>
    </xf>
    <xf numFmtId="0" fontId="62" fillId="37" borderId="83" xfId="0" applyFont="1" applyFill="1" applyBorder="1" applyAlignment="1" applyProtection="1">
      <alignment horizontal="center" vertical="center" wrapText="1"/>
    </xf>
    <xf numFmtId="0" fontId="62" fillId="37" borderId="75" xfId="0" applyFont="1" applyFill="1" applyBorder="1" applyAlignment="1" applyProtection="1">
      <alignment horizontal="left" vertical="center" wrapText="1"/>
    </xf>
    <xf numFmtId="0" fontId="62" fillId="37" borderId="81" xfId="0" applyFont="1" applyFill="1" applyBorder="1" applyAlignment="1" applyProtection="1">
      <alignment horizontal="left" vertical="center" wrapText="1"/>
    </xf>
    <xf numFmtId="0" fontId="62" fillId="37" borderId="80" xfId="0" applyFont="1" applyFill="1" applyBorder="1" applyAlignment="1" applyProtection="1">
      <alignment horizontal="left" vertical="center" wrapText="1"/>
    </xf>
    <xf numFmtId="0" fontId="62" fillId="37" borderId="75" xfId="0" applyFont="1" applyFill="1" applyBorder="1" applyAlignment="1" applyProtection="1">
      <alignment horizontal="center" vertical="center" wrapText="1"/>
    </xf>
    <xf numFmtId="0" fontId="62" fillId="37" borderId="84" xfId="0" applyFont="1" applyFill="1" applyBorder="1" applyAlignment="1" applyProtection="1">
      <alignment horizontal="center" vertical="center" wrapText="1"/>
    </xf>
    <xf numFmtId="0" fontId="62" fillId="0" borderId="55" xfId="0" applyFont="1" applyFill="1" applyBorder="1" applyAlignment="1" applyProtection="1">
      <alignment horizontal="center" vertical="center"/>
    </xf>
    <xf numFmtId="0" fontId="62" fillId="0" borderId="66" xfId="0" applyFont="1" applyFill="1" applyBorder="1" applyAlignment="1" applyProtection="1">
      <alignment horizontal="center" vertical="center"/>
    </xf>
    <xf numFmtId="0" fontId="62" fillId="0" borderId="85" xfId="0" applyFont="1" applyFill="1" applyBorder="1" applyAlignment="1" applyProtection="1">
      <alignment horizontal="center" vertical="center"/>
    </xf>
    <xf numFmtId="0" fontId="62" fillId="0" borderId="78" xfId="0" applyFont="1" applyFill="1" applyBorder="1" applyAlignment="1" applyProtection="1">
      <alignment horizontal="center" vertical="center" wrapText="1"/>
    </xf>
    <xf numFmtId="0" fontId="62" fillId="0" borderId="79" xfId="0" applyFont="1" applyFill="1" applyBorder="1" applyAlignment="1" applyProtection="1">
      <alignment horizontal="center" vertical="center" wrapText="1"/>
    </xf>
    <xf numFmtId="0" fontId="62" fillId="0" borderId="40" xfId="0" applyFont="1" applyFill="1" applyBorder="1" applyAlignment="1" applyProtection="1">
      <alignment horizontal="left" vertical="center" wrapText="1"/>
    </xf>
    <xf numFmtId="0" fontId="62" fillId="0" borderId="45" xfId="0" applyFont="1" applyFill="1" applyBorder="1" applyAlignment="1" applyProtection="1">
      <alignment horizontal="left" vertical="center" wrapText="1"/>
    </xf>
    <xf numFmtId="0" fontId="62" fillId="0" borderId="69" xfId="0" applyFont="1" applyFill="1" applyBorder="1" applyAlignment="1" applyProtection="1">
      <alignment horizontal="left" vertical="center"/>
    </xf>
    <xf numFmtId="0" fontId="62" fillId="0" borderId="78" xfId="0" applyFont="1" applyFill="1" applyBorder="1" applyAlignment="1" applyProtection="1">
      <alignment horizontal="left" vertical="center"/>
    </xf>
    <xf numFmtId="0" fontId="62" fillId="0" borderId="82" xfId="0" applyFont="1" applyFill="1" applyBorder="1" applyAlignment="1" applyProtection="1">
      <alignment horizontal="left" vertical="center"/>
    </xf>
    <xf numFmtId="0" fontId="62" fillId="0" borderId="69" xfId="0" applyFont="1" applyBorder="1" applyAlignment="1">
      <alignment horizontal="left" vertical="center"/>
    </xf>
    <xf numFmtId="0" fontId="62" fillId="0" borderId="78" xfId="0" applyFont="1" applyBorder="1" applyAlignment="1">
      <alignment horizontal="left" vertical="center"/>
    </xf>
    <xf numFmtId="0" fontId="62" fillId="0" borderId="82" xfId="0" applyFont="1" applyBorder="1" applyAlignment="1">
      <alignment horizontal="left" vertical="center"/>
    </xf>
    <xf numFmtId="0" fontId="62" fillId="0" borderId="21" xfId="0" applyFont="1" applyBorder="1" applyAlignment="1">
      <alignment horizontal="justify" vertical="top" wrapText="1"/>
    </xf>
    <xf numFmtId="0" fontId="62" fillId="0" borderId="20" xfId="0" applyFont="1" applyBorder="1" applyAlignment="1">
      <alignment horizontal="justify" vertical="top" wrapText="1"/>
    </xf>
    <xf numFmtId="0" fontId="62" fillId="0" borderId="21" xfId="0" applyFont="1" applyBorder="1" applyAlignment="1">
      <alignment vertical="top" wrapText="1"/>
    </xf>
    <xf numFmtId="0" fontId="62" fillId="0" borderId="20" xfId="0" applyFont="1" applyBorder="1" applyAlignment="1">
      <alignment vertical="top" wrapText="1"/>
    </xf>
    <xf numFmtId="0" fontId="62" fillId="7" borderId="21" xfId="0" applyFont="1" applyFill="1" applyBorder="1" applyAlignment="1">
      <alignment horizontal="left" vertical="top" wrapText="1"/>
    </xf>
    <xf numFmtId="0" fontId="62" fillId="7" borderId="20" xfId="0" applyFont="1" applyFill="1" applyBorder="1" applyAlignment="1">
      <alignment horizontal="left" vertical="top" wrapText="1"/>
    </xf>
    <xf numFmtId="0" fontId="62" fillId="0" borderId="75" xfId="0" applyFont="1" applyBorder="1" applyAlignment="1">
      <alignment horizontal="justify" vertical="top" wrapText="1"/>
    </xf>
    <xf numFmtId="0" fontId="62" fillId="0" borderId="80" xfId="0" applyFont="1" applyBorder="1" applyAlignment="1">
      <alignment horizontal="justify" vertical="top" wrapText="1"/>
    </xf>
    <xf numFmtId="0" fontId="62" fillId="0" borderId="69" xfId="0" applyFont="1" applyBorder="1" applyAlignment="1">
      <alignment vertical="center" wrapText="1"/>
    </xf>
    <xf numFmtId="0" fontId="62" fillId="0" borderId="78" xfId="0" applyFont="1" applyBorder="1" applyAlignment="1">
      <alignment vertical="center" wrapText="1"/>
    </xf>
    <xf numFmtId="0" fontId="62" fillId="0" borderId="82" xfId="0" applyFont="1" applyBorder="1" applyAlignment="1">
      <alignment vertical="center" wrapText="1"/>
    </xf>
    <xf numFmtId="0" fontId="62" fillId="0" borderId="25" xfId="0" applyFont="1" applyBorder="1" applyAlignment="1">
      <alignment horizontal="justify" vertical="top" wrapText="1"/>
    </xf>
    <xf numFmtId="0" fontId="62" fillId="7" borderId="25" xfId="0" applyFont="1" applyFill="1" applyBorder="1" applyAlignment="1">
      <alignment horizontal="left" vertical="top" wrapText="1"/>
    </xf>
    <xf numFmtId="0" fontId="62" fillId="40" borderId="21" xfId="0" applyFont="1" applyFill="1" applyBorder="1" applyAlignment="1">
      <alignment horizontal="justify" vertical="top" wrapText="1"/>
    </xf>
    <xf numFmtId="0" fontId="64" fillId="40" borderId="25" xfId="0" applyFont="1" applyFill="1" applyBorder="1" applyAlignment="1">
      <alignment horizontal="justify" vertical="top" wrapText="1"/>
    </xf>
    <xf numFmtId="0" fontId="64" fillId="40" borderId="20" xfId="0" applyFont="1" applyFill="1" applyBorder="1" applyAlignment="1">
      <alignment horizontal="justify" vertical="top" wrapText="1"/>
    </xf>
    <xf numFmtId="0" fontId="62" fillId="0" borderId="25" xfId="0" applyFont="1" applyBorder="1" applyAlignment="1">
      <alignment vertical="top" wrapText="1"/>
    </xf>
    <xf numFmtId="0" fontId="62" fillId="0" borderId="75" xfId="0" applyFont="1" applyBorder="1" applyAlignment="1">
      <alignment vertical="top" wrapText="1"/>
    </xf>
    <xf numFmtId="0" fontId="62" fillId="0" borderId="81" xfId="0" applyFont="1" applyBorder="1" applyAlignment="1">
      <alignment vertical="top" wrapText="1"/>
    </xf>
    <xf numFmtId="0" fontId="62" fillId="0" borderId="80" xfId="0" applyFont="1" applyBorder="1" applyAlignment="1">
      <alignment vertical="top" wrapText="1"/>
    </xf>
    <xf numFmtId="0" fontId="62" fillId="0" borderId="69" xfId="0" applyFont="1" applyFill="1" applyBorder="1" applyAlignment="1" applyProtection="1">
      <alignment horizontal="left" vertical="top" wrapText="1"/>
    </xf>
    <xf numFmtId="0" fontId="62" fillId="0" borderId="78" xfId="0" applyFont="1" applyFill="1" applyBorder="1" applyAlignment="1" applyProtection="1">
      <alignment vertical="center" wrapText="1"/>
    </xf>
    <xf numFmtId="0" fontId="62" fillId="0" borderId="82" xfId="0" applyFont="1" applyFill="1" applyBorder="1" applyAlignment="1" applyProtection="1">
      <alignment vertical="center" wrapText="1"/>
    </xf>
    <xf numFmtId="0" fontId="62" fillId="37" borderId="21" xfId="0" applyFont="1" applyFill="1" applyBorder="1" applyAlignment="1" applyProtection="1">
      <alignment horizontal="center" vertical="top" wrapText="1"/>
    </xf>
    <xf numFmtId="0" fontId="62" fillId="37" borderId="25" xfId="0" applyFont="1" applyFill="1" applyBorder="1" applyAlignment="1" applyProtection="1">
      <alignment horizontal="center" vertical="top" wrapText="1"/>
    </xf>
    <xf numFmtId="0" fontId="62" fillId="37" borderId="20" xfId="0" applyFont="1" applyFill="1" applyBorder="1" applyAlignment="1" applyProtection="1">
      <alignment horizontal="center" vertical="top" wrapText="1"/>
    </xf>
    <xf numFmtId="0" fontId="62" fillId="37" borderId="40" xfId="0" applyFont="1" applyFill="1" applyBorder="1" applyAlignment="1" applyProtection="1">
      <alignment horizontal="center" vertical="top" wrapText="1"/>
    </xf>
    <xf numFmtId="0" fontId="62" fillId="37" borderId="14" xfId="0" applyFont="1" applyFill="1" applyBorder="1" applyAlignment="1" applyProtection="1">
      <alignment horizontal="center" vertical="top" wrapText="1"/>
    </xf>
    <xf numFmtId="0" fontId="62" fillId="37" borderId="45" xfId="0" applyFont="1" applyFill="1" applyBorder="1" applyAlignment="1" applyProtection="1">
      <alignment horizontal="center" vertical="top" wrapText="1"/>
    </xf>
    <xf numFmtId="0" fontId="62" fillId="0" borderId="52" xfId="0" applyFont="1" applyFill="1" applyBorder="1" applyAlignment="1" applyProtection="1">
      <alignment horizontal="left" vertical="center"/>
    </xf>
    <xf numFmtId="0" fontId="62" fillId="0" borderId="74" xfId="0" applyFont="1" applyFill="1" applyBorder="1" applyAlignment="1" applyProtection="1">
      <alignment horizontal="left" vertical="center"/>
    </xf>
    <xf numFmtId="0" fontId="62" fillId="0" borderId="91" xfId="0" applyFont="1" applyFill="1" applyBorder="1" applyAlignment="1" applyProtection="1">
      <alignment horizontal="left" vertical="center"/>
    </xf>
    <xf numFmtId="0" fontId="62" fillId="37" borderId="20" xfId="0" applyFont="1" applyFill="1" applyBorder="1" applyAlignment="1" applyProtection="1">
      <alignment horizontal="center" vertical="center" wrapText="1"/>
    </xf>
    <xf numFmtId="0" fontId="62" fillId="37" borderId="25" xfId="0" applyFont="1" applyFill="1" applyBorder="1" applyAlignment="1" applyProtection="1">
      <alignment horizontal="center" vertical="center" wrapText="1"/>
    </xf>
    <xf numFmtId="0" fontId="62" fillId="0" borderId="0" xfId="0" applyFont="1" applyFill="1" applyAlignment="1" applyProtection="1">
      <alignment vertical="top" wrapText="1"/>
    </xf>
    <xf numFmtId="0" fontId="62" fillId="37" borderId="80" xfId="0" applyFont="1" applyFill="1" applyBorder="1" applyAlignment="1" applyProtection="1">
      <alignment horizontal="center" vertical="center" wrapText="1"/>
    </xf>
    <xf numFmtId="0" fontId="62" fillId="37" borderId="81" xfId="0" applyFont="1" applyFill="1" applyBorder="1" applyAlignment="1" applyProtection="1">
      <alignment horizontal="center" vertical="center" wrapText="1"/>
    </xf>
    <xf numFmtId="0" fontId="62" fillId="0" borderId="0" xfId="0" applyFont="1" applyFill="1" applyAlignment="1" applyProtection="1">
      <alignment horizontal="left" vertical="top" wrapText="1"/>
    </xf>
    <xf numFmtId="0" fontId="62" fillId="0" borderId="52" xfId="0" applyFont="1" applyFill="1" applyBorder="1" applyAlignment="1" applyProtection="1">
      <alignment horizontal="left" vertical="center" wrapText="1"/>
    </xf>
    <xf numFmtId="0" fontId="62" fillId="0" borderId="64" xfId="0" applyFont="1" applyFill="1" applyBorder="1" applyAlignment="1" applyProtection="1">
      <alignment horizontal="left" vertical="center" wrapText="1"/>
    </xf>
    <xf numFmtId="0" fontId="62" fillId="0" borderId="53" xfId="0" applyFont="1" applyFill="1" applyBorder="1" applyAlignment="1" applyProtection="1">
      <alignment horizontal="left" vertical="center" wrapText="1"/>
    </xf>
    <xf numFmtId="0" fontId="62" fillId="0" borderId="46" xfId="0" applyFont="1" applyFill="1" applyBorder="1" applyAlignment="1" applyProtection="1">
      <alignment horizontal="left" vertical="center" wrapText="1"/>
    </xf>
    <xf numFmtId="0" fontId="62" fillId="0" borderId="54" xfId="0" applyFont="1" applyFill="1" applyBorder="1" applyAlignment="1" applyProtection="1">
      <alignment horizontal="left" vertical="center" wrapText="1"/>
    </xf>
    <xf numFmtId="0" fontId="62" fillId="0" borderId="65" xfId="0" applyFont="1" applyFill="1" applyBorder="1" applyAlignment="1" applyProtection="1">
      <alignment horizontal="left" vertical="center" wrapText="1"/>
    </xf>
    <xf numFmtId="0" fontId="62" fillId="0" borderId="51" xfId="0" applyFont="1" applyFill="1" applyBorder="1" applyAlignment="1" applyProtection="1">
      <alignment horizontal="center" vertical="center" wrapText="1"/>
    </xf>
    <xf numFmtId="0" fontId="62" fillId="0" borderId="71" xfId="0" applyFont="1" applyFill="1" applyBorder="1" applyAlignment="1" applyProtection="1">
      <alignment horizontal="center" vertical="center" wrapText="1"/>
    </xf>
    <xf numFmtId="0" fontId="62" fillId="0" borderId="56" xfId="0" applyFont="1" applyFill="1" applyBorder="1" applyAlignment="1" applyProtection="1">
      <alignment horizontal="center" vertical="center" wrapText="1"/>
    </xf>
    <xf numFmtId="0" fontId="62" fillId="0" borderId="57" xfId="0" applyFont="1" applyFill="1" applyBorder="1" applyAlignment="1" applyProtection="1">
      <alignment horizontal="center" vertical="center" wrapText="1"/>
    </xf>
    <xf numFmtId="0" fontId="62" fillId="0" borderId="58" xfId="0" applyFont="1" applyFill="1" applyBorder="1" applyAlignment="1" applyProtection="1">
      <alignment horizontal="center" vertical="center" wrapText="1"/>
    </xf>
    <xf numFmtId="0" fontId="62" fillId="0" borderId="67" xfId="0" applyFont="1" applyFill="1" applyBorder="1" applyAlignment="1" applyProtection="1">
      <alignment horizontal="center" vertical="center" wrapText="1"/>
    </xf>
    <xf numFmtId="0" fontId="62" fillId="0" borderId="74" xfId="0"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41" xfId="0" applyFont="1" applyFill="1" applyBorder="1" applyAlignment="1" applyProtection="1">
      <alignment horizontal="center" vertical="center" wrapText="1"/>
    </xf>
    <xf numFmtId="0" fontId="62" fillId="0" borderId="0" xfId="0" applyFont="1" applyFill="1" applyBorder="1" applyAlignment="1" applyProtection="1">
      <alignment horizontal="center" vertical="center" wrapText="1"/>
    </xf>
    <xf numFmtId="0" fontId="62" fillId="0" borderId="46" xfId="0" applyFont="1" applyFill="1" applyBorder="1" applyAlignment="1" applyProtection="1">
      <alignment horizontal="center" vertical="center" wrapText="1"/>
    </xf>
    <xf numFmtId="0" fontId="62" fillId="0" borderId="68" xfId="0" applyFont="1" applyFill="1" applyBorder="1" applyAlignment="1" applyProtection="1">
      <alignment horizontal="center" vertical="center" wrapText="1"/>
    </xf>
    <xf numFmtId="0" fontId="62" fillId="0" borderId="77"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62" fillId="0" borderId="86" xfId="0" applyFont="1" applyFill="1" applyBorder="1" applyAlignment="1" applyProtection="1">
      <alignment horizontal="center" vertical="center" wrapText="1"/>
    </xf>
    <xf numFmtId="0" fontId="62" fillId="0" borderId="87" xfId="0" applyFont="1" applyFill="1" applyBorder="1" applyAlignment="1" applyProtection="1">
      <alignment horizontal="center" vertical="center" wrapText="1"/>
    </xf>
    <xf numFmtId="0" fontId="62" fillId="0" borderId="88" xfId="0" applyFont="1" applyFill="1" applyBorder="1" applyAlignment="1" applyProtection="1">
      <alignment horizontal="center" vertical="center" wrapText="1"/>
    </xf>
    <xf numFmtId="0" fontId="62" fillId="0" borderId="70" xfId="0" applyFont="1" applyFill="1" applyBorder="1" applyAlignment="1" applyProtection="1">
      <alignment horizontal="center" vertical="center" wrapText="1"/>
    </xf>
    <xf numFmtId="0" fontId="62" fillId="0" borderId="13" xfId="0" applyFont="1" applyBorder="1" applyAlignment="1">
      <alignment horizontal="left" vertical="top" wrapText="1"/>
    </xf>
    <xf numFmtId="0" fontId="62" fillId="0" borderId="73" xfId="0" applyFont="1" applyBorder="1" applyAlignment="1">
      <alignment horizontal="left" vertical="top" wrapText="1"/>
    </xf>
    <xf numFmtId="0" fontId="62" fillId="0" borderId="51" xfId="0" applyFont="1" applyBorder="1" applyAlignment="1">
      <alignment horizontal="left" vertical="top" wrapText="1"/>
    </xf>
    <xf numFmtId="0" fontId="62" fillId="0" borderId="73" xfId="0" applyFont="1" applyBorder="1">
      <alignment vertical="center"/>
    </xf>
    <xf numFmtId="0" fontId="62" fillId="0" borderId="70" xfId="0" applyFont="1" applyBorder="1" applyAlignment="1">
      <alignment horizontal="left" vertical="top" wrapText="1"/>
    </xf>
    <xf numFmtId="0" fontId="62" fillId="0" borderId="51" xfId="0" applyFont="1" applyBorder="1" applyAlignment="1">
      <alignment horizontal="center" vertical="top" wrapText="1"/>
    </xf>
    <xf numFmtId="0" fontId="62" fillId="0" borderId="70" xfId="0" applyFont="1" applyBorder="1" applyAlignment="1">
      <alignment horizontal="center" vertical="top" wrapText="1"/>
    </xf>
    <xf numFmtId="0" fontId="62" fillId="0" borderId="72" xfId="0" applyFont="1" applyBorder="1" applyAlignment="1">
      <alignment horizontal="center" vertical="top" wrapText="1"/>
    </xf>
    <xf numFmtId="0" fontId="62" fillId="0" borderId="70" xfId="0" applyFont="1" applyBorder="1" applyAlignment="1">
      <alignment vertical="center" wrapText="1"/>
    </xf>
    <xf numFmtId="0" fontId="62" fillId="0" borderId="71" xfId="0" applyFont="1" applyBorder="1" applyAlignment="1">
      <alignment vertical="center" wrapText="1"/>
    </xf>
    <xf numFmtId="0" fontId="62" fillId="0" borderId="0" xfId="0" applyFont="1" applyFill="1" applyAlignment="1">
      <alignment horizontal="right" vertical="center"/>
    </xf>
    <xf numFmtId="0" fontId="62" fillId="0" borderId="0" xfId="0" applyFont="1" applyFill="1" applyAlignment="1">
      <alignment horizontal="left" vertical="center"/>
    </xf>
    <xf numFmtId="0" fontId="63" fillId="0" borderId="0" xfId="0" applyFont="1" applyFill="1" applyAlignment="1">
      <alignment horizontal="center" vertical="center" wrapText="1"/>
    </xf>
    <xf numFmtId="0" fontId="62" fillId="0" borderId="0" xfId="0" applyFont="1" applyFill="1" applyAlignment="1">
      <alignment horizontal="center" vertical="center" wrapText="1"/>
    </xf>
    <xf numFmtId="0" fontId="62" fillId="0" borderId="69" xfId="0" applyFont="1" applyFill="1" applyBorder="1" applyAlignment="1">
      <alignment horizontal="left" vertical="center" wrapText="1"/>
    </xf>
    <xf numFmtId="0" fontId="62" fillId="0" borderId="78" xfId="0" applyFont="1" applyFill="1" applyBorder="1" applyAlignment="1">
      <alignment horizontal="left" vertical="center" wrapText="1"/>
    </xf>
    <xf numFmtId="0" fontId="62" fillId="0" borderId="79" xfId="0" applyFont="1" applyFill="1" applyBorder="1" applyAlignment="1">
      <alignment horizontal="left" vertical="center" wrapText="1"/>
    </xf>
    <xf numFmtId="0" fontId="62" fillId="0" borderId="69" xfId="0" applyFont="1" applyFill="1" applyBorder="1" applyAlignment="1">
      <alignment horizontal="center" vertical="center" wrapText="1"/>
    </xf>
    <xf numFmtId="0" fontId="62" fillId="0" borderId="82" xfId="0" applyFont="1" applyFill="1" applyBorder="1" applyAlignment="1">
      <alignment horizontal="center" vertical="center" wrapText="1"/>
    </xf>
    <xf numFmtId="0" fontId="62" fillId="36" borderId="39" xfId="0" applyFont="1" applyFill="1" applyBorder="1" applyAlignment="1">
      <alignment horizontal="left" vertical="center" wrapText="1"/>
    </xf>
    <xf numFmtId="0" fontId="62" fillId="36" borderId="43" xfId="0" applyFont="1" applyFill="1" applyBorder="1" applyAlignment="1">
      <alignment horizontal="left" vertical="center" wrapText="1"/>
    </xf>
    <xf numFmtId="0" fontId="62" fillId="36" borderId="44" xfId="0" applyFont="1" applyFill="1" applyBorder="1" applyAlignment="1">
      <alignment horizontal="left" vertical="center" wrapText="1"/>
    </xf>
    <xf numFmtId="0" fontId="62" fillId="37" borderId="39" xfId="0" applyFont="1" applyFill="1" applyBorder="1" applyAlignment="1">
      <alignment vertical="center" wrapText="1"/>
    </xf>
    <xf numFmtId="0" fontId="62" fillId="37" borderId="83" xfId="0" applyFont="1" applyFill="1" applyBorder="1" applyAlignment="1">
      <alignment vertical="center" wrapText="1"/>
    </xf>
    <xf numFmtId="0" fontId="62" fillId="37" borderId="75" xfId="0" applyFont="1" applyFill="1" applyBorder="1" applyAlignment="1">
      <alignment horizontal="left" vertical="center" wrapText="1"/>
    </xf>
    <xf numFmtId="0" fontId="62" fillId="37" borderId="81" xfId="0" applyFont="1" applyFill="1" applyBorder="1" applyAlignment="1">
      <alignment horizontal="left" vertical="center" wrapText="1"/>
    </xf>
    <xf numFmtId="0" fontId="62" fillId="37" borderId="80" xfId="0" applyFont="1" applyFill="1" applyBorder="1" applyAlignment="1">
      <alignment horizontal="left" vertical="center" wrapText="1"/>
    </xf>
    <xf numFmtId="0" fontId="62" fillId="37" borderId="75" xfId="0" applyFont="1" applyFill="1" applyBorder="1" applyAlignment="1">
      <alignment vertical="center" wrapText="1"/>
    </xf>
    <xf numFmtId="0" fontId="62" fillId="37" borderId="84" xfId="0" applyFont="1" applyFill="1" applyBorder="1" applyAlignment="1">
      <alignment vertical="center" wrapText="1"/>
    </xf>
    <xf numFmtId="0" fontId="62" fillId="0" borderId="66" xfId="0" applyFont="1" applyFill="1" applyBorder="1" applyAlignment="1">
      <alignment horizontal="center" vertical="center"/>
    </xf>
    <xf numFmtId="0" fontId="62" fillId="0" borderId="78" xfId="0" applyFont="1" applyFill="1" applyBorder="1" applyAlignment="1">
      <alignment horizontal="center" vertical="center" wrapText="1"/>
    </xf>
    <xf numFmtId="0" fontId="62" fillId="0" borderId="79" xfId="0" applyFont="1" applyFill="1" applyBorder="1" applyAlignment="1">
      <alignment horizontal="center" vertical="center" wrapText="1"/>
    </xf>
    <xf numFmtId="0" fontId="62" fillId="0" borderId="40" xfId="0" applyFont="1" applyFill="1" applyBorder="1" applyAlignment="1">
      <alignment horizontal="left" vertical="center" wrapText="1"/>
    </xf>
    <xf numFmtId="0" fontId="62" fillId="0" borderId="45" xfId="0" applyFont="1" applyFill="1" applyBorder="1" applyAlignment="1">
      <alignment horizontal="left" vertical="center" wrapText="1"/>
    </xf>
    <xf numFmtId="0" fontId="62" fillId="0" borderId="39" xfId="0" applyFont="1" applyFill="1" applyBorder="1" applyAlignment="1">
      <alignment horizontal="justify" vertical="top" wrapText="1"/>
    </xf>
    <xf numFmtId="0" fontId="62" fillId="0" borderId="44" xfId="0" applyFont="1" applyFill="1" applyBorder="1" applyAlignment="1">
      <alignment horizontal="justify" vertical="top" wrapText="1"/>
    </xf>
    <xf numFmtId="0" fontId="62" fillId="0" borderId="39" xfId="0" applyFont="1" applyFill="1" applyBorder="1" applyAlignment="1">
      <alignment horizontal="left" vertical="top" wrapText="1"/>
    </xf>
    <xf numFmtId="0" fontId="62" fillId="0" borderId="44" xfId="0" applyFont="1" applyFill="1" applyBorder="1" applyAlignment="1">
      <alignment horizontal="left" vertical="top" wrapText="1"/>
    </xf>
    <xf numFmtId="0" fontId="62" fillId="0" borderId="33" xfId="0" applyFont="1" applyFill="1" applyBorder="1" applyAlignment="1">
      <alignment horizontal="justify" vertical="top" wrapText="1"/>
    </xf>
    <xf numFmtId="0" fontId="62" fillId="0" borderId="40" xfId="0" applyFont="1" applyFill="1" applyBorder="1" applyAlignment="1">
      <alignment horizontal="justify" vertical="top" wrapText="1"/>
    </xf>
    <xf numFmtId="0" fontId="62" fillId="0" borderId="45" xfId="0" applyFont="1" applyFill="1" applyBorder="1" applyAlignment="1">
      <alignment horizontal="justify" vertical="top" wrapText="1"/>
    </xf>
    <xf numFmtId="0" fontId="62" fillId="0" borderId="21" xfId="0" applyFont="1" applyFill="1" applyBorder="1" applyAlignment="1">
      <alignment horizontal="left" vertical="top" wrapText="1"/>
    </xf>
    <xf numFmtId="0" fontId="62" fillId="0" borderId="20" xfId="0" applyFont="1" applyFill="1" applyBorder="1" applyAlignment="1">
      <alignment horizontal="left" vertical="top" wrapText="1"/>
    </xf>
    <xf numFmtId="0" fontId="62" fillId="0" borderId="39" xfId="0" applyFont="1" applyFill="1" applyBorder="1" applyAlignment="1">
      <alignment vertical="top" shrinkToFit="1"/>
    </xf>
    <xf numFmtId="0" fontId="62" fillId="0" borderId="44" xfId="0" applyFont="1" applyFill="1" applyBorder="1" applyAlignment="1">
      <alignment vertical="top" shrinkToFit="1"/>
    </xf>
    <xf numFmtId="0" fontId="62" fillId="0" borderId="69" xfId="0" applyFont="1" applyFill="1" applyBorder="1" applyAlignment="1">
      <alignment horizontal="left" vertical="top" wrapText="1"/>
    </xf>
    <xf numFmtId="0" fontId="62" fillId="37" borderId="21" xfId="0" applyFont="1" applyFill="1" applyBorder="1" applyAlignment="1">
      <alignment horizontal="center" vertical="top" wrapText="1"/>
    </xf>
    <xf numFmtId="0" fontId="62" fillId="37" borderId="25" xfId="0" applyFont="1" applyFill="1" applyBorder="1" applyAlignment="1">
      <alignment horizontal="center" vertical="top" wrapText="1"/>
    </xf>
    <xf numFmtId="0" fontId="62" fillId="37" borderId="20" xfId="0" applyFont="1" applyFill="1" applyBorder="1" applyAlignment="1">
      <alignment horizontal="center" vertical="top" wrapText="1"/>
    </xf>
    <xf numFmtId="0" fontId="62" fillId="0" borderId="33" xfId="0" applyFont="1" applyFill="1" applyBorder="1" applyAlignment="1">
      <alignment horizontal="left" vertical="top" wrapText="1"/>
    </xf>
    <xf numFmtId="0" fontId="62" fillId="0" borderId="52" xfId="0" applyFont="1" applyFill="1" applyBorder="1" applyAlignment="1">
      <alignment horizontal="left" vertical="center"/>
    </xf>
    <xf numFmtId="0" fontId="62" fillId="0" borderId="74" xfId="0" applyFont="1" applyFill="1" applyBorder="1" applyAlignment="1">
      <alignment horizontal="left" vertical="center"/>
    </xf>
    <xf numFmtId="0" fontId="62" fillId="0" borderId="91" xfId="0" applyFont="1" applyFill="1" applyBorder="1" applyAlignment="1">
      <alignment horizontal="left" vertical="center"/>
    </xf>
    <xf numFmtId="0" fontId="62" fillId="0" borderId="94" xfId="0" applyFont="1" applyFill="1" applyBorder="1" applyAlignment="1">
      <alignment horizontal="center" vertical="center" wrapText="1"/>
    </xf>
    <xf numFmtId="0" fontId="62" fillId="0" borderId="96" xfId="0" applyFont="1" applyFill="1" applyBorder="1" applyAlignment="1">
      <alignment horizontal="center" vertical="center" wrapText="1"/>
    </xf>
    <xf numFmtId="0" fontId="62" fillId="37" borderId="13" xfId="0" applyFont="1" applyFill="1" applyBorder="1" applyAlignment="1">
      <alignment horizontal="center" vertical="center" wrapText="1"/>
    </xf>
    <xf numFmtId="0" fontId="62" fillId="37" borderId="89" xfId="0" applyFont="1" applyFill="1" applyBorder="1" applyAlignment="1">
      <alignment horizontal="center" vertical="center" wrapText="1"/>
    </xf>
    <xf numFmtId="0" fontId="62" fillId="37" borderId="73" xfId="0" applyFont="1" applyFill="1" applyBorder="1" applyAlignment="1">
      <alignment horizontal="center" vertical="center" wrapText="1"/>
    </xf>
    <xf numFmtId="0" fontId="62" fillId="37" borderId="95" xfId="0" applyFont="1" applyFill="1" applyBorder="1" applyAlignment="1">
      <alignment horizontal="center" vertical="center" wrapText="1"/>
    </xf>
    <xf numFmtId="0" fontId="62" fillId="0" borderId="0" xfId="0" applyFont="1" applyFill="1" applyAlignment="1">
      <alignment vertical="top" wrapText="1"/>
    </xf>
    <xf numFmtId="0" fontId="62" fillId="0" borderId="52" xfId="0" applyFont="1" applyFill="1" applyBorder="1" applyAlignment="1">
      <alignment vertical="center" wrapText="1"/>
    </xf>
    <xf numFmtId="0" fontId="62" fillId="0" borderId="64" xfId="0" applyFont="1" applyFill="1" applyBorder="1" applyAlignment="1">
      <alignment vertical="center" wrapText="1"/>
    </xf>
    <xf numFmtId="0" fontId="62" fillId="0" borderId="53" xfId="0" applyFont="1" applyFill="1" applyBorder="1" applyAlignment="1">
      <alignment vertical="center" wrapText="1"/>
    </xf>
    <xf numFmtId="0" fontId="62" fillId="0" borderId="46" xfId="0" applyFont="1" applyFill="1" applyBorder="1" applyAlignment="1">
      <alignment vertical="center" wrapText="1"/>
    </xf>
    <xf numFmtId="0" fontId="62" fillId="0" borderId="54" xfId="0" applyFont="1" applyFill="1" applyBorder="1" applyAlignment="1">
      <alignment vertical="center" wrapText="1"/>
    </xf>
    <xf numFmtId="0" fontId="62" fillId="0" borderId="65" xfId="0" applyFont="1" applyFill="1" applyBorder="1" applyAlignment="1">
      <alignment vertical="center" wrapText="1"/>
    </xf>
    <xf numFmtId="0" fontId="62" fillId="0" borderId="51" xfId="0" applyFont="1" applyFill="1" applyBorder="1" applyAlignment="1">
      <alignment horizontal="center" vertical="center" wrapText="1"/>
    </xf>
    <xf numFmtId="0" fontId="62" fillId="0" borderId="71" xfId="0" applyFont="1" applyFill="1" applyBorder="1" applyAlignment="1">
      <alignment horizontal="center" vertical="center" wrapText="1"/>
    </xf>
    <xf numFmtId="0" fontId="62" fillId="0" borderId="56" xfId="0" applyFont="1" applyFill="1" applyBorder="1" applyAlignment="1">
      <alignment horizontal="center" vertical="center" wrapText="1"/>
    </xf>
    <xf numFmtId="0" fontId="62" fillId="0" borderId="57" xfId="0" applyFont="1" applyFill="1" applyBorder="1" applyAlignment="1">
      <alignment horizontal="center" vertical="center" wrapText="1"/>
    </xf>
    <xf numFmtId="0" fontId="62" fillId="0" borderId="58" xfId="0" applyFont="1" applyFill="1" applyBorder="1" applyAlignment="1">
      <alignment horizontal="center" vertical="center" wrapText="1"/>
    </xf>
    <xf numFmtId="0" fontId="62" fillId="0" borderId="67" xfId="0" applyFont="1" applyFill="1" applyBorder="1" applyAlignment="1">
      <alignment horizontal="center" vertical="center" wrapText="1"/>
    </xf>
    <xf numFmtId="0" fontId="62" fillId="0" borderId="74" xfId="0" applyFont="1" applyFill="1" applyBorder="1" applyAlignment="1">
      <alignment horizontal="center" vertical="center" wrapText="1"/>
    </xf>
    <xf numFmtId="0" fontId="62" fillId="0" borderId="64" xfId="0" applyFont="1" applyFill="1" applyBorder="1" applyAlignment="1">
      <alignment horizontal="center" vertical="center" wrapText="1"/>
    </xf>
    <xf numFmtId="0" fontId="62" fillId="0" borderId="41" xfId="0" applyFont="1" applyFill="1" applyBorder="1" applyAlignment="1">
      <alignment horizontal="center" vertical="center" wrapText="1"/>
    </xf>
    <xf numFmtId="0" fontId="62" fillId="0" borderId="0" xfId="0" applyFont="1" applyFill="1" applyBorder="1" applyAlignment="1">
      <alignment horizontal="center" vertical="center" wrapText="1"/>
    </xf>
    <xf numFmtId="0" fontId="62" fillId="0" borderId="46" xfId="0" applyFont="1" applyFill="1" applyBorder="1" applyAlignment="1">
      <alignment horizontal="center" vertical="center" wrapText="1"/>
    </xf>
    <xf numFmtId="0" fontId="62" fillId="0" borderId="68" xfId="0" applyFont="1" applyFill="1" applyBorder="1" applyAlignment="1">
      <alignment horizontal="center" vertical="center" wrapText="1"/>
    </xf>
    <xf numFmtId="0" fontId="62" fillId="0" borderId="77" xfId="0" applyFont="1" applyFill="1" applyBorder="1" applyAlignment="1">
      <alignment horizontal="center" vertical="center" wrapText="1"/>
    </xf>
    <xf numFmtId="0" fontId="62" fillId="0" borderId="65" xfId="0" applyFont="1" applyFill="1" applyBorder="1" applyAlignment="1">
      <alignment horizontal="center" vertical="center" wrapText="1"/>
    </xf>
    <xf numFmtId="0" fontId="62" fillId="0" borderId="86" xfId="0" applyFont="1" applyFill="1" applyBorder="1" applyAlignment="1">
      <alignment horizontal="center" vertical="center" wrapText="1"/>
    </xf>
    <xf numFmtId="0" fontId="62" fillId="0" borderId="87" xfId="0" applyFont="1" applyFill="1" applyBorder="1" applyAlignment="1">
      <alignment horizontal="center" vertical="center" wrapText="1"/>
    </xf>
    <xf numFmtId="0" fontId="62" fillId="0" borderId="88" xfId="0" applyFont="1" applyFill="1" applyBorder="1" applyAlignment="1">
      <alignment horizontal="center" vertical="center" wrapText="1"/>
    </xf>
    <xf numFmtId="0" fontId="62" fillId="0" borderId="70" xfId="0" applyFont="1" applyFill="1" applyBorder="1" applyAlignment="1">
      <alignment horizontal="center" vertical="center" wrapText="1"/>
    </xf>
    <xf numFmtId="0" fontId="62" fillId="0" borderId="33" xfId="0" applyFont="1" applyFill="1" applyBorder="1" applyAlignment="1">
      <alignment vertical="top" wrapText="1"/>
    </xf>
    <xf numFmtId="0" fontId="62" fillId="0" borderId="33" xfId="0" applyFont="1" applyFill="1" applyBorder="1" applyAlignment="1">
      <alignment vertical="center" wrapText="1"/>
    </xf>
    <xf numFmtId="0" fontId="62" fillId="0" borderId="51" xfId="0" applyFont="1" applyFill="1" applyBorder="1" applyAlignment="1">
      <alignment vertical="center" wrapText="1"/>
    </xf>
    <xf numFmtId="0" fontId="62" fillId="0" borderId="72" xfId="0" applyFont="1" applyFill="1" applyBorder="1" applyAlignment="1">
      <alignment vertical="center" wrapText="1"/>
    </xf>
    <xf numFmtId="0" fontId="62" fillId="0" borderId="51" xfId="0" applyFont="1" applyFill="1" applyBorder="1" applyAlignment="1">
      <alignment horizontal="left" vertical="center" wrapText="1"/>
    </xf>
    <xf numFmtId="0" fontId="62" fillId="0" borderId="72" xfId="0" applyFont="1" applyFill="1" applyBorder="1" applyAlignment="1">
      <alignment horizontal="left" vertical="center" wrapText="1"/>
    </xf>
    <xf numFmtId="0" fontId="62" fillId="0" borderId="70" xfId="0" applyFont="1" applyFill="1" applyBorder="1" applyAlignment="1">
      <alignment horizontal="left" vertical="center" wrapText="1"/>
    </xf>
    <xf numFmtId="0" fontId="62" fillId="0" borderId="72" xfId="0" applyFont="1" applyFill="1" applyBorder="1" applyAlignment="1">
      <alignment horizontal="left" vertical="top" wrapText="1"/>
    </xf>
    <xf numFmtId="0" fontId="62" fillId="0" borderId="71" xfId="0" applyFont="1" applyFill="1" applyBorder="1" applyAlignment="1">
      <alignment horizontal="left" vertical="top" wrapText="1"/>
    </xf>
    <xf numFmtId="0" fontId="62" fillId="0" borderId="43" xfId="0" applyFont="1" applyFill="1" applyBorder="1" applyAlignment="1">
      <alignment horizontal="justify" vertical="top" wrapText="1"/>
    </xf>
    <xf numFmtId="0" fontId="62" fillId="0" borderId="81" xfId="0" applyFont="1" applyFill="1" applyBorder="1" applyAlignment="1">
      <alignment horizontal="justify" vertical="top" wrapText="1"/>
    </xf>
    <xf numFmtId="0" fontId="62" fillId="0" borderId="67" xfId="0" applyFont="1" applyFill="1" applyBorder="1" applyAlignment="1"/>
    <xf numFmtId="0" fontId="62" fillId="0" borderId="78" xfId="0" applyFont="1" applyFill="1" applyBorder="1" applyAlignment="1"/>
    <xf numFmtId="0" fontId="62" fillId="0" borderId="82" xfId="0" applyFont="1" applyFill="1" applyBorder="1" applyAlignment="1">
      <alignment vertical="center"/>
    </xf>
    <xf numFmtId="0" fontId="62" fillId="0" borderId="44" xfId="0" applyFont="1" applyFill="1" applyBorder="1" applyAlignment="1">
      <alignment horizontal="left" vertical="center"/>
    </xf>
    <xf numFmtId="0" fontId="62" fillId="0" borderId="33" xfId="0" applyFont="1" applyFill="1" applyBorder="1" applyAlignment="1">
      <alignment horizontal="left" vertical="center"/>
    </xf>
    <xf numFmtId="0" fontId="62" fillId="0" borderId="81" xfId="0" applyFont="1" applyFill="1" applyBorder="1" applyAlignment="1">
      <alignment vertical="center" wrapText="1"/>
    </xf>
    <xf numFmtId="0" fontId="62" fillId="0" borderId="80" xfId="0" applyFont="1" applyFill="1" applyBorder="1" applyAlignment="1">
      <alignment vertical="center" wrapText="1"/>
    </xf>
    <xf numFmtId="0" fontId="62" fillId="0" borderId="42" xfId="0" applyFont="1" applyBorder="1" applyAlignment="1">
      <alignment wrapText="1"/>
    </xf>
    <xf numFmtId="0" fontId="62" fillId="0" borderId="78" xfId="0" applyFont="1" applyBorder="1" applyAlignment="1">
      <alignment wrapText="1"/>
    </xf>
    <xf numFmtId="0" fontId="62" fillId="0" borderId="82" xfId="0" applyFont="1" applyBorder="1">
      <alignment vertical="center"/>
    </xf>
    <xf numFmtId="0" fontId="62" fillId="0" borderId="39" xfId="0" applyFont="1" applyBorder="1" applyAlignment="1">
      <alignment vertical="top" wrapText="1"/>
    </xf>
    <xf numFmtId="0" fontId="62" fillId="0" borderId="43" xfId="0" applyFont="1" applyBorder="1" applyAlignment="1">
      <alignment vertical="top" wrapText="1"/>
    </xf>
    <xf numFmtId="0" fontId="62" fillId="0" borderId="44" xfId="0" applyFont="1" applyBorder="1" applyAlignment="1">
      <alignment vertical="top" wrapText="1"/>
    </xf>
    <xf numFmtId="0" fontId="47" fillId="0" borderId="69" xfId="0" applyFont="1" applyBorder="1" applyAlignment="1">
      <alignment wrapText="1"/>
    </xf>
    <xf numFmtId="0" fontId="47" fillId="0" borderId="78" xfId="0" applyFont="1" applyBorder="1" applyAlignment="1">
      <alignment wrapText="1"/>
    </xf>
    <xf numFmtId="0" fontId="47" fillId="0" borderId="82" xfId="0" applyFont="1" applyBorder="1">
      <alignment vertical="center"/>
    </xf>
    <xf numFmtId="0" fontId="62" fillId="0" borderId="69" xfId="0" applyFont="1" applyFill="1" applyBorder="1" applyAlignment="1">
      <alignment wrapText="1"/>
    </xf>
    <xf numFmtId="0" fontId="62" fillId="0" borderId="73" xfId="0" applyFont="1" applyFill="1" applyBorder="1" applyAlignment="1">
      <alignment vertical="top" wrapText="1"/>
    </xf>
    <xf numFmtId="0" fontId="62" fillId="37" borderId="39" xfId="0" applyFont="1" applyFill="1" applyBorder="1" applyAlignment="1">
      <alignment horizontal="center" vertical="top" wrapText="1"/>
    </xf>
    <xf numFmtId="0" fontId="62" fillId="37" borderId="43" xfId="0" applyFont="1" applyFill="1" applyBorder="1" applyAlignment="1">
      <alignment horizontal="center" vertical="top" wrapText="1"/>
    </xf>
    <xf numFmtId="0" fontId="62" fillId="37" borderId="44" xfId="0" applyFont="1" applyFill="1" applyBorder="1" applyAlignment="1">
      <alignment horizontal="center" vertical="top" wrapText="1"/>
    </xf>
    <xf numFmtId="0" fontId="62" fillId="37" borderId="75" xfId="0" applyFont="1" applyFill="1" applyBorder="1" applyAlignment="1">
      <alignment horizontal="center" vertical="top" wrapText="1"/>
    </xf>
    <xf numFmtId="0" fontId="62" fillId="37" borderId="81" xfId="0" applyFont="1" applyFill="1" applyBorder="1" applyAlignment="1">
      <alignment horizontal="center" vertical="top" wrapText="1"/>
    </xf>
    <xf numFmtId="0" fontId="62" fillId="37" borderId="80" xfId="0" applyFont="1" applyFill="1" applyBorder="1" applyAlignment="1">
      <alignment horizontal="center" vertical="top" wrapText="1"/>
    </xf>
    <xf numFmtId="0" fontId="62" fillId="0" borderId="98" xfId="0" applyFont="1" applyFill="1" applyBorder="1" applyAlignment="1">
      <alignment vertical="center"/>
    </xf>
    <xf numFmtId="0" fontId="62" fillId="0" borderId="78" xfId="0" applyFont="1" applyFill="1" applyBorder="1" applyAlignment="1">
      <alignment vertical="center"/>
    </xf>
    <xf numFmtId="0" fontId="62" fillId="0" borderId="39" xfId="0" applyFont="1" applyFill="1" applyBorder="1" applyAlignment="1">
      <alignment horizontal="center" vertical="center" wrapText="1"/>
    </xf>
    <xf numFmtId="0" fontId="62" fillId="0" borderId="44" xfId="0" applyFont="1" applyFill="1" applyBorder="1" applyAlignment="1">
      <alignment horizontal="center" vertical="center" wrapText="1"/>
    </xf>
    <xf numFmtId="0" fontId="62" fillId="0" borderId="43" xfId="0" applyFont="1" applyFill="1" applyBorder="1" applyAlignment="1">
      <alignment horizontal="center" vertical="center" wrapText="1"/>
    </xf>
    <xf numFmtId="0" fontId="62" fillId="0" borderId="33" xfId="0" applyFont="1" applyFill="1" applyBorder="1" applyAlignment="1">
      <alignment horizontal="center" vertical="center" wrapText="1"/>
    </xf>
    <xf numFmtId="0" fontId="62" fillId="0" borderId="89" xfId="0" applyFont="1" applyFill="1" applyBorder="1" applyAlignment="1">
      <alignment horizontal="center" vertical="center" wrapText="1"/>
    </xf>
    <xf numFmtId="0" fontId="62" fillId="37" borderId="39" xfId="0" applyFont="1" applyFill="1" applyBorder="1" applyAlignment="1">
      <alignment horizontal="center" vertical="center" wrapText="1"/>
    </xf>
    <xf numFmtId="0" fontId="62" fillId="37" borderId="44" xfId="0" applyFont="1" applyFill="1" applyBorder="1" applyAlignment="1">
      <alignment horizontal="center" vertical="center" wrapText="1"/>
    </xf>
    <xf numFmtId="0" fontId="62" fillId="37" borderId="43" xfId="0" applyFont="1" applyFill="1" applyBorder="1" applyAlignment="1">
      <alignment horizontal="center" vertical="center" wrapText="1"/>
    </xf>
    <xf numFmtId="0" fontId="62" fillId="37" borderId="33" xfId="0" applyFont="1" applyFill="1" applyBorder="1" applyAlignment="1">
      <alignment horizontal="center" vertical="center" wrapText="1"/>
    </xf>
    <xf numFmtId="0" fontId="62" fillId="37" borderId="75" xfId="0" applyFont="1" applyFill="1" applyBorder="1" applyAlignment="1">
      <alignment horizontal="center" vertical="center" wrapText="1"/>
    </xf>
    <xf numFmtId="0" fontId="62" fillId="37" borderId="80" xfId="0" applyFont="1" applyFill="1" applyBorder="1" applyAlignment="1">
      <alignment horizontal="center" vertical="center" wrapText="1"/>
    </xf>
    <xf numFmtId="0" fontId="62" fillId="37" borderId="81" xfId="0" applyFont="1" applyFill="1" applyBorder="1" applyAlignment="1">
      <alignment horizontal="center" vertical="center" wrapText="1"/>
    </xf>
    <xf numFmtId="0" fontId="62" fillId="0" borderId="51" xfId="0" applyFont="1" applyFill="1" applyBorder="1" applyAlignment="1">
      <alignment horizontal="justify" vertical="top" wrapText="1"/>
    </xf>
    <xf numFmtId="0" fontId="62" fillId="0" borderId="70" xfId="0" applyFont="1" applyFill="1" applyBorder="1" applyAlignment="1">
      <alignment horizontal="justify" vertical="center" wrapText="1"/>
    </xf>
    <xf numFmtId="0" fontId="62" fillId="0" borderId="72" xfId="0" applyFont="1" applyFill="1" applyBorder="1" applyAlignment="1">
      <alignment horizontal="justify" vertical="center" wrapText="1"/>
    </xf>
    <xf numFmtId="0" fontId="62" fillId="0" borderId="71" xfId="0" applyFont="1" applyFill="1" applyBorder="1" applyAlignment="1">
      <alignment horizontal="justify" vertical="center" wrapText="1"/>
    </xf>
    <xf numFmtId="0" fontId="62" fillId="0" borderId="73" xfId="0" applyFont="1" applyFill="1" applyBorder="1" applyAlignment="1">
      <alignment vertical="center" wrapText="1"/>
    </xf>
    <xf numFmtId="0" fontId="66" fillId="0" borderId="0" xfId="0" applyFont="1" applyFill="1" applyBorder="1" applyAlignment="1">
      <alignment horizontal="left"/>
    </xf>
    <xf numFmtId="0" fontId="65" fillId="38" borderId="21" xfId="0" applyFont="1" applyFill="1" applyBorder="1" applyAlignment="1">
      <alignment horizontal="center" vertical="center"/>
    </xf>
    <xf numFmtId="0" fontId="65" fillId="38" borderId="20" xfId="0" applyFont="1" applyFill="1" applyBorder="1" applyAlignment="1">
      <alignment horizontal="center" vertical="center"/>
    </xf>
    <xf numFmtId="0" fontId="65" fillId="0" borderId="0" xfId="0" applyFont="1" applyFill="1" applyBorder="1" applyAlignment="1">
      <alignment horizontal="left" vertical="top" wrapText="1"/>
    </xf>
    <xf numFmtId="178" fontId="65" fillId="38" borderId="21" xfId="0" applyNumberFormat="1" applyFont="1" applyFill="1" applyBorder="1" applyAlignment="1">
      <alignment horizontal="center" vertical="center"/>
    </xf>
    <xf numFmtId="178" fontId="65" fillId="38" borderId="20" xfId="0" applyNumberFormat="1" applyFont="1" applyFill="1" applyBorder="1" applyAlignment="1">
      <alignment horizontal="center" vertical="center"/>
    </xf>
    <xf numFmtId="0" fontId="66" fillId="0" borderId="0" xfId="0" applyFont="1" applyFill="1" applyAlignment="1">
      <alignment horizontal="left" vertical="center"/>
    </xf>
    <xf numFmtId="0" fontId="65" fillId="0" borderId="33" xfId="0" applyFont="1" applyFill="1" applyBorder="1" applyAlignment="1">
      <alignment horizontal="center" vertical="center"/>
    </xf>
    <xf numFmtId="178" fontId="65" fillId="38" borderId="33" xfId="0" applyNumberFormat="1" applyFont="1" applyFill="1" applyBorder="1" applyAlignment="1">
      <alignment horizontal="center" vertical="center"/>
    </xf>
    <xf numFmtId="0" fontId="65" fillId="38" borderId="33" xfId="0" applyFont="1" applyFill="1" applyBorder="1" applyAlignment="1">
      <alignment horizontal="center" vertical="center"/>
    </xf>
    <xf numFmtId="0" fontId="65" fillId="0" borderId="39" xfId="0" applyFont="1" applyFill="1" applyBorder="1" applyAlignment="1">
      <alignment horizontal="center" vertical="center"/>
    </xf>
    <xf numFmtId="0" fontId="65" fillId="0" borderId="43" xfId="0" applyFont="1" applyFill="1" applyBorder="1" applyAlignment="1">
      <alignment horizontal="center" vertical="center"/>
    </xf>
    <xf numFmtId="0" fontId="65" fillId="38" borderId="43" xfId="0" applyFont="1" applyFill="1" applyBorder="1" applyAlignment="1">
      <alignment horizontal="center" vertical="center"/>
    </xf>
    <xf numFmtId="0" fontId="65" fillId="0" borderId="25" xfId="0" applyFont="1" applyFill="1" applyBorder="1" applyAlignment="1">
      <alignment horizontal="center" vertical="center"/>
    </xf>
    <xf numFmtId="0" fontId="65" fillId="0" borderId="20" xfId="0" applyFont="1" applyFill="1" applyBorder="1" applyAlignment="1">
      <alignment horizontal="center" vertical="center"/>
    </xf>
    <xf numFmtId="0" fontId="65" fillId="0" borderId="21" xfId="0" applyFont="1" applyFill="1" applyBorder="1" applyAlignment="1">
      <alignment horizontal="center" vertical="center"/>
    </xf>
    <xf numFmtId="0" fontId="65" fillId="0" borderId="44" xfId="0" applyFont="1" applyFill="1" applyBorder="1" applyAlignment="1">
      <alignment horizontal="center" vertical="center"/>
    </xf>
    <xf numFmtId="0" fontId="65" fillId="0" borderId="38" xfId="0" applyFont="1" applyFill="1" applyBorder="1" applyAlignment="1">
      <alignment horizontal="left" vertical="top" wrapText="1"/>
    </xf>
    <xf numFmtId="0" fontId="65" fillId="0" borderId="38" xfId="0" applyFont="1" applyFill="1" applyBorder="1" applyAlignment="1">
      <alignment horizontal="left" vertical="top"/>
    </xf>
    <xf numFmtId="0" fontId="65" fillId="0" borderId="33" xfId="0" applyFont="1" applyFill="1" applyBorder="1" applyAlignment="1">
      <alignment horizontal="center" vertical="top"/>
    </xf>
    <xf numFmtId="0" fontId="65" fillId="0" borderId="40" xfId="0" applyFont="1" applyFill="1" applyBorder="1" applyAlignment="1">
      <alignment horizontal="center" vertical="center"/>
    </xf>
    <xf numFmtId="0" fontId="65" fillId="0" borderId="14" xfId="0" applyFont="1" applyFill="1" applyBorder="1" applyAlignment="1">
      <alignment horizontal="center" vertical="center"/>
    </xf>
    <xf numFmtId="0" fontId="65" fillId="0" borderId="45" xfId="0" applyFont="1" applyFill="1" applyBorder="1" applyAlignment="1">
      <alignment horizontal="center" vertical="center"/>
    </xf>
    <xf numFmtId="0" fontId="65" fillId="0" borderId="42" xfId="0" applyFont="1" applyFill="1" applyBorder="1" applyAlignment="1">
      <alignment horizontal="center" vertical="center"/>
    </xf>
    <xf numFmtId="0" fontId="65" fillId="0" borderId="15" xfId="0" applyFont="1" applyFill="1" applyBorder="1" applyAlignment="1">
      <alignment horizontal="center" vertical="center"/>
    </xf>
    <xf numFmtId="0" fontId="65" fillId="0" borderId="19" xfId="0" applyFont="1" applyFill="1" applyBorder="1" applyAlignment="1">
      <alignment horizontal="center" vertical="center"/>
    </xf>
    <xf numFmtId="0" fontId="65" fillId="38" borderId="40" xfId="0" applyFont="1" applyFill="1" applyBorder="1" applyAlignment="1">
      <alignment horizontal="center" vertical="center"/>
    </xf>
    <xf numFmtId="0" fontId="65" fillId="38" borderId="14" xfId="0" applyFont="1" applyFill="1" applyBorder="1" applyAlignment="1">
      <alignment horizontal="center" vertical="center"/>
    </xf>
    <xf numFmtId="0" fontId="65" fillId="38" borderId="45" xfId="0" applyFont="1" applyFill="1" applyBorder="1" applyAlignment="1">
      <alignment horizontal="center" vertical="center"/>
    </xf>
    <xf numFmtId="0" fontId="65" fillId="38" borderId="41" xfId="0" applyFont="1" applyFill="1" applyBorder="1" applyAlignment="1">
      <alignment horizontal="center" vertical="center"/>
    </xf>
    <xf numFmtId="0" fontId="65" fillId="38" borderId="0" xfId="0" applyFont="1" applyFill="1" applyBorder="1" applyAlignment="1">
      <alignment horizontal="center" vertical="center"/>
    </xf>
    <xf numFmtId="0" fontId="65" fillId="38" borderId="46" xfId="0" applyFont="1" applyFill="1" applyBorder="1" applyAlignment="1">
      <alignment horizontal="center" vertical="center"/>
    </xf>
    <xf numFmtId="0" fontId="65" fillId="38" borderId="42" xfId="0" applyFont="1" applyFill="1" applyBorder="1" applyAlignment="1">
      <alignment horizontal="center" vertical="center"/>
    </xf>
    <xf numFmtId="0" fontId="65" fillId="38" borderId="15" xfId="0" applyFont="1" applyFill="1" applyBorder="1" applyAlignment="1">
      <alignment horizontal="center" vertical="center"/>
    </xf>
    <xf numFmtId="0" fontId="65" fillId="38" borderId="19" xfId="0" applyFont="1" applyFill="1" applyBorder="1" applyAlignment="1">
      <alignment horizontal="center" vertical="center"/>
    </xf>
    <xf numFmtId="0" fontId="65" fillId="38" borderId="39" xfId="0" applyFont="1" applyFill="1" applyBorder="1" applyAlignment="1">
      <alignment horizontal="center" vertical="center"/>
    </xf>
    <xf numFmtId="0" fontId="65" fillId="38" borderId="44" xfId="0" applyFont="1" applyFill="1" applyBorder="1" applyAlignment="1">
      <alignment horizontal="center" vertical="center"/>
    </xf>
    <xf numFmtId="0" fontId="65" fillId="0" borderId="13" xfId="0" applyFont="1" applyFill="1" applyBorder="1" applyAlignment="1">
      <alignment horizontal="center" vertical="top"/>
    </xf>
    <xf numFmtId="0" fontId="65" fillId="0" borderId="13" xfId="0" applyFont="1" applyFill="1" applyBorder="1" applyAlignment="1">
      <alignment horizontal="center" vertical="center" shrinkToFit="1"/>
    </xf>
    <xf numFmtId="0" fontId="65" fillId="0" borderId="51" xfId="0" applyFont="1" applyFill="1" applyBorder="1" applyAlignment="1">
      <alignment horizontal="center" vertical="center" shrinkToFit="1"/>
    </xf>
    <xf numFmtId="0" fontId="65" fillId="0" borderId="38" xfId="0" applyFont="1" applyFill="1" applyBorder="1" applyAlignment="1">
      <alignment horizontal="center" vertical="center"/>
    </xf>
    <xf numFmtId="0" fontId="65" fillId="0" borderId="70" xfId="0" applyFont="1" applyFill="1" applyBorder="1" applyAlignment="1">
      <alignment horizontal="center" vertical="center"/>
    </xf>
    <xf numFmtId="0" fontId="65" fillId="0" borderId="41" xfId="0" applyFont="1" applyFill="1" applyBorder="1" applyAlignment="1">
      <alignment horizontal="center" vertical="center"/>
    </xf>
    <xf numFmtId="0" fontId="65" fillId="0" borderId="0" xfId="0" applyFont="1" applyFill="1" applyBorder="1" applyAlignment="1">
      <alignment horizontal="center" vertical="center"/>
    </xf>
    <xf numFmtId="0" fontId="65" fillId="0" borderId="46" xfId="0" applyFont="1" applyFill="1" applyBorder="1" applyAlignment="1">
      <alignment horizontal="center" vertical="center"/>
    </xf>
    <xf numFmtId="0" fontId="65" fillId="0" borderId="37" xfId="0" applyFont="1" applyFill="1" applyBorder="1" applyAlignment="1">
      <alignment horizontal="center" vertical="center"/>
    </xf>
    <xf numFmtId="0" fontId="65" fillId="0" borderId="47" xfId="0" applyFont="1" applyFill="1" applyBorder="1" applyAlignment="1">
      <alignment horizontal="center" vertical="center"/>
    </xf>
    <xf numFmtId="0" fontId="65" fillId="38" borderId="13" xfId="0" applyFont="1" applyFill="1" applyBorder="1" applyAlignment="1">
      <alignment horizontal="center" vertical="center"/>
    </xf>
    <xf numFmtId="0" fontId="65" fillId="0" borderId="13" xfId="0" applyFont="1" applyFill="1" applyBorder="1" applyAlignment="1">
      <alignment horizontal="center" vertical="center"/>
    </xf>
    <xf numFmtId="0" fontId="65" fillId="0" borderId="45" xfId="0" applyFont="1" applyFill="1" applyBorder="1" applyAlignment="1">
      <alignment horizontal="center" vertical="top"/>
    </xf>
    <xf numFmtId="0" fontId="65" fillId="0" borderId="46" xfId="0" applyFont="1" applyFill="1" applyBorder="1" applyAlignment="1">
      <alignment horizontal="center" vertical="top"/>
    </xf>
    <xf numFmtId="0" fontId="70" fillId="0" borderId="0" xfId="0" applyFont="1" applyFill="1" applyAlignment="1">
      <alignment horizontal="left"/>
    </xf>
    <xf numFmtId="0" fontId="68" fillId="0" borderId="13" xfId="0" applyFont="1" applyFill="1" applyBorder="1" applyAlignment="1">
      <alignment horizontal="center" vertical="center"/>
    </xf>
    <xf numFmtId="0" fontId="68" fillId="38" borderId="13" xfId="0" applyFont="1" applyFill="1" applyBorder="1" applyAlignment="1">
      <alignment horizontal="center" vertical="center"/>
    </xf>
    <xf numFmtId="0" fontId="71" fillId="34" borderId="21" xfId="0" applyFont="1" applyFill="1" applyBorder="1" applyAlignment="1">
      <alignment horizontal="center" vertical="center" shrinkToFit="1"/>
    </xf>
    <xf numFmtId="0" fontId="71" fillId="34" borderId="20" xfId="0" applyFont="1" applyFill="1" applyBorder="1" applyAlignment="1">
      <alignment horizontal="center" vertical="center" shrinkToFit="1"/>
    </xf>
    <xf numFmtId="0" fontId="71" fillId="34" borderId="13" xfId="0" applyFont="1" applyFill="1" applyBorder="1" applyAlignment="1">
      <alignment horizontal="center" vertical="center"/>
    </xf>
    <xf numFmtId="0" fontId="71" fillId="34" borderId="13" xfId="0" applyFont="1" applyFill="1" applyBorder="1" applyAlignment="1">
      <alignment horizontal="center" vertical="center" wrapText="1"/>
    </xf>
    <xf numFmtId="0" fontId="71" fillId="34" borderId="103" xfId="0" applyFont="1" applyFill="1" applyBorder="1" applyAlignment="1">
      <alignment horizontal="center" vertical="center"/>
    </xf>
    <xf numFmtId="0" fontId="71" fillId="34" borderId="104" xfId="0" applyFont="1" applyFill="1" applyBorder="1" applyAlignment="1">
      <alignment horizontal="center" vertical="center"/>
    </xf>
    <xf numFmtId="0" fontId="68" fillId="0" borderId="0" xfId="0" applyFont="1" applyFill="1" applyAlignment="1">
      <alignment horizontal="left"/>
    </xf>
    <xf numFmtId="0" fontId="71" fillId="0" borderId="0" xfId="0" applyFont="1" applyAlignment="1">
      <alignment horizontal="left" vertical="center" wrapText="1"/>
    </xf>
    <xf numFmtId="0" fontId="71" fillId="0" borderId="0" xfId="0" applyFont="1" applyAlignment="1">
      <alignment horizontal="left" vertical="center"/>
    </xf>
    <xf numFmtId="0" fontId="68" fillId="0" borderId="21" xfId="0" applyFont="1" applyFill="1" applyBorder="1" applyAlignment="1">
      <alignment horizontal="center" vertical="center"/>
    </xf>
    <xf numFmtId="0" fontId="68" fillId="0" borderId="25" xfId="0" applyFont="1" applyFill="1" applyBorder="1" applyAlignment="1">
      <alignment horizontal="center" vertical="center"/>
    </xf>
    <xf numFmtId="0" fontId="68" fillId="0" borderId="20" xfId="0" applyFont="1" applyFill="1" applyBorder="1" applyAlignment="1">
      <alignment horizontal="center" vertical="center"/>
    </xf>
    <xf numFmtId="0" fontId="65" fillId="0" borderId="0" xfId="0" applyFont="1" applyFill="1" applyAlignment="1">
      <alignment horizontal="left" vertical="center"/>
    </xf>
    <xf numFmtId="0" fontId="65" fillId="0" borderId="105" xfId="0" applyFont="1" applyFill="1" applyBorder="1" applyAlignment="1">
      <alignment horizontal="left" vertical="center"/>
    </xf>
    <xf numFmtId="0" fontId="65" fillId="0" borderId="108" xfId="0" applyFont="1" applyFill="1" applyBorder="1" applyAlignment="1">
      <alignment horizontal="left" vertical="center"/>
    </xf>
    <xf numFmtId="0" fontId="65" fillId="38" borderId="106" xfId="0" applyFont="1" applyFill="1" applyBorder="1" applyAlignment="1">
      <alignment horizontal="center" vertical="center"/>
    </xf>
    <xf numFmtId="0" fontId="65" fillId="38" borderId="107" xfId="0" applyFont="1" applyFill="1" applyBorder="1" applyAlignment="1">
      <alignment horizontal="center" vertical="center"/>
    </xf>
    <xf numFmtId="0" fontId="72" fillId="0" borderId="38" xfId="0" applyFont="1" applyFill="1" applyBorder="1" applyAlignment="1">
      <alignment horizontal="left" vertical="top" wrapText="1"/>
    </xf>
    <xf numFmtId="0" fontId="65" fillId="0" borderId="51" xfId="0" applyFont="1" applyFill="1" applyBorder="1" applyAlignment="1">
      <alignment horizontal="center" vertical="center" wrapText="1"/>
    </xf>
    <xf numFmtId="0" fontId="65" fillId="0" borderId="70" xfId="0" applyFont="1" applyFill="1" applyBorder="1" applyAlignment="1">
      <alignment horizontal="center" vertical="center" wrapText="1"/>
    </xf>
    <xf numFmtId="0" fontId="65" fillId="0" borderId="72" xfId="0" applyFont="1" applyFill="1" applyBorder="1" applyAlignment="1">
      <alignment horizontal="center" vertical="center" wrapText="1"/>
    </xf>
    <xf numFmtId="0" fontId="65" fillId="38" borderId="51" xfId="0" applyFont="1" applyFill="1" applyBorder="1" applyAlignment="1">
      <alignment horizontal="center" vertical="center"/>
    </xf>
    <xf numFmtId="0" fontId="65" fillId="38" borderId="70" xfId="0" applyFont="1" applyFill="1" applyBorder="1" applyAlignment="1">
      <alignment horizontal="center" vertical="center"/>
    </xf>
    <xf numFmtId="0" fontId="65" fillId="38" borderId="72" xfId="0" applyFont="1" applyFill="1" applyBorder="1" applyAlignment="1">
      <alignment horizontal="center" vertical="center"/>
    </xf>
    <xf numFmtId="0" fontId="65" fillId="38" borderId="40" xfId="0" applyFont="1" applyFill="1" applyBorder="1" applyAlignment="1">
      <alignment horizontal="center" vertical="center" shrinkToFit="1"/>
    </xf>
    <xf numFmtId="0" fontId="65" fillId="38" borderId="45" xfId="0" applyFont="1" applyFill="1" applyBorder="1" applyAlignment="1">
      <alignment horizontal="center" vertical="center" shrinkToFit="1"/>
    </xf>
    <xf numFmtId="0" fontId="65" fillId="38" borderId="41" xfId="0" applyFont="1" applyFill="1" applyBorder="1" applyAlignment="1">
      <alignment horizontal="center" vertical="center" shrinkToFit="1"/>
    </xf>
    <xf numFmtId="0" fontId="65" fillId="38" borderId="46" xfId="0" applyFont="1" applyFill="1" applyBorder="1" applyAlignment="1">
      <alignment horizontal="center" vertical="center" shrinkToFit="1"/>
    </xf>
    <xf numFmtId="0" fontId="65" fillId="38" borderId="42" xfId="0" applyFont="1" applyFill="1" applyBorder="1" applyAlignment="1">
      <alignment horizontal="center" vertical="center" shrinkToFit="1"/>
    </xf>
    <xf numFmtId="0" fontId="65" fillId="38" borderId="47" xfId="0" applyFont="1" applyFill="1" applyBorder="1" applyAlignment="1">
      <alignment horizontal="center" vertical="center" shrinkToFit="1"/>
    </xf>
    <xf numFmtId="0" fontId="65" fillId="38" borderId="47" xfId="0" applyFont="1" applyFill="1" applyBorder="1" applyAlignment="1">
      <alignment horizontal="center" vertic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38" builtinId="22" customBuiltin="1"/>
    <cellStyle name="警告文" xfId="40" builtinId="11" customBuiltin="1"/>
    <cellStyle name="桁区切り" xfId="42" builtinId="6"/>
    <cellStyle name="見出し 1" xfId="34" builtinId="16" customBuiltin="1"/>
    <cellStyle name="見出し 2" xfId="35" builtinId="17" customBuiltin="1"/>
    <cellStyle name="見出し 3" xfId="36" builtinId="18" customBuiltin="1"/>
    <cellStyle name="見出し 4" xfId="37" builtinId="19" customBuiltin="1"/>
    <cellStyle name="集計" xfId="41" builtinId="25" customBuiltin="1"/>
    <cellStyle name="出力" xfId="31" builtinId="21" customBuiltin="1"/>
    <cellStyle name="説明文" xfId="39" builtinId="53" customBuiltin="1"/>
    <cellStyle name="入力" xfId="30" builtinId="20" customBuiltin="1"/>
    <cellStyle name="標準" xfId="0" builtinId="0"/>
    <cellStyle name="良い" xfId="33" builtinId="26" customBuiltin="1"/>
  </cellStyles>
  <dxfs count="32">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b/>
        <i val="0"/>
      </font>
    </dxf>
    <dxf>
      <font>
        <b/>
        <i val="0"/>
      </font>
    </dxf>
    <dxf>
      <font>
        <b/>
        <i val="0"/>
        <color rgb="FFFF0000"/>
      </font>
    </dxf>
    <dxf>
      <font>
        <color theme="0" tint="-0.249977111117893"/>
      </font>
      <fill>
        <patternFill>
          <bgColor theme="0"/>
        </patternFill>
      </fill>
    </dxf>
    <dxf>
      <font>
        <color theme="0" tint="-0.249977111117893"/>
      </font>
      <fill>
        <patternFill>
          <bgColor theme="0"/>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ill>
        <patternFill>
          <bgColor theme="0" tint="-0.14999847407452621"/>
        </patternFill>
      </fill>
    </dxf>
    <dxf>
      <font>
        <b/>
        <i val="0"/>
      </font>
    </dxf>
    <dxf>
      <font>
        <b/>
        <i val="0"/>
      </font>
    </dxf>
    <dxf>
      <font>
        <b/>
        <i val="0"/>
      </font>
    </dxf>
    <dxf>
      <fill>
        <patternFill>
          <bgColor theme="0" tint="-0.14999847407452621"/>
        </patternFill>
      </fill>
    </dxf>
  </dxfs>
  <tableStyles count="0" defaultTableStyle="TableStyleMedium2" defaultPivotStyle="PivotStyleLight16"/>
  <colors>
    <mruColors>
      <color rgb="FFBFE4FF"/>
      <color rgb="FFFFE9E9"/>
      <color rgb="FFCCFFCC"/>
      <color rgb="FF005AFF"/>
      <color rgb="FFDDDDDD"/>
      <color rgb="FF4DC4FF"/>
      <color rgb="FF03AF16"/>
      <color rgb="FFB2B2B2"/>
      <color rgb="FFFF8082"/>
      <color rgb="FFFF4B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0</xdr:row>
      <xdr:rowOff>372745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0" y="0"/>
          <a:ext cx="3943350" cy="372745"/>
        </a:xfrm>
        <a:prstGeom prst="rect">
          <a:avLst/>
        </a:prstGeom>
        <a:solidFill>
          <a:srgbClr val="FF4B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b="1">
              <a:solidFill>
                <a:srgbClr val="FFF100"/>
              </a:solidFill>
              <a:latin typeface="BIZ UDPゴシック"/>
              <a:ea typeface="BIZ UDPゴシック"/>
            </a:rPr>
            <a:t>❕このシートは編集しないでください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55</xdr:col>
      <xdr:colOff>9525</xdr:colOff>
      <xdr:row>0</xdr:row>
      <xdr:rowOff>0</xdr:rowOff>
    </xdr:from>
    <xdr:to>
      <xdr:col>76</xdr:col>
      <xdr:colOff>10160</xdr:colOff>
      <xdr:row>1</xdr:row>
      <xdr:rowOff>0</xdr:rowOff>
    </xdr:to>
    <xdr:sp macro="" textlink="">
      <xdr:nvSpPr>
        <xdr:cNvPr id="12" name="正方形/長方形 11">
          <a:extLst>
            <a:ext uri="{FF2B5EF4-FFF2-40B4-BE49-F238E27FC236}">
              <a16:creationId xmlns:a16="http://schemas.microsoft.com/office/drawing/2014/main" id="{00000000-0008-0000-0B00-00000C000000}"/>
            </a:ext>
          </a:extLst>
        </xdr:cNvPr>
        <xdr:cNvSpPr/>
      </xdr:nvSpPr>
      <xdr:spPr>
        <a:xfrm>
          <a:off x="10487025" y="0"/>
          <a:ext cx="4001135"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排煙設備が検査対象となっていて、該当する設備がある場合のみ入力してください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55</xdr:col>
      <xdr:colOff>0</xdr:colOff>
      <xdr:row>2</xdr:row>
      <xdr:rowOff>0</xdr:rowOff>
    </xdr:from>
    <xdr:to>
      <xdr:col>84</xdr:col>
      <xdr:colOff>0</xdr:colOff>
      <xdr:row>9</xdr:row>
      <xdr:rowOff>191135</xdr:rowOff>
    </xdr:to>
    <xdr:grpSp>
      <xdr:nvGrpSpPr>
        <xdr:cNvPr id="23" name="グループ化 22">
          <a:extLst>
            <a:ext uri="{FF2B5EF4-FFF2-40B4-BE49-F238E27FC236}">
              <a16:creationId xmlns:a16="http://schemas.microsoft.com/office/drawing/2014/main" id="{00000000-0008-0000-0B00-000017000000}"/>
            </a:ext>
          </a:extLst>
        </xdr:cNvPr>
        <xdr:cNvGrpSpPr/>
      </xdr:nvGrpSpPr>
      <xdr:grpSpPr>
        <a:xfrm>
          <a:off x="10477500" y="381000"/>
          <a:ext cx="5524500" cy="2096135"/>
          <a:chOff x="7620000" y="9334500"/>
          <a:chExt cx="5524500" cy="2095500"/>
        </a:xfrm>
      </xdr:grpSpPr>
      <xdr:sp macro="" textlink="">
        <xdr:nvSpPr>
          <xdr:cNvPr id="24" name="正方形/長方形 23">
            <a:extLst>
              <a:ext uri="{FF2B5EF4-FFF2-40B4-BE49-F238E27FC236}">
                <a16:creationId xmlns:a16="http://schemas.microsoft.com/office/drawing/2014/main" id="{00000000-0008-0000-0B00-000018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25" name="正方形/長方形 24">
            <a:extLst>
              <a:ext uri="{FF2B5EF4-FFF2-40B4-BE49-F238E27FC236}">
                <a16:creationId xmlns:a16="http://schemas.microsoft.com/office/drawing/2014/main" id="{00000000-0008-0000-0B00-000019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26" name="正方形/長方形 25">
            <a:extLst>
              <a:ext uri="{FF2B5EF4-FFF2-40B4-BE49-F238E27FC236}">
                <a16:creationId xmlns:a16="http://schemas.microsoft.com/office/drawing/2014/main" id="{00000000-0008-0000-0B00-00001A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27" name="正方形/長方形 26">
            <a:extLst>
              <a:ext uri="{FF2B5EF4-FFF2-40B4-BE49-F238E27FC236}">
                <a16:creationId xmlns:a16="http://schemas.microsoft.com/office/drawing/2014/main" id="{00000000-0008-0000-0B00-00001B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28" name="正方形/長方形 27">
            <a:extLst>
              <a:ext uri="{FF2B5EF4-FFF2-40B4-BE49-F238E27FC236}">
                <a16:creationId xmlns:a16="http://schemas.microsoft.com/office/drawing/2014/main" id="{00000000-0008-0000-0B00-00001C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29" name="正方形/長方形 28">
            <a:extLst>
              <a:ext uri="{FF2B5EF4-FFF2-40B4-BE49-F238E27FC236}">
                <a16:creationId xmlns:a16="http://schemas.microsoft.com/office/drawing/2014/main" id="{00000000-0008-0000-0B00-00001D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0" name="正方形/長方形 29">
            <a:extLst>
              <a:ext uri="{FF2B5EF4-FFF2-40B4-BE49-F238E27FC236}">
                <a16:creationId xmlns:a16="http://schemas.microsoft.com/office/drawing/2014/main" id="{00000000-0008-0000-0B00-00001E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1" name="正方形/長方形 30">
            <a:extLst>
              <a:ext uri="{FF2B5EF4-FFF2-40B4-BE49-F238E27FC236}">
                <a16:creationId xmlns:a16="http://schemas.microsoft.com/office/drawing/2014/main" id="{00000000-0008-0000-0B00-00001F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32" name="正方形/長方形 31">
            <a:extLst>
              <a:ext uri="{FF2B5EF4-FFF2-40B4-BE49-F238E27FC236}">
                <a16:creationId xmlns:a16="http://schemas.microsoft.com/office/drawing/2014/main" id="{00000000-0008-0000-0B00-000020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55</xdr:col>
      <xdr:colOff>19050</xdr:colOff>
      <xdr:row>1</xdr:row>
      <xdr:rowOff>0</xdr:rowOff>
    </xdr:from>
    <xdr:to>
      <xdr:col>60</xdr:col>
      <xdr:colOff>0</xdr:colOff>
      <xdr:row>2</xdr:row>
      <xdr:rowOff>0</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0496550" y="190500"/>
          <a:ext cx="4000500"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排煙設備が検査対象となっていて、該当する設備がある場合のみ入力してください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55</xdr:col>
      <xdr:colOff>19050</xdr:colOff>
      <xdr:row>3</xdr:row>
      <xdr:rowOff>0</xdr:rowOff>
    </xdr:from>
    <xdr:to>
      <xdr:col>68</xdr:col>
      <xdr:colOff>0</xdr:colOff>
      <xdr:row>10</xdr:row>
      <xdr:rowOff>0</xdr:rowOff>
    </xdr:to>
    <xdr:grpSp>
      <xdr:nvGrpSpPr>
        <xdr:cNvPr id="12" name="グループ化 11">
          <a:extLst>
            <a:ext uri="{FF2B5EF4-FFF2-40B4-BE49-F238E27FC236}">
              <a16:creationId xmlns:a16="http://schemas.microsoft.com/office/drawing/2014/main" id="{00000000-0008-0000-0C00-00000C000000}"/>
            </a:ext>
          </a:extLst>
        </xdr:cNvPr>
        <xdr:cNvGrpSpPr/>
      </xdr:nvGrpSpPr>
      <xdr:grpSpPr>
        <a:xfrm>
          <a:off x="10496550" y="571500"/>
          <a:ext cx="5524500" cy="2095500"/>
          <a:chOff x="7620000" y="9334500"/>
          <a:chExt cx="5524500" cy="2095500"/>
        </a:xfrm>
      </xdr:grpSpPr>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55</xdr:col>
      <xdr:colOff>0</xdr:colOff>
      <xdr:row>0</xdr:row>
      <xdr:rowOff>47625</xdr:rowOff>
    </xdr:from>
    <xdr:to>
      <xdr:col>76</xdr:col>
      <xdr:colOff>635</xdr:colOff>
      <xdr:row>1</xdr:row>
      <xdr:rowOff>47625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0477500" y="47625"/>
          <a:ext cx="4001135"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排煙設備が検査対象となっていて、該当する設備がある場合のみ入力してください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55</xdr:col>
      <xdr:colOff>0</xdr:colOff>
      <xdr:row>2</xdr:row>
      <xdr:rowOff>0</xdr:rowOff>
    </xdr:from>
    <xdr:to>
      <xdr:col>84</xdr:col>
      <xdr:colOff>0</xdr:colOff>
      <xdr:row>17</xdr:row>
      <xdr:rowOff>95885</xdr:rowOff>
    </xdr:to>
    <xdr:grpSp>
      <xdr:nvGrpSpPr>
        <xdr:cNvPr id="12" name="グループ化 11">
          <a:extLst>
            <a:ext uri="{FF2B5EF4-FFF2-40B4-BE49-F238E27FC236}">
              <a16:creationId xmlns:a16="http://schemas.microsoft.com/office/drawing/2014/main" id="{00000000-0008-0000-0D00-00000C000000}"/>
            </a:ext>
          </a:extLst>
        </xdr:cNvPr>
        <xdr:cNvGrpSpPr/>
      </xdr:nvGrpSpPr>
      <xdr:grpSpPr>
        <a:xfrm>
          <a:off x="10477500" y="381000"/>
          <a:ext cx="5524500" cy="2096135"/>
          <a:chOff x="7620000" y="9334500"/>
          <a:chExt cx="5524500" cy="2095500"/>
        </a:xfrm>
      </xdr:grpSpPr>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0</xdr:colOff>
      <xdr:row>0</xdr:row>
      <xdr:rowOff>0</xdr:rowOff>
    </xdr:from>
    <xdr:to>
      <xdr:col>11</xdr:col>
      <xdr:colOff>989965</xdr:colOff>
      <xdr:row>0</xdr:row>
      <xdr:rowOff>191135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1858625" y="0"/>
          <a:ext cx="3999865" cy="191135"/>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非常用の照明装置が検査対象となっている場合のみ入力してください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9</xdr:col>
      <xdr:colOff>0</xdr:colOff>
      <xdr:row>1</xdr:row>
      <xdr:rowOff>0</xdr:rowOff>
    </xdr:from>
    <xdr:to>
      <xdr:col>12</xdr:col>
      <xdr:colOff>1009015</xdr:colOff>
      <xdr:row>10</xdr:row>
      <xdr:rowOff>29210</xdr:rowOff>
    </xdr:to>
    <xdr:grpSp>
      <xdr:nvGrpSpPr>
        <xdr:cNvPr id="23" name="グループ化 22">
          <a:extLst>
            <a:ext uri="{FF2B5EF4-FFF2-40B4-BE49-F238E27FC236}">
              <a16:creationId xmlns:a16="http://schemas.microsoft.com/office/drawing/2014/main" id="{00000000-0008-0000-0E00-000017000000}"/>
            </a:ext>
          </a:extLst>
        </xdr:cNvPr>
        <xdr:cNvGrpSpPr/>
      </xdr:nvGrpSpPr>
      <xdr:grpSpPr>
        <a:xfrm>
          <a:off x="11858625" y="295275"/>
          <a:ext cx="5523865" cy="2686685"/>
          <a:chOff x="7620000" y="9334500"/>
          <a:chExt cx="5524500" cy="2095500"/>
        </a:xfrm>
      </xdr:grpSpPr>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0" name="正方形/長方形 29">
            <a:extLst>
              <a:ext uri="{FF2B5EF4-FFF2-40B4-BE49-F238E27FC236}">
                <a16:creationId xmlns:a16="http://schemas.microsoft.com/office/drawing/2014/main" id="{00000000-0008-0000-0E00-00001E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0</xdr:colOff>
      <xdr:row>0</xdr:row>
      <xdr:rowOff>0</xdr:rowOff>
    </xdr:from>
    <xdr:to>
      <xdr:col>12</xdr:col>
      <xdr:colOff>932815</xdr:colOff>
      <xdr:row>1</xdr:row>
      <xdr:rowOff>95250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8505825" y="0"/>
          <a:ext cx="3942715" cy="3810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指摘なしの場合には不要です。</a:t>
          </a:r>
          <a:endParaRPr kumimoji="1" lang="en-US" altLang="ja-JP" sz="800" b="1">
            <a:solidFill>
              <a:schemeClr val="bg1"/>
            </a:solidFill>
            <a:latin typeface="BIZ UDPゴシック"/>
            <a:ea typeface="BIZ UDPゴシック"/>
          </a:endParaRPr>
        </a:p>
        <a:p>
          <a:pPr algn="l"/>
          <a:r>
            <a:rPr kumimoji="1" lang="ja-JP" altLang="en-US" sz="800" b="1">
              <a:solidFill>
                <a:schemeClr val="bg1"/>
              </a:solidFill>
              <a:latin typeface="BIZ UDPゴシック"/>
              <a:ea typeface="BIZ UDPゴシック"/>
            </a:rPr>
            <a:t>要是正の指摘について、代表的な部分の写真を添付してください</a:t>
          </a:r>
          <a:endParaRPr kumimoji="1" lang="en-US" altLang="ja-JP" sz="800" b="1">
            <a:solidFill>
              <a:schemeClr val="bg1"/>
            </a:solidFill>
            <a:latin typeface="BIZ UDPゴシック"/>
            <a:ea typeface="BIZ UDPゴシック"/>
          </a:endParaRPr>
        </a:p>
      </xdr:txBody>
    </xdr:sp>
    <xdr:clientData/>
  </xdr:twoCellAnchor>
  <xdr:twoCellAnchor>
    <xdr:from>
      <xdr:col>10</xdr:col>
      <xdr:colOff>0</xdr:colOff>
      <xdr:row>3</xdr:row>
      <xdr:rowOff>0</xdr:rowOff>
    </xdr:from>
    <xdr:to>
      <xdr:col>12</xdr:col>
      <xdr:colOff>923925</xdr:colOff>
      <xdr:row>20</xdr:row>
      <xdr:rowOff>38100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8505825" y="571500"/>
          <a:ext cx="3933825" cy="38100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chemeClr val="bg1"/>
              </a:solidFill>
              <a:latin typeface="BIZ UDPゴシック"/>
              <a:ea typeface="BIZ UDPゴシック"/>
            </a:rPr>
            <a:t>Excel</a:t>
          </a:r>
          <a:r>
            <a:rPr kumimoji="1" lang="ja-JP" altLang="en-US" sz="1100" b="1">
              <a:solidFill>
                <a:schemeClr val="bg1"/>
              </a:solidFill>
              <a:latin typeface="BIZ UDPゴシック"/>
              <a:ea typeface="BIZ UDPゴシック"/>
            </a:rPr>
            <a:t>で画像を圧縮し、ファイルサイズを小さくする方法</a:t>
          </a:r>
        </a:p>
      </xdr:txBody>
    </xdr:sp>
    <xdr:clientData/>
  </xdr:twoCellAnchor>
  <xdr:twoCellAnchor>
    <xdr:from>
      <xdr:col>10</xdr:col>
      <xdr:colOff>95885</xdr:colOff>
      <xdr:row>5</xdr:row>
      <xdr:rowOff>200025</xdr:rowOff>
    </xdr:from>
    <xdr:to>
      <xdr:col>12</xdr:col>
      <xdr:colOff>819150</xdr:colOff>
      <xdr:row>18</xdr:row>
      <xdr:rowOff>208915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8601710" y="971550"/>
          <a:ext cx="3733165" cy="3104515"/>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ja-JP" sz="1100">
              <a:solidFill>
                <a:schemeClr val="lt1"/>
              </a:solidFill>
              <a:effectLst/>
              <a:latin typeface="BIZ UDゴシック"/>
              <a:ea typeface="BIZ UDゴシック"/>
              <a:cs typeface="+mn-cs"/>
            </a:rPr>
            <a:t>①</a:t>
          </a:r>
          <a:r>
            <a:rPr lang="ja-JP" altLang="en-US" sz="1100">
              <a:solidFill>
                <a:schemeClr val="lt1"/>
              </a:solidFill>
              <a:effectLst/>
              <a:latin typeface="BIZ UDゴシック"/>
              <a:ea typeface="BIZ UDゴシック"/>
              <a:cs typeface="+mn-cs"/>
            </a:rPr>
            <a:t>　</a:t>
          </a:r>
          <a:r>
            <a:rPr lang="ja-JP" altLang="ja-JP" sz="1100" b="1">
              <a:solidFill>
                <a:schemeClr val="lt1"/>
              </a:solidFill>
              <a:effectLst/>
              <a:latin typeface="BIZ UDゴシック"/>
              <a:ea typeface="BIZ UDゴシック"/>
              <a:cs typeface="+mn-cs"/>
            </a:rPr>
            <a:t>画像を選択</a:t>
          </a:r>
          <a:endParaRPr lang="ja-JP" altLang="ja-JP" sz="1100" b="1">
            <a:effectLst/>
            <a:latin typeface="BIZ UDゴシック"/>
            <a:ea typeface="BIZ UDゴシック"/>
          </a:endParaRPr>
        </a:p>
        <a:p>
          <a:pPr algn="l"/>
          <a:r>
            <a:rPr lang="ja-JP" altLang="en-US" sz="1100">
              <a:solidFill>
                <a:schemeClr val="lt1"/>
              </a:solidFill>
              <a:effectLst/>
              <a:latin typeface="BIZ UDゴシック"/>
              <a:ea typeface="BIZ UDゴシック"/>
              <a:cs typeface="+mn-cs"/>
            </a:rPr>
            <a:t>　　　　　↓</a:t>
          </a:r>
          <a:endParaRPr lang="en-US" altLang="ja-JP" sz="1100">
            <a:solidFill>
              <a:schemeClr val="lt1"/>
            </a:solidFill>
            <a:effectLst/>
            <a:latin typeface="BIZ UDゴシック"/>
            <a:ea typeface="BIZ UDゴシック"/>
            <a:cs typeface="+mn-cs"/>
          </a:endParaRPr>
        </a:p>
        <a:p>
          <a:pPr algn="l"/>
          <a:r>
            <a:rPr lang="ja-JP" altLang="ja-JP" sz="1100">
              <a:solidFill>
                <a:schemeClr val="lt1"/>
              </a:solidFill>
              <a:effectLst/>
              <a:latin typeface="BIZ UDゴシック"/>
              <a:ea typeface="BIZ UDゴシック"/>
              <a:cs typeface="+mn-cs"/>
            </a:rPr>
            <a:t>②</a:t>
          </a:r>
          <a:r>
            <a:rPr lang="ja-JP" altLang="en-US" sz="1100">
              <a:solidFill>
                <a:schemeClr val="lt1"/>
              </a:solidFill>
              <a:effectLst/>
              <a:latin typeface="BIZ UDゴシック"/>
              <a:ea typeface="BIZ UDゴシック"/>
              <a:cs typeface="+mn-cs"/>
            </a:rPr>
            <a:t>　</a:t>
          </a:r>
          <a:r>
            <a:rPr lang="ja-JP" altLang="ja-JP" sz="1100">
              <a:solidFill>
                <a:schemeClr val="lt1"/>
              </a:solidFill>
              <a:effectLst/>
              <a:latin typeface="BIZ UDゴシック"/>
              <a:ea typeface="BIZ UDゴシック"/>
              <a:cs typeface="+mn-cs"/>
            </a:rPr>
            <a:t>「</a:t>
          </a:r>
          <a:r>
            <a:rPr lang="ja-JP" altLang="ja-JP" sz="1100" b="1">
              <a:solidFill>
                <a:schemeClr val="lt1"/>
              </a:solidFill>
              <a:effectLst/>
              <a:latin typeface="BIZ UDゴシック"/>
              <a:ea typeface="BIZ UDゴシック"/>
              <a:cs typeface="+mn-cs"/>
            </a:rPr>
            <a:t>図の形式</a:t>
          </a:r>
          <a:r>
            <a:rPr lang="ja-JP" altLang="ja-JP" sz="1100">
              <a:solidFill>
                <a:schemeClr val="lt1"/>
              </a:solidFill>
              <a:effectLst/>
              <a:latin typeface="BIZ UDゴシック"/>
              <a:ea typeface="BIZ UDゴシック"/>
              <a:cs typeface="+mn-cs"/>
            </a:rPr>
            <a:t>」をクリック</a:t>
          </a:r>
          <a:r>
            <a:rPr lang="ja-JP" altLang="en-US" sz="1100">
              <a:solidFill>
                <a:schemeClr val="lt1"/>
              </a:solidFill>
              <a:effectLst/>
              <a:latin typeface="BIZ UDゴシック"/>
              <a:ea typeface="BIZ UDゴシック"/>
              <a:cs typeface="+mn-cs"/>
            </a:rPr>
            <a:t>（画像を選択すると表示されます）</a:t>
          </a:r>
          <a:endParaRPr lang="ja-JP" altLang="ja-JP" sz="1100">
            <a:effectLst/>
            <a:latin typeface="BIZ UDゴシック"/>
            <a:ea typeface="BIZ UDゴシック"/>
          </a:endParaRPr>
        </a:p>
        <a:p>
          <a:pPr algn="l"/>
          <a:r>
            <a:rPr lang="ja-JP" altLang="en-US" sz="1100">
              <a:solidFill>
                <a:schemeClr val="lt1"/>
              </a:solidFill>
              <a:effectLst/>
              <a:latin typeface="BIZ UDゴシック"/>
              <a:ea typeface="BIZ UDゴシック"/>
              <a:cs typeface="+mn-cs"/>
            </a:rPr>
            <a:t>　　　　　↓</a:t>
          </a:r>
          <a:endParaRPr lang="en-US" altLang="ja-JP" sz="1100">
            <a:solidFill>
              <a:schemeClr val="lt1"/>
            </a:solidFill>
            <a:effectLst/>
            <a:latin typeface="BIZ UDゴシック"/>
            <a:ea typeface="BIZ UDゴシック"/>
            <a:cs typeface="+mn-cs"/>
          </a:endParaRPr>
        </a:p>
        <a:p>
          <a:pPr algn="l"/>
          <a:r>
            <a:rPr lang="ja-JP" altLang="ja-JP" sz="1100">
              <a:solidFill>
                <a:schemeClr val="lt1"/>
              </a:solidFill>
              <a:effectLst/>
              <a:latin typeface="BIZ UDゴシック"/>
              <a:ea typeface="BIZ UDゴシック"/>
              <a:cs typeface="+mn-cs"/>
            </a:rPr>
            <a:t>③</a:t>
          </a:r>
          <a:r>
            <a:rPr lang="ja-JP" altLang="en-US" sz="1100">
              <a:solidFill>
                <a:schemeClr val="lt1"/>
              </a:solidFill>
              <a:effectLst/>
              <a:latin typeface="BIZ UDゴシック"/>
              <a:ea typeface="BIZ UDゴシック"/>
              <a:cs typeface="+mn-cs"/>
            </a:rPr>
            <a:t>　</a:t>
          </a:r>
          <a:r>
            <a:rPr lang="ja-JP" altLang="ja-JP" sz="1100">
              <a:solidFill>
                <a:schemeClr val="lt1"/>
              </a:solidFill>
              <a:effectLst/>
              <a:latin typeface="BIZ UDゴシック"/>
              <a:ea typeface="BIZ UDゴシック"/>
              <a:cs typeface="+mn-cs"/>
            </a:rPr>
            <a:t>「</a:t>
          </a:r>
          <a:r>
            <a:rPr lang="ja-JP" altLang="ja-JP" sz="1100" b="1">
              <a:solidFill>
                <a:schemeClr val="lt1"/>
              </a:solidFill>
              <a:effectLst/>
              <a:latin typeface="BIZ UDゴシック"/>
              <a:ea typeface="BIZ UDゴシック"/>
              <a:cs typeface="+mn-cs"/>
            </a:rPr>
            <a:t>図の圧縮</a:t>
          </a:r>
          <a:r>
            <a:rPr lang="ja-JP" altLang="ja-JP" sz="1100">
              <a:solidFill>
                <a:schemeClr val="lt1"/>
              </a:solidFill>
              <a:effectLst/>
              <a:latin typeface="BIZ UDゴシック"/>
              <a:ea typeface="BIZ UDゴシック"/>
              <a:cs typeface="+mn-cs"/>
            </a:rPr>
            <a:t>」をクリック</a:t>
          </a:r>
          <a:endParaRPr lang="ja-JP" altLang="ja-JP" sz="1100">
            <a:effectLst/>
            <a:latin typeface="BIZ UDゴシック"/>
            <a:ea typeface="BIZ UDゴシック"/>
          </a:endParaRPr>
        </a:p>
        <a:p>
          <a:pPr algn="l"/>
          <a:r>
            <a:rPr lang="ja-JP" altLang="en-US" sz="1100">
              <a:solidFill>
                <a:schemeClr val="lt1"/>
              </a:solidFill>
              <a:effectLst/>
              <a:latin typeface="BIZ UDゴシック"/>
              <a:ea typeface="BIZ UDゴシック"/>
              <a:cs typeface="+mn-cs"/>
            </a:rPr>
            <a:t>　　　　　↓</a:t>
          </a:r>
          <a:endParaRPr lang="en-US" altLang="ja-JP" sz="1100">
            <a:solidFill>
              <a:schemeClr val="lt1"/>
            </a:solidFill>
            <a:effectLst/>
            <a:latin typeface="BIZ UDゴシック"/>
            <a:ea typeface="BIZ UDゴシック"/>
            <a:cs typeface="+mn-cs"/>
          </a:endParaRPr>
        </a:p>
        <a:p>
          <a:pPr algn="l"/>
          <a:r>
            <a:rPr lang="ja-JP" altLang="ja-JP" sz="1100">
              <a:solidFill>
                <a:schemeClr val="lt1"/>
              </a:solidFill>
              <a:effectLst/>
              <a:latin typeface="BIZ UDゴシック"/>
              <a:ea typeface="BIZ UDゴシック"/>
              <a:cs typeface="+mn-cs"/>
            </a:rPr>
            <a:t>④</a:t>
          </a:r>
          <a:r>
            <a:rPr lang="ja-JP" altLang="en-US" sz="1100">
              <a:solidFill>
                <a:schemeClr val="lt1"/>
              </a:solidFill>
              <a:effectLst/>
              <a:latin typeface="BIZ UDゴシック"/>
              <a:ea typeface="BIZ UDゴシック"/>
              <a:cs typeface="+mn-cs"/>
            </a:rPr>
            <a:t>　</a:t>
          </a:r>
          <a:r>
            <a:rPr lang="ja-JP" altLang="en-US" sz="1100" b="1">
              <a:solidFill>
                <a:schemeClr val="lt1"/>
              </a:solidFill>
              <a:effectLst/>
              <a:latin typeface="BIZ UDゴシック"/>
              <a:ea typeface="BIZ UDゴシック"/>
              <a:cs typeface="+mn-cs"/>
            </a:rPr>
            <a:t>赤枠の中から</a:t>
          </a:r>
          <a:r>
            <a:rPr lang="ja-JP" altLang="ja-JP" sz="1100">
              <a:solidFill>
                <a:schemeClr val="lt1"/>
              </a:solidFill>
              <a:effectLst/>
              <a:latin typeface="BIZ UDゴシック"/>
              <a:ea typeface="BIZ UDゴシック"/>
              <a:cs typeface="+mn-cs"/>
            </a:rPr>
            <a:t>解像度を選択</a:t>
          </a:r>
          <a:endParaRPr lang="ja-JP" altLang="ja-JP" sz="1100">
            <a:effectLst/>
            <a:latin typeface="BIZ UDゴシック"/>
            <a:ea typeface="BIZ UDゴシック"/>
          </a:endParaRPr>
        </a:p>
        <a:p>
          <a:pPr algn="l"/>
          <a:r>
            <a:rPr lang="ja-JP" altLang="ja-JP" sz="1100">
              <a:solidFill>
                <a:schemeClr val="lt1"/>
              </a:solidFill>
              <a:effectLst/>
              <a:latin typeface="BIZ UDゴシック"/>
              <a:ea typeface="BIZ UDゴシック"/>
              <a:cs typeface="+mn-cs"/>
            </a:rPr>
            <a:t>※「○○</a:t>
          </a:r>
          <a:r>
            <a:rPr lang="en-US" altLang="ja-JP" sz="1100">
              <a:solidFill>
                <a:schemeClr val="lt1"/>
              </a:solidFill>
              <a:effectLst/>
              <a:latin typeface="BIZ UDゴシック"/>
              <a:ea typeface="BIZ UDゴシック"/>
              <a:cs typeface="+mn-cs"/>
            </a:rPr>
            <a:t>ppi</a:t>
          </a:r>
          <a:r>
            <a:rPr lang="ja-JP" altLang="ja-JP" sz="1100">
              <a:solidFill>
                <a:schemeClr val="lt1"/>
              </a:solidFill>
              <a:effectLst/>
              <a:latin typeface="BIZ UDゴシック"/>
              <a:ea typeface="BIZ UDゴシック"/>
              <a:cs typeface="+mn-cs"/>
            </a:rPr>
            <a:t>」の数値が小さいほどサイズは小さくなります。</a:t>
          </a:r>
          <a:endParaRPr lang="en-US" altLang="ja-JP" sz="1100">
            <a:solidFill>
              <a:schemeClr val="lt1"/>
            </a:solidFill>
            <a:effectLst/>
            <a:latin typeface="BIZ UDゴシック"/>
            <a:ea typeface="BIZ UDゴシック"/>
            <a:cs typeface="+mn-cs"/>
          </a:endParaRPr>
        </a:p>
        <a:p>
          <a:pPr algn="l"/>
          <a:r>
            <a:rPr lang="ja-JP" altLang="en-US" sz="1100">
              <a:solidFill>
                <a:schemeClr val="lt1"/>
              </a:solidFill>
              <a:effectLst/>
              <a:latin typeface="BIZ UDゴシック"/>
              <a:ea typeface="BIZ UDゴシック"/>
              <a:cs typeface="+mn-cs"/>
            </a:rPr>
            <a:t>　　　　　↓</a:t>
          </a:r>
          <a:endParaRPr lang="ja-JP" altLang="ja-JP" sz="1100">
            <a:effectLst/>
            <a:latin typeface="BIZ UDゴシック"/>
            <a:ea typeface="BIZ UDゴシック"/>
          </a:endParaRPr>
        </a:p>
        <a:p>
          <a:pPr algn="l"/>
          <a:r>
            <a:rPr lang="ja-JP" altLang="en-US" sz="1100">
              <a:solidFill>
                <a:schemeClr val="lt1"/>
              </a:solidFill>
              <a:effectLst/>
              <a:latin typeface="BIZ UDゴシック"/>
              <a:ea typeface="BIZ UDゴシック"/>
              <a:cs typeface="+mn-cs"/>
            </a:rPr>
            <a:t>⑤　</a:t>
          </a:r>
          <a:r>
            <a:rPr lang="ja-JP" altLang="ja-JP" sz="1100">
              <a:solidFill>
                <a:schemeClr val="lt1"/>
              </a:solidFill>
              <a:effectLst/>
              <a:latin typeface="BIZ UDゴシック"/>
              <a:ea typeface="BIZ UDゴシック"/>
              <a:cs typeface="+mn-cs"/>
            </a:rPr>
            <a:t>「</a:t>
          </a:r>
          <a:r>
            <a:rPr lang="en-US" altLang="ja-JP" sz="1100" b="1">
              <a:solidFill>
                <a:schemeClr val="lt1"/>
              </a:solidFill>
              <a:effectLst/>
              <a:latin typeface="BIZ UDゴシック"/>
              <a:ea typeface="BIZ UDゴシック"/>
              <a:cs typeface="+mn-cs"/>
            </a:rPr>
            <a:t>OK</a:t>
          </a:r>
          <a:r>
            <a:rPr lang="ja-JP" altLang="ja-JP" sz="1100">
              <a:solidFill>
                <a:schemeClr val="lt1"/>
              </a:solidFill>
              <a:effectLst/>
              <a:latin typeface="BIZ UDゴシック"/>
              <a:ea typeface="BIZ UDゴシック"/>
              <a:cs typeface="+mn-cs"/>
            </a:rPr>
            <a:t>」をクリック</a:t>
          </a:r>
          <a:endParaRPr lang="en-US" altLang="ja-JP" sz="1100">
            <a:solidFill>
              <a:schemeClr val="lt1"/>
            </a:solidFill>
            <a:effectLst/>
            <a:latin typeface="BIZ UDゴシック"/>
            <a:ea typeface="BIZ UDゴシック"/>
            <a:cs typeface="+mn-cs"/>
          </a:endParaRPr>
        </a:p>
        <a:p>
          <a:pPr algn="l"/>
          <a:endParaRPr lang="ja-JP" altLang="ja-JP" sz="1100">
            <a:effectLst/>
            <a:latin typeface="BIZ UDゴシック"/>
            <a:ea typeface="BIZ UDゴシック"/>
          </a:endParaRPr>
        </a:p>
        <a:p>
          <a:pPr algn="l"/>
          <a:r>
            <a:rPr lang="ja-JP" altLang="en-US" sz="1100">
              <a:solidFill>
                <a:schemeClr val="lt1"/>
              </a:solidFill>
              <a:effectLst/>
              <a:latin typeface="BIZ UDゴシック"/>
              <a:ea typeface="BIZ UDゴシック"/>
              <a:cs typeface="+mn-cs"/>
            </a:rPr>
            <a:t>★</a:t>
          </a:r>
          <a:r>
            <a:rPr lang="ja-JP" altLang="ja-JP" sz="1100">
              <a:solidFill>
                <a:schemeClr val="lt1"/>
              </a:solidFill>
              <a:effectLst/>
              <a:latin typeface="BIZ UDゴシック"/>
              <a:ea typeface="BIZ UDゴシック"/>
              <a:cs typeface="+mn-cs"/>
            </a:rPr>
            <a:t>「</a:t>
          </a:r>
          <a:r>
            <a:rPr lang="ja-JP" altLang="ja-JP" sz="1100" b="1">
              <a:solidFill>
                <a:schemeClr val="lt1"/>
              </a:solidFill>
              <a:effectLst/>
              <a:latin typeface="BIZ UDゴシック"/>
              <a:ea typeface="BIZ UDゴシック"/>
              <a:cs typeface="+mn-cs"/>
            </a:rPr>
            <a:t>この画像だけに適用する</a:t>
          </a:r>
          <a:r>
            <a:rPr lang="ja-JP" altLang="ja-JP" sz="1100">
              <a:solidFill>
                <a:schemeClr val="lt1"/>
              </a:solidFill>
              <a:effectLst/>
              <a:latin typeface="BIZ UDゴシック"/>
              <a:ea typeface="BIZ UDゴシック"/>
              <a:cs typeface="+mn-cs"/>
            </a:rPr>
            <a:t>」のチェックを外すことですべての画像に適用できます。</a:t>
          </a:r>
          <a:endParaRPr lang="ja-JP" altLang="ja-JP" sz="1100">
            <a:effectLst/>
            <a:latin typeface="BIZ UDゴシック"/>
            <a:ea typeface="BIZ UDゴシック"/>
          </a:endParaRPr>
        </a:p>
      </xdr:txBody>
    </xdr:sp>
    <xdr:clientData/>
  </xdr:twoCellAnchor>
  <xdr:twoCellAnchor>
    <xdr:from>
      <xdr:col>10</xdr:col>
      <xdr:colOff>0</xdr:colOff>
      <xdr:row>21</xdr:row>
      <xdr:rowOff>0</xdr:rowOff>
    </xdr:from>
    <xdr:to>
      <xdr:col>13</xdr:col>
      <xdr:colOff>1009015</xdr:colOff>
      <xdr:row>31</xdr:row>
      <xdr:rowOff>180975</xdr:rowOff>
    </xdr:to>
    <xdr:grpSp>
      <xdr:nvGrpSpPr>
        <xdr:cNvPr id="16" name="グループ化 15">
          <a:extLst>
            <a:ext uri="{FF2B5EF4-FFF2-40B4-BE49-F238E27FC236}">
              <a16:creationId xmlns:a16="http://schemas.microsoft.com/office/drawing/2014/main" id="{00000000-0008-0000-0F00-000010000000}"/>
            </a:ext>
          </a:extLst>
        </xdr:cNvPr>
        <xdr:cNvGrpSpPr/>
      </xdr:nvGrpSpPr>
      <xdr:grpSpPr>
        <a:xfrm>
          <a:off x="8505825" y="4629150"/>
          <a:ext cx="5523865" cy="2095500"/>
          <a:chOff x="7620000" y="9334500"/>
          <a:chExt cx="5524500" cy="2095500"/>
        </a:xfrm>
      </xdr:grpSpPr>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8" name="正方形/長方形 17">
            <a:extLst>
              <a:ext uri="{FF2B5EF4-FFF2-40B4-BE49-F238E27FC236}">
                <a16:creationId xmlns:a16="http://schemas.microsoft.com/office/drawing/2014/main" id="{00000000-0008-0000-0F00-000012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22" name="正方形/長方形 21">
            <a:extLst>
              <a:ext uri="{FF2B5EF4-FFF2-40B4-BE49-F238E27FC236}">
                <a16:creationId xmlns:a16="http://schemas.microsoft.com/office/drawing/2014/main" id="{00000000-0008-0000-0F00-000016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4" name="正方形/長方形 23">
            <a:extLst>
              <a:ext uri="{FF2B5EF4-FFF2-40B4-BE49-F238E27FC236}">
                <a16:creationId xmlns:a16="http://schemas.microsoft.com/office/drawing/2014/main" id="{00000000-0008-0000-0F00-000018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5" name="正方形/長方形 24">
            <a:extLst>
              <a:ext uri="{FF2B5EF4-FFF2-40B4-BE49-F238E27FC236}">
                <a16:creationId xmlns:a16="http://schemas.microsoft.com/office/drawing/2014/main" id="{00000000-0008-0000-0F00-000019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0</xdr:colOff>
      <xdr:row>1</xdr:row>
      <xdr:rowOff>294640</xdr:rowOff>
    </xdr:from>
    <xdr:to>
      <xdr:col>57</xdr:col>
      <xdr:colOff>183515</xdr:colOff>
      <xdr:row>3</xdr:row>
      <xdr:rowOff>29845</xdr:rowOff>
    </xdr:to>
    <xdr:sp macro="" textlink="">
      <xdr:nvSpPr>
        <xdr:cNvPr id="2" name="正方形/長方形 20">
          <a:extLst>
            <a:ext uri="{FF2B5EF4-FFF2-40B4-BE49-F238E27FC236}">
              <a16:creationId xmlns:a16="http://schemas.microsoft.com/office/drawing/2014/main" id="{00000000-0008-0000-0300-000002000000}"/>
            </a:ext>
          </a:extLst>
        </xdr:cNvPr>
        <xdr:cNvSpPr/>
      </xdr:nvSpPr>
      <xdr:spPr>
        <a:xfrm>
          <a:off x="7048500" y="396240"/>
          <a:ext cx="3993515" cy="160655"/>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受理証の入力は不要です。内容が正しいかご確認ください。</a:t>
          </a:r>
        </a:p>
      </xdr:txBody>
    </xdr:sp>
    <xdr:clientData/>
  </xdr:twoCellAnchor>
  <xdr:twoCellAnchor>
    <xdr:from>
      <xdr:col>36</xdr:col>
      <xdr:colOff>171450</xdr:colOff>
      <xdr:row>5</xdr:row>
      <xdr:rowOff>123190</xdr:rowOff>
    </xdr:from>
    <xdr:to>
      <xdr:col>65</xdr:col>
      <xdr:colOff>171450</xdr:colOff>
      <xdr:row>10</xdr:row>
      <xdr:rowOff>206375</xdr:rowOff>
    </xdr:to>
    <xdr:grpSp>
      <xdr:nvGrpSpPr>
        <xdr:cNvPr id="4" name="グループ化 21">
          <a:extLst>
            <a:ext uri="{FF2B5EF4-FFF2-40B4-BE49-F238E27FC236}">
              <a16:creationId xmlns:a16="http://schemas.microsoft.com/office/drawing/2014/main" id="{00000000-0008-0000-0300-000004000000}"/>
            </a:ext>
          </a:extLst>
        </xdr:cNvPr>
        <xdr:cNvGrpSpPr/>
      </xdr:nvGrpSpPr>
      <xdr:grpSpPr>
        <a:xfrm>
          <a:off x="7029450" y="916940"/>
          <a:ext cx="5524500" cy="1543685"/>
          <a:chOff x="7620000" y="9334500"/>
          <a:chExt cx="5524500" cy="2095500"/>
        </a:xfrm>
      </xdr:grpSpPr>
      <xdr:sp macro="" textlink="">
        <xdr:nvSpPr>
          <xdr:cNvPr id="5" name="正方形/長方形 22">
            <a:extLst>
              <a:ext uri="{FF2B5EF4-FFF2-40B4-BE49-F238E27FC236}">
                <a16:creationId xmlns:a16="http://schemas.microsoft.com/office/drawing/2014/main" id="{00000000-0008-0000-0300-000005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6" name="正方形/長方形 24">
            <a:extLst>
              <a:ext uri="{FF2B5EF4-FFF2-40B4-BE49-F238E27FC236}">
                <a16:creationId xmlns:a16="http://schemas.microsoft.com/office/drawing/2014/main" id="{00000000-0008-0000-0300-000006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7" name="正方形/長方形 25">
            <a:extLst>
              <a:ext uri="{FF2B5EF4-FFF2-40B4-BE49-F238E27FC236}">
                <a16:creationId xmlns:a16="http://schemas.microsoft.com/office/drawing/2014/main" id="{00000000-0008-0000-0300-000007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8" name="正方形/長方形 26">
            <a:extLst>
              <a:ext uri="{FF2B5EF4-FFF2-40B4-BE49-F238E27FC236}">
                <a16:creationId xmlns:a16="http://schemas.microsoft.com/office/drawing/2014/main" id="{00000000-0008-0000-0300-000008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9" name="正方形/長方形 27">
            <a:extLst>
              <a:ext uri="{FF2B5EF4-FFF2-40B4-BE49-F238E27FC236}">
                <a16:creationId xmlns:a16="http://schemas.microsoft.com/office/drawing/2014/main" id="{00000000-0008-0000-0300-000009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0" name="正方形/長方形 28">
            <a:extLst>
              <a:ext uri="{FF2B5EF4-FFF2-40B4-BE49-F238E27FC236}">
                <a16:creationId xmlns:a16="http://schemas.microsoft.com/office/drawing/2014/main" id="{00000000-0008-0000-0300-00000A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1" name="正方形/長方形 29">
            <a:extLst>
              <a:ext uri="{FF2B5EF4-FFF2-40B4-BE49-F238E27FC236}">
                <a16:creationId xmlns:a16="http://schemas.microsoft.com/office/drawing/2014/main" id="{00000000-0008-0000-0300-00000B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2" name="正方形/長方形 30">
            <a:extLst>
              <a:ext uri="{FF2B5EF4-FFF2-40B4-BE49-F238E27FC236}">
                <a16:creationId xmlns:a16="http://schemas.microsoft.com/office/drawing/2014/main" id="{00000000-0008-0000-0300-00000C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13" name="正方形/長方形 31">
            <a:extLst>
              <a:ext uri="{FF2B5EF4-FFF2-40B4-BE49-F238E27FC236}">
                <a16:creationId xmlns:a16="http://schemas.microsoft.com/office/drawing/2014/main" id="{00000000-0008-0000-0300-00000D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twoCellAnchor editAs="oneCell">
    <xdr:from>
      <xdr:col>0</xdr:col>
      <xdr:colOff>35560</xdr:colOff>
      <xdr:row>21</xdr:row>
      <xdr:rowOff>33020</xdr:rowOff>
    </xdr:from>
    <xdr:to>
      <xdr:col>12</xdr:col>
      <xdr:colOff>118110</xdr:colOff>
      <xdr:row>39</xdr:row>
      <xdr:rowOff>22225</xdr:rowOff>
    </xdr:to>
    <xdr:pic>
      <xdr:nvPicPr>
        <xdr:cNvPr id="14" name="図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stretch>
          <a:fillRect/>
        </a:stretch>
      </xdr:blipFill>
      <xdr:spPr>
        <a:xfrm>
          <a:off x="35560" y="4344670"/>
          <a:ext cx="2368550" cy="3354705"/>
        </a:xfrm>
        <a:prstGeom prst="rect">
          <a:avLst/>
        </a:prstGeom>
        <a:noFill/>
        <a:ln w="3175" cmpd="sng">
          <a:solidFill>
            <a:schemeClr val="tx1"/>
          </a:solidFill>
        </a:ln>
      </xdr:spPr>
    </xdr:pic>
    <xdr:clientData/>
  </xdr:twoCellAnchor>
  <xdr:twoCellAnchor>
    <xdr:from>
      <xdr:col>12</xdr:col>
      <xdr:colOff>163195</xdr:colOff>
      <xdr:row>17</xdr:row>
      <xdr:rowOff>104140</xdr:rowOff>
    </xdr:from>
    <xdr:to>
      <xdr:col>36</xdr:col>
      <xdr:colOff>10795</xdr:colOff>
      <xdr:row>40</xdr:row>
      <xdr:rowOff>132715</xdr:rowOff>
    </xdr:to>
    <xdr:sp macro="" textlink="">
      <xdr:nvSpPr>
        <xdr:cNvPr id="15" name="四角形 15">
          <a:extLst>
            <a:ext uri="{FF2B5EF4-FFF2-40B4-BE49-F238E27FC236}">
              <a16:creationId xmlns:a16="http://schemas.microsoft.com/office/drawing/2014/main" id="{00000000-0008-0000-0300-00000F000000}"/>
            </a:ext>
          </a:extLst>
        </xdr:cNvPr>
        <xdr:cNvSpPr/>
      </xdr:nvSpPr>
      <xdr:spPr>
        <a:xfrm>
          <a:off x="2449195" y="3761740"/>
          <a:ext cx="4419600" cy="4238625"/>
        </a:xfrm>
        <a:prstGeom prst="rect">
          <a:avLst/>
        </a:prstGeom>
        <a:noFill/>
        <a:ln w="12700" cap="flat" cmpd="sng">
          <a:solidFill>
            <a:sysClr val="windowText" lastClr="000000"/>
          </a:solidFill>
          <a:prstDash val="solid"/>
          <a:round/>
          <a:headEnd/>
          <a:tailE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288" tIns="0" rIns="0" bIns="0"/>
        <a:lstStyle/>
        <a:p>
          <a:endParaRPr kumimoji="1" lang="ja-JP" altLang="en-US"/>
        </a:p>
      </xdr:txBody>
    </xdr:sp>
    <xdr:clientData/>
  </xdr:twoCellAnchor>
  <xdr:twoCellAnchor>
    <xdr:from>
      <xdr:col>10</xdr:col>
      <xdr:colOff>3810</xdr:colOff>
      <xdr:row>30</xdr:row>
      <xdr:rowOff>67310</xdr:rowOff>
    </xdr:from>
    <xdr:to>
      <xdr:col>12</xdr:col>
      <xdr:colOff>172085</xdr:colOff>
      <xdr:row>30</xdr:row>
      <xdr:rowOff>67310</xdr:rowOff>
    </xdr:to>
    <xdr:sp macro="" textlink="">
      <xdr:nvSpPr>
        <xdr:cNvPr id="16" name="直線 16">
          <a:extLst>
            <a:ext uri="{FF2B5EF4-FFF2-40B4-BE49-F238E27FC236}">
              <a16:creationId xmlns:a16="http://schemas.microsoft.com/office/drawing/2014/main" id="{00000000-0008-0000-0300-000010000000}"/>
            </a:ext>
          </a:extLst>
        </xdr:cNvPr>
        <xdr:cNvSpPr/>
      </xdr:nvSpPr>
      <xdr:spPr>
        <a:xfrm>
          <a:off x="1908810" y="6017260"/>
          <a:ext cx="549275" cy="0"/>
        </a:xfrm>
        <a:prstGeom prst="line">
          <a:avLst/>
        </a:prstGeom>
        <a:noFill/>
        <a:ln w="12700" cap="flat" cmpd="sng" algn="ctr">
          <a:solidFill>
            <a:srgbClr val="000000"/>
          </a:solidFill>
          <a:prstDash val="solid"/>
          <a:roun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sp>
    <xdr:clientData/>
  </xdr:twoCellAnchor>
  <xdr:twoCellAnchor>
    <xdr:from>
      <xdr:col>1</xdr:col>
      <xdr:colOff>55245</xdr:colOff>
      <xdr:row>30</xdr:row>
      <xdr:rowOff>22860</xdr:rowOff>
    </xdr:from>
    <xdr:to>
      <xdr:col>10</xdr:col>
      <xdr:colOff>10795</xdr:colOff>
      <xdr:row>30</xdr:row>
      <xdr:rowOff>125730</xdr:rowOff>
    </xdr:to>
    <xdr:sp macro="" textlink="">
      <xdr:nvSpPr>
        <xdr:cNvPr id="17" name="図形 17">
          <a:extLst>
            <a:ext uri="{FF2B5EF4-FFF2-40B4-BE49-F238E27FC236}">
              <a16:creationId xmlns:a16="http://schemas.microsoft.com/office/drawing/2014/main" id="{00000000-0008-0000-0300-000011000000}"/>
            </a:ext>
          </a:extLst>
        </xdr:cNvPr>
        <xdr:cNvSpPr/>
      </xdr:nvSpPr>
      <xdr:spPr>
        <a:xfrm>
          <a:off x="245745" y="5972810"/>
          <a:ext cx="1670050" cy="102870"/>
        </a:xfrm>
        <a:prstGeom prst="roundRect">
          <a:avLst/>
        </a:prstGeom>
        <a:noFill/>
        <a:ln w="12700" cap="flat" cmpd="sng">
          <a:solidFill>
            <a:sysClr val="windowText" lastClr="000000"/>
          </a:solidFill>
          <a:prstDash val="solid"/>
          <a:round/>
          <a:headEnd/>
          <a:tailEnd/>
        </a:ln>
        <a:effectLst/>
      </xdr:spPr>
      <xdr:style>
        <a:lnRef idx="2">
          <a:srgbClr val="000000"/>
        </a:lnRef>
        <a:fillRef idx="1">
          <a:srgbClr val="000000"/>
        </a:fillRef>
        <a:effectRef idx="0">
          <a:schemeClr val="accent1"/>
        </a:effectRef>
        <a:fontRef idx="minor">
          <a:schemeClr val="lt1"/>
        </a:fontRef>
      </xdr:style>
      <xdr:txBody>
        <a:bodyPr vertOverflow="clip" horzOverflow="clip"/>
        <a:lstStyle/>
        <a:p>
          <a:endParaRPr kumimoji="1"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48</xdr:col>
      <xdr:colOff>0</xdr:colOff>
      <xdr:row>26</xdr:row>
      <xdr:rowOff>0</xdr:rowOff>
    </xdr:from>
    <xdr:to>
      <xdr:col>62</xdr:col>
      <xdr:colOff>231140</xdr:colOff>
      <xdr:row>45</xdr:row>
      <xdr:rowOff>685800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12981214" y="3891643"/>
          <a:ext cx="4803140" cy="3475264"/>
          <a:chOff x="1190625" y="12144376"/>
          <a:chExt cx="5000625" cy="3333750"/>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90625" y="12144376"/>
            <a:ext cx="5000625" cy="333375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BIZ UDPゴシック"/>
                <a:ea typeface="BIZ UDPゴシック"/>
              </a:rPr>
              <a:t>リスト選択機能について</a:t>
            </a:r>
          </a:p>
        </xdr:txBody>
      </xdr:sp>
      <xdr:pic>
        <xdr:nvPicPr>
          <xdr:cNvPr id="4" name="図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1428750" y="12620624"/>
            <a:ext cx="4524375" cy="1387103"/>
          </a:xfrm>
          <a:prstGeom prst="rect">
            <a:avLst/>
          </a:prstGeom>
        </xdr:spPr>
      </xdr:pic>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5720953" y="13239750"/>
            <a:ext cx="238125" cy="235873"/>
          </a:xfrm>
          <a:prstGeom prst="rect">
            <a:avLst/>
          </a:prstGeom>
          <a:noFill/>
          <a:ln w="38100">
            <a:solidFill>
              <a:srgbClr val="FF4B00"/>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endParaRPr lang="ja-JP" altLang="en-US"/>
          </a:p>
        </xdr:txBody>
      </xdr:sp>
      <xdr:cxnSp macro="">
        <xdr:nvCxnSpPr>
          <xdr:cNvPr id="6" name="直線矢印コネクタ 5">
            <a:extLst>
              <a:ext uri="{FF2B5EF4-FFF2-40B4-BE49-F238E27FC236}">
                <a16:creationId xmlns:a16="http://schemas.microsoft.com/office/drawing/2014/main" id="{00000000-0008-0000-0400-000006000000}"/>
              </a:ext>
            </a:extLst>
          </xdr:cNvPr>
          <xdr:cNvCxnSpPr>
            <a:stCxn id="7" idx="0"/>
            <a:endCxn id="5" idx="1"/>
          </xdr:cNvCxnSpPr>
        </xdr:nvCxnSpPr>
        <xdr:spPr>
          <a:xfrm flipV="1">
            <a:off x="3690937" y="13357687"/>
            <a:ext cx="2030016" cy="929814"/>
          </a:xfrm>
          <a:prstGeom prst="straightConnector1">
            <a:avLst/>
          </a:prstGeom>
          <a:ln w="38100">
            <a:solidFill>
              <a:srgbClr val="FF4B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28749" y="14287501"/>
            <a:ext cx="4524375" cy="47625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latin typeface="BIZ UDPゴシック"/>
                <a:ea typeface="BIZ UDPゴシック"/>
              </a:rPr>
              <a:t>▼をクリックすると、項目をリストから選ぶことができます。</a:t>
            </a:r>
            <a:endParaRPr kumimoji="1" lang="en-US" altLang="ja-JP" sz="1000">
              <a:solidFill>
                <a:schemeClr val="tx1"/>
              </a:solidFill>
              <a:latin typeface="BIZ UDPゴシック"/>
              <a:ea typeface="BIZ UDPゴシック"/>
            </a:endParaRPr>
          </a:p>
          <a:p>
            <a:pPr algn="l"/>
            <a:r>
              <a:rPr kumimoji="1" lang="ja-JP" altLang="en-US" sz="1000">
                <a:solidFill>
                  <a:schemeClr val="tx1"/>
                </a:solidFill>
                <a:latin typeface="BIZ UDPゴシック"/>
                <a:ea typeface="BIZ UDPゴシック"/>
              </a:rPr>
              <a:t>また、リストから選択せずにダブルクリックで入力することも可能です。</a:t>
            </a:r>
          </a:p>
        </xdr:txBody>
      </xdr:sp>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28750" y="15001875"/>
            <a:ext cx="4524375" cy="238125"/>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chemeClr val="tx1"/>
                </a:solidFill>
                <a:latin typeface="BIZ UDPゴシック"/>
                <a:ea typeface="BIZ UDPゴシック"/>
              </a:rPr>
              <a:t>　　レ点については、全角カタカナの”レ”のみ入力することができます         </a:t>
            </a:r>
          </a:p>
        </xdr:txBody>
      </xdr:sp>
      <xdr:pic>
        <xdr:nvPicPr>
          <xdr:cNvPr id="9" name="グラフィックス 8" descr="警告 枠線">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428750" y="15001875"/>
            <a:ext cx="238125" cy="238125"/>
          </a:xfrm>
          <a:prstGeom prst="rect">
            <a:avLst/>
          </a:prstGeom>
        </xdr:spPr>
      </xdr:pic>
    </xdr:grpSp>
    <xdr:clientData/>
  </xdr:twoCellAnchor>
  <xdr:twoCellAnchor>
    <xdr:from>
      <xdr:col>48</xdr:col>
      <xdr:colOff>0</xdr:colOff>
      <xdr:row>6</xdr:row>
      <xdr:rowOff>0</xdr:rowOff>
    </xdr:from>
    <xdr:to>
      <xdr:col>64</xdr:col>
      <xdr:colOff>299085</xdr:colOff>
      <xdr:row>23</xdr:row>
      <xdr:rowOff>13335</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12981214" y="1306286"/>
          <a:ext cx="5524228" cy="2095228"/>
          <a:chOff x="7620000" y="9334500"/>
          <a:chExt cx="5524500" cy="2095500"/>
        </a:xfrm>
      </xdr:grpSpPr>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1</xdr:row>
      <xdr:rowOff>19050</xdr:rowOff>
    </xdr:from>
    <xdr:to>
      <xdr:col>55</xdr:col>
      <xdr:colOff>57150</xdr:colOff>
      <xdr:row>3</xdr:row>
      <xdr:rowOff>130810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7181850" y="190500"/>
          <a:ext cx="5143500" cy="37846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不具合がない場合は概要書の入力は不要です。内容が正しいかご確認ください</a:t>
          </a:r>
          <a:endParaRPr kumimoji="1" lang="en-US" altLang="ja-JP" sz="800" b="1">
            <a:solidFill>
              <a:schemeClr val="bg1"/>
            </a:solidFill>
            <a:latin typeface="BIZ UDPゴシック"/>
            <a:ea typeface="BIZ UDPゴシック"/>
          </a:endParaRPr>
        </a:p>
        <a:p>
          <a:pPr algn="l"/>
          <a:r>
            <a:rPr kumimoji="1" lang="ja-JP" altLang="en-US" sz="800" b="1">
              <a:solidFill>
                <a:schemeClr val="bg1"/>
              </a:solidFill>
              <a:latin typeface="BIZ UDPゴシック"/>
              <a:ea typeface="BIZ UDPゴシック"/>
            </a:rPr>
            <a:t>不具合がある場合は、（第一面）の５．のハ及び二を入力してください</a:t>
          </a:r>
        </a:p>
      </xdr:txBody>
    </xdr:sp>
    <xdr:clientData/>
  </xdr:twoCellAnchor>
  <xdr:twoCellAnchor>
    <xdr:from>
      <xdr:col>41</xdr:col>
      <xdr:colOff>0</xdr:colOff>
      <xdr:row>4</xdr:row>
      <xdr:rowOff>0</xdr:rowOff>
    </xdr:from>
    <xdr:to>
      <xdr:col>57</xdr:col>
      <xdr:colOff>95250</xdr:colOff>
      <xdr:row>18</xdr:row>
      <xdr:rowOff>86360</xdr:rowOff>
    </xdr:to>
    <xdr:grpSp>
      <xdr:nvGrpSpPr>
        <xdr:cNvPr id="12" name="グループ化 11">
          <a:extLst>
            <a:ext uri="{FF2B5EF4-FFF2-40B4-BE49-F238E27FC236}">
              <a16:creationId xmlns:a16="http://schemas.microsoft.com/office/drawing/2014/main" id="{00000000-0008-0000-0500-00000C000000}"/>
            </a:ext>
          </a:extLst>
        </xdr:cNvPr>
        <xdr:cNvGrpSpPr/>
      </xdr:nvGrpSpPr>
      <xdr:grpSpPr>
        <a:xfrm>
          <a:off x="7280413" y="621196"/>
          <a:ext cx="5561772" cy="2107316"/>
          <a:chOff x="7620000" y="9334500"/>
          <a:chExt cx="5524500" cy="2095500"/>
        </a:xfrm>
      </xdr:grpSpPr>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0</xdr:row>
      <xdr:rowOff>0</xdr:rowOff>
    </xdr:from>
    <xdr:to>
      <xdr:col>10</xdr:col>
      <xdr:colOff>3999230</xdr:colOff>
      <xdr:row>1</xdr:row>
      <xdr:rowOff>57150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7696200" y="0"/>
          <a:ext cx="3999230"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換気設備が検査対象となっている場合のみ入力してください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10</xdr:col>
      <xdr:colOff>0</xdr:colOff>
      <xdr:row>2</xdr:row>
      <xdr:rowOff>0</xdr:rowOff>
    </xdr:from>
    <xdr:to>
      <xdr:col>13</xdr:col>
      <xdr:colOff>28575</xdr:colOff>
      <xdr:row>14</xdr:row>
      <xdr:rowOff>95250</xdr:rowOff>
    </xdr:to>
    <xdr:grpSp>
      <xdr:nvGrpSpPr>
        <xdr:cNvPr id="24" name="グループ化 23">
          <a:extLst>
            <a:ext uri="{FF2B5EF4-FFF2-40B4-BE49-F238E27FC236}">
              <a16:creationId xmlns:a16="http://schemas.microsoft.com/office/drawing/2014/main" id="{00000000-0008-0000-0600-000018000000}"/>
            </a:ext>
          </a:extLst>
        </xdr:cNvPr>
        <xdr:cNvGrpSpPr/>
      </xdr:nvGrpSpPr>
      <xdr:grpSpPr>
        <a:xfrm>
          <a:off x="7699375" y="254000"/>
          <a:ext cx="5521325" cy="1905000"/>
          <a:chOff x="7620000" y="9334500"/>
          <a:chExt cx="5524500" cy="2095500"/>
        </a:xfrm>
      </xdr:grpSpPr>
      <xdr:sp macro="" textlink="">
        <xdr:nvSpPr>
          <xdr:cNvPr id="25" name="正方形/長方形 24">
            <a:extLst>
              <a:ext uri="{FF2B5EF4-FFF2-40B4-BE49-F238E27FC236}">
                <a16:creationId xmlns:a16="http://schemas.microsoft.com/office/drawing/2014/main" id="{00000000-0008-0000-0600-000019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26" name="正方形/長方形 25">
            <a:extLst>
              <a:ext uri="{FF2B5EF4-FFF2-40B4-BE49-F238E27FC236}">
                <a16:creationId xmlns:a16="http://schemas.microsoft.com/office/drawing/2014/main" id="{00000000-0008-0000-0600-00001A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27" name="正方形/長方形 26">
            <a:extLst>
              <a:ext uri="{FF2B5EF4-FFF2-40B4-BE49-F238E27FC236}">
                <a16:creationId xmlns:a16="http://schemas.microsoft.com/office/drawing/2014/main" id="{00000000-0008-0000-0600-00001B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28" name="正方形/長方形 27">
            <a:extLst>
              <a:ext uri="{FF2B5EF4-FFF2-40B4-BE49-F238E27FC236}">
                <a16:creationId xmlns:a16="http://schemas.microsoft.com/office/drawing/2014/main" id="{00000000-0008-0000-0600-00001C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29" name="正方形/長方形 28">
            <a:extLst>
              <a:ext uri="{FF2B5EF4-FFF2-40B4-BE49-F238E27FC236}">
                <a16:creationId xmlns:a16="http://schemas.microsoft.com/office/drawing/2014/main" id="{00000000-0008-0000-0600-00001D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30" name="正方形/長方形 29">
            <a:extLst>
              <a:ext uri="{FF2B5EF4-FFF2-40B4-BE49-F238E27FC236}">
                <a16:creationId xmlns:a16="http://schemas.microsoft.com/office/drawing/2014/main" id="{00000000-0008-0000-0600-00001E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1" name="正方形/長方形 30">
            <a:extLst>
              <a:ext uri="{FF2B5EF4-FFF2-40B4-BE49-F238E27FC236}">
                <a16:creationId xmlns:a16="http://schemas.microsoft.com/office/drawing/2014/main" id="{00000000-0008-0000-0600-00001F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0</xdr:colOff>
      <xdr:row>0</xdr:row>
      <xdr:rowOff>0</xdr:rowOff>
    </xdr:from>
    <xdr:to>
      <xdr:col>15</xdr:col>
      <xdr:colOff>572135</xdr:colOff>
      <xdr:row>1</xdr:row>
      <xdr:rowOff>57150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7696200" y="0"/>
          <a:ext cx="4001135"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排煙設備が検査対象となっている場合のみ入力してください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10</xdr:col>
      <xdr:colOff>0</xdr:colOff>
      <xdr:row>2</xdr:row>
      <xdr:rowOff>0</xdr:rowOff>
    </xdr:from>
    <xdr:to>
      <xdr:col>18</xdr:col>
      <xdr:colOff>38100</xdr:colOff>
      <xdr:row>14</xdr:row>
      <xdr:rowOff>95250</xdr:rowOff>
    </xdr:to>
    <xdr:grpSp>
      <xdr:nvGrpSpPr>
        <xdr:cNvPr id="12" name="グループ化 11">
          <a:extLst>
            <a:ext uri="{FF2B5EF4-FFF2-40B4-BE49-F238E27FC236}">
              <a16:creationId xmlns:a16="http://schemas.microsoft.com/office/drawing/2014/main" id="{00000000-0008-0000-0700-00000C000000}"/>
            </a:ext>
          </a:extLst>
        </xdr:cNvPr>
        <xdr:cNvGrpSpPr/>
      </xdr:nvGrpSpPr>
      <xdr:grpSpPr>
        <a:xfrm>
          <a:off x="7699375" y="254000"/>
          <a:ext cx="5499100" cy="2047875"/>
          <a:chOff x="7620000" y="9334500"/>
          <a:chExt cx="5524500" cy="2095500"/>
        </a:xfrm>
      </xdr:grpSpPr>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7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0</xdr:row>
      <xdr:rowOff>0</xdr:rowOff>
    </xdr:from>
    <xdr:to>
      <xdr:col>15</xdr:col>
      <xdr:colOff>572135</xdr:colOff>
      <xdr:row>1</xdr:row>
      <xdr:rowOff>57150</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7696200" y="0"/>
          <a:ext cx="4001135" cy="190500"/>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非常用の照明装置が検査対象となっている場合のみ入力してください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10</xdr:col>
      <xdr:colOff>0</xdr:colOff>
      <xdr:row>2</xdr:row>
      <xdr:rowOff>0</xdr:rowOff>
    </xdr:from>
    <xdr:to>
      <xdr:col>18</xdr:col>
      <xdr:colOff>38100</xdr:colOff>
      <xdr:row>15</xdr:row>
      <xdr:rowOff>95250</xdr:rowOff>
    </xdr:to>
    <xdr:grpSp>
      <xdr:nvGrpSpPr>
        <xdr:cNvPr id="12" name="グループ化 11">
          <a:extLst>
            <a:ext uri="{FF2B5EF4-FFF2-40B4-BE49-F238E27FC236}">
              <a16:creationId xmlns:a16="http://schemas.microsoft.com/office/drawing/2014/main" id="{00000000-0008-0000-0800-00000C000000}"/>
            </a:ext>
          </a:extLst>
        </xdr:cNvPr>
        <xdr:cNvGrpSpPr/>
      </xdr:nvGrpSpPr>
      <xdr:grpSpPr>
        <a:xfrm>
          <a:off x="7699375" y="254000"/>
          <a:ext cx="5499100" cy="2032000"/>
          <a:chOff x="7620000" y="9334500"/>
          <a:chExt cx="5524500" cy="2095500"/>
        </a:xfrm>
      </xdr:grpSpPr>
      <xdr:sp macro="" textlink="">
        <xdr:nvSpPr>
          <xdr:cNvPr id="13" name="正方形/長方形 12">
            <a:extLst>
              <a:ext uri="{FF2B5EF4-FFF2-40B4-BE49-F238E27FC236}">
                <a16:creationId xmlns:a16="http://schemas.microsoft.com/office/drawing/2014/main" id="{00000000-0008-0000-08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8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8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8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8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8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8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572135</xdr:colOff>
      <xdr:row>0</xdr:row>
      <xdr:rowOff>191135</xdr:rowOff>
    </xdr:to>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11068050" y="0"/>
          <a:ext cx="4001135" cy="191135"/>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換気設備が検査対象となっていて、該当する設備がある場合のみ入力してください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8</xdr:col>
      <xdr:colOff>0</xdr:colOff>
      <xdr:row>1</xdr:row>
      <xdr:rowOff>0</xdr:rowOff>
    </xdr:from>
    <xdr:to>
      <xdr:col>16</xdr:col>
      <xdr:colOff>38100</xdr:colOff>
      <xdr:row>6</xdr:row>
      <xdr:rowOff>191135</xdr:rowOff>
    </xdr:to>
    <xdr:grpSp>
      <xdr:nvGrpSpPr>
        <xdr:cNvPr id="12" name="グループ化 11">
          <a:extLst>
            <a:ext uri="{FF2B5EF4-FFF2-40B4-BE49-F238E27FC236}">
              <a16:creationId xmlns:a16="http://schemas.microsoft.com/office/drawing/2014/main" id="{00000000-0008-0000-0900-00000C000000}"/>
            </a:ext>
          </a:extLst>
        </xdr:cNvPr>
        <xdr:cNvGrpSpPr/>
      </xdr:nvGrpSpPr>
      <xdr:grpSpPr>
        <a:xfrm>
          <a:off x="11087100" y="381000"/>
          <a:ext cx="5524500" cy="2096135"/>
          <a:chOff x="7620000" y="9334500"/>
          <a:chExt cx="5524500" cy="2095500"/>
        </a:xfrm>
      </xdr:grpSpPr>
      <xdr:sp macro="" textlink="">
        <xdr:nvSpPr>
          <xdr:cNvPr id="13" name="正方形/長方形 12">
            <a:extLst>
              <a:ext uri="{FF2B5EF4-FFF2-40B4-BE49-F238E27FC236}">
                <a16:creationId xmlns:a16="http://schemas.microsoft.com/office/drawing/2014/main" id="{00000000-0008-0000-09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9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9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9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9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9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0</xdr:colOff>
      <xdr:row>0</xdr:row>
      <xdr:rowOff>0</xdr:rowOff>
    </xdr:from>
    <xdr:to>
      <xdr:col>15</xdr:col>
      <xdr:colOff>572135</xdr:colOff>
      <xdr:row>0</xdr:row>
      <xdr:rowOff>191135</xdr:rowOff>
    </xdr:to>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11115675" y="0"/>
          <a:ext cx="4001135" cy="191135"/>
        </a:xfrm>
        <a:prstGeom prst="rect">
          <a:avLst/>
        </a:prstGeom>
        <a:solidFill>
          <a:srgbClr val="005A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b="1">
              <a:solidFill>
                <a:schemeClr val="bg1"/>
              </a:solidFill>
              <a:latin typeface="BIZ UDPゴシック"/>
              <a:ea typeface="BIZ UDPゴシック"/>
            </a:rPr>
            <a:t>換気設備が検査対象となっていて、該当する設備がある場合のみ入力してください</a:t>
          </a:r>
          <a:endParaRPr kumimoji="1" lang="en-US" altLang="ja-JP" sz="800" b="1">
            <a:solidFill>
              <a:schemeClr val="bg1"/>
            </a:solidFill>
            <a:latin typeface="BIZ UDPゴシック"/>
            <a:ea typeface="BIZ UDPゴシック"/>
          </a:endParaRPr>
        </a:p>
      </xdr:txBody>
    </xdr:sp>
    <xdr:clientData/>
  </xdr:twoCellAnchor>
  <xdr:twoCellAnchor>
    <xdr:from>
      <xdr:col>10</xdr:col>
      <xdr:colOff>0</xdr:colOff>
      <xdr:row>1</xdr:row>
      <xdr:rowOff>0</xdr:rowOff>
    </xdr:from>
    <xdr:to>
      <xdr:col>18</xdr:col>
      <xdr:colOff>38100</xdr:colOff>
      <xdr:row>6</xdr:row>
      <xdr:rowOff>191135</xdr:rowOff>
    </xdr:to>
    <xdr:grpSp>
      <xdr:nvGrpSpPr>
        <xdr:cNvPr id="12" name="グループ化 11">
          <a:extLst>
            <a:ext uri="{FF2B5EF4-FFF2-40B4-BE49-F238E27FC236}">
              <a16:creationId xmlns:a16="http://schemas.microsoft.com/office/drawing/2014/main" id="{00000000-0008-0000-0A00-00000C000000}"/>
            </a:ext>
          </a:extLst>
        </xdr:cNvPr>
        <xdr:cNvGrpSpPr/>
      </xdr:nvGrpSpPr>
      <xdr:grpSpPr>
        <a:xfrm>
          <a:off x="11144250" y="381000"/>
          <a:ext cx="5372100" cy="2096135"/>
          <a:chOff x="7620000" y="9334500"/>
          <a:chExt cx="5524500" cy="2095500"/>
        </a:xfrm>
      </xdr:grpSpPr>
      <xdr:sp macro="" textlink="">
        <xdr:nvSpPr>
          <xdr:cNvPr id="13" name="正方形/長方形 12">
            <a:extLst>
              <a:ext uri="{FF2B5EF4-FFF2-40B4-BE49-F238E27FC236}">
                <a16:creationId xmlns:a16="http://schemas.microsoft.com/office/drawing/2014/main" id="{00000000-0008-0000-0A00-00000D000000}"/>
              </a:ext>
            </a:extLst>
          </xdr:cNvPr>
          <xdr:cNvSpPr/>
        </xdr:nvSpPr>
        <xdr:spPr>
          <a:xfrm>
            <a:off x="7620000" y="9334500"/>
            <a:ext cx="5524500" cy="2095500"/>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latin typeface="BIZ UDPゴシック"/>
                <a:ea typeface="BIZ UDPゴシック"/>
              </a:rPr>
              <a:t>入力部分の色凡例</a:t>
            </a:r>
          </a:p>
        </xdr:txBody>
      </xdr:sp>
      <xdr:sp macro="" textlink="">
        <xdr:nvSpPr>
          <xdr:cNvPr id="14" name="正方形/長方形 13">
            <a:extLst>
              <a:ext uri="{FF2B5EF4-FFF2-40B4-BE49-F238E27FC236}">
                <a16:creationId xmlns:a16="http://schemas.microsoft.com/office/drawing/2014/main" id="{00000000-0008-0000-0A00-00000E000000}"/>
              </a:ext>
            </a:extLst>
          </xdr:cNvPr>
          <xdr:cNvSpPr/>
        </xdr:nvSpPr>
        <xdr:spPr>
          <a:xfrm>
            <a:off x="7810501" y="9715500"/>
            <a:ext cx="190500" cy="190500"/>
          </a:xfrm>
          <a:prstGeom prst="rect">
            <a:avLst/>
          </a:prstGeom>
          <a:solidFill>
            <a:srgbClr val="BFE4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b="1">
              <a:solidFill>
                <a:schemeClr val="tx1"/>
              </a:solidFill>
              <a:latin typeface="BIZ UDPゴシック"/>
              <a:ea typeface="BIZ UDPゴシック"/>
            </a:endParaRPr>
          </a:p>
        </xdr:txBody>
      </xdr:sp>
      <xdr:sp macro="" textlink="">
        <xdr:nvSpPr>
          <xdr:cNvPr id="15" name="正方形/長方形 14">
            <a:extLst>
              <a:ext uri="{FF2B5EF4-FFF2-40B4-BE49-F238E27FC236}">
                <a16:creationId xmlns:a16="http://schemas.microsoft.com/office/drawing/2014/main" id="{00000000-0008-0000-0A00-00000F000000}"/>
              </a:ext>
            </a:extLst>
          </xdr:cNvPr>
          <xdr:cNvSpPr/>
        </xdr:nvSpPr>
        <xdr:spPr>
          <a:xfrm>
            <a:off x="8191500" y="10477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tx1"/>
                </a:solidFill>
                <a:latin typeface="BIZ UDPゴシック"/>
                <a:ea typeface="BIZ UDPゴシック"/>
              </a:rPr>
              <a:t>黄色の部分については報告書より自動で転記されますので入力不要です。</a:t>
            </a:r>
          </a:p>
        </xdr:txBody>
      </xdr:sp>
      <xdr:sp macro="" textlink="">
        <xdr:nvSpPr>
          <xdr:cNvPr id="16" name="正方形/長方形 15">
            <a:extLst>
              <a:ext uri="{FF2B5EF4-FFF2-40B4-BE49-F238E27FC236}">
                <a16:creationId xmlns:a16="http://schemas.microsoft.com/office/drawing/2014/main" id="{00000000-0008-0000-0A00-000010000000}"/>
              </a:ext>
            </a:extLst>
          </xdr:cNvPr>
          <xdr:cNvSpPr/>
        </xdr:nvSpPr>
        <xdr:spPr>
          <a:xfrm>
            <a:off x="8010526" y="10096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橙色の部分は該当する場合に入力してください。</a:t>
            </a:r>
          </a:p>
        </xdr:txBody>
      </xdr:sp>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8191500" y="10868025"/>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灰色の部分については入力不要です。</a:t>
            </a:r>
          </a:p>
        </xdr:txBody>
      </xdr:sp>
      <xdr:sp macro="" textlink="">
        <xdr:nvSpPr>
          <xdr:cNvPr id="18" name="正方形/長方形 17">
            <a:extLst>
              <a:ext uri="{FF2B5EF4-FFF2-40B4-BE49-F238E27FC236}">
                <a16:creationId xmlns:a16="http://schemas.microsoft.com/office/drawing/2014/main" id="{00000000-0008-0000-0A00-000012000000}"/>
              </a:ext>
            </a:extLst>
          </xdr:cNvPr>
          <xdr:cNvSpPr/>
        </xdr:nvSpPr>
        <xdr:spPr>
          <a:xfrm>
            <a:off x="7810500" y="10858500"/>
            <a:ext cx="190500" cy="190500"/>
          </a:xfrm>
          <a:prstGeom prst="rect">
            <a:avLst/>
          </a:prstGeom>
          <a:solidFill>
            <a:srgbClr val="C8C8CB"/>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19" name="正方形/長方形 18">
            <a:extLst>
              <a:ext uri="{FF2B5EF4-FFF2-40B4-BE49-F238E27FC236}">
                <a16:creationId xmlns:a16="http://schemas.microsoft.com/office/drawing/2014/main" id="{00000000-0008-0000-0A00-000013000000}"/>
              </a:ext>
            </a:extLst>
          </xdr:cNvPr>
          <xdr:cNvSpPr/>
        </xdr:nvSpPr>
        <xdr:spPr>
          <a:xfrm>
            <a:off x="7810501" y="10477500"/>
            <a:ext cx="190500" cy="190500"/>
          </a:xfrm>
          <a:prstGeom prst="rect">
            <a:avLst/>
          </a:prstGeom>
          <a:solidFill>
            <a:srgbClr val="FFFF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800">
                <a:solidFill>
                  <a:schemeClr val="lt1"/>
                </a:solidFill>
                <a:effectLst/>
                <a:latin typeface="+mn-lt"/>
                <a:ea typeface="+mn-ea"/>
                <a:cs typeface="+mn-cs"/>
              </a:rPr>
              <a:t>🔒</a:t>
            </a:r>
            <a:endParaRPr lang="ja-JP" altLang="ja-JP" sz="800">
              <a:effectLst/>
            </a:endParaRPr>
          </a:p>
        </xdr:txBody>
      </xdr:sp>
      <xdr:sp macro="" textlink="">
        <xdr:nvSpPr>
          <xdr:cNvPr id="20" name="正方形/長方形 19">
            <a:extLst>
              <a:ext uri="{FF2B5EF4-FFF2-40B4-BE49-F238E27FC236}">
                <a16:creationId xmlns:a16="http://schemas.microsoft.com/office/drawing/2014/main" id="{00000000-0008-0000-0A00-000014000000}"/>
              </a:ext>
            </a:extLst>
          </xdr:cNvPr>
          <xdr:cNvSpPr/>
        </xdr:nvSpPr>
        <xdr:spPr>
          <a:xfrm>
            <a:off x="7810500" y="10096500"/>
            <a:ext cx="190500" cy="190500"/>
          </a:xfrm>
          <a:prstGeom prst="rect">
            <a:avLst/>
          </a:prstGeom>
          <a:solidFill>
            <a:srgbClr val="FFCA8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b="1">
              <a:solidFill>
                <a:schemeClr val="tx1"/>
              </a:solidFill>
              <a:latin typeface="BIZ UDPゴシック"/>
              <a:ea typeface="BIZ UDPゴシック"/>
            </a:endParaRPr>
          </a:p>
        </xdr:txBody>
      </xdr:sp>
      <xdr:sp macro="" textlink="">
        <xdr:nvSpPr>
          <xdr:cNvPr id="21" name="正方形/長方形 20">
            <a:extLst>
              <a:ext uri="{FF2B5EF4-FFF2-40B4-BE49-F238E27FC236}">
                <a16:creationId xmlns:a16="http://schemas.microsoft.com/office/drawing/2014/main" id="{00000000-0008-0000-0A00-000015000000}"/>
              </a:ext>
            </a:extLst>
          </xdr:cNvPr>
          <xdr:cNvSpPr/>
        </xdr:nvSpPr>
        <xdr:spPr>
          <a:xfrm>
            <a:off x="8010525" y="9715500"/>
            <a:ext cx="47625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chemeClr val="tx1"/>
                </a:solidFill>
                <a:latin typeface="BIZ UDPゴシック"/>
                <a:ea typeface="BIZ UDPゴシック"/>
              </a:rPr>
              <a:t>青色の部分は必ず確認し必要に応じて入力してください</a:t>
            </a:r>
            <a:endParaRPr kumimoji="1" lang="en-US" altLang="ja-JP" sz="1100" b="1">
              <a:solidFill>
                <a:schemeClr val="tx1"/>
              </a:solidFill>
              <a:latin typeface="BIZ UDPゴシック"/>
              <a:ea typeface="BIZ UDPゴシック"/>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dimension ref="A1:Z50"/>
  <sheetViews>
    <sheetView workbookViewId="0">
      <selection activeCell="A4" sqref="A4"/>
    </sheetView>
  </sheetViews>
  <sheetFormatPr defaultColWidth="17.25" defaultRowHeight="13.5" x14ac:dyDescent="0.15"/>
  <sheetData>
    <row r="1" spans="1:26" ht="43.5" customHeight="1" x14ac:dyDescent="0.15"/>
    <row r="2" spans="1:26" x14ac:dyDescent="0.15">
      <c r="A2" t="s">
        <v>795</v>
      </c>
      <c r="B2" t="s">
        <v>409</v>
      </c>
      <c r="C2" t="s">
        <v>123</v>
      </c>
      <c r="D2" t="s">
        <v>892</v>
      </c>
      <c r="E2" t="s">
        <v>893</v>
      </c>
      <c r="F2" t="s">
        <v>309</v>
      </c>
      <c r="G2" t="s">
        <v>864</v>
      </c>
      <c r="H2" t="s">
        <v>896</v>
      </c>
      <c r="I2" t="s">
        <v>887</v>
      </c>
      <c r="J2" t="s">
        <v>802</v>
      </c>
      <c r="K2" t="s">
        <v>907</v>
      </c>
      <c r="L2" t="s">
        <v>296</v>
      </c>
      <c r="M2" t="s">
        <v>464</v>
      </c>
      <c r="N2" t="s">
        <v>925</v>
      </c>
      <c r="O2" t="s">
        <v>926</v>
      </c>
      <c r="P2" t="s">
        <v>927</v>
      </c>
      <c r="Q2" t="s">
        <v>376</v>
      </c>
      <c r="R2" t="s">
        <v>928</v>
      </c>
      <c r="S2" t="s">
        <v>938</v>
      </c>
      <c r="T2" t="s">
        <v>943</v>
      </c>
      <c r="U2" t="s">
        <v>994</v>
      </c>
      <c r="V2" t="s">
        <v>847</v>
      </c>
      <c r="W2" t="s">
        <v>547</v>
      </c>
      <c r="X2" t="s">
        <v>978</v>
      </c>
      <c r="Y2" t="s">
        <v>998</v>
      </c>
      <c r="Z2" t="s">
        <v>338</v>
      </c>
    </row>
    <row r="3" spans="1:26" x14ac:dyDescent="0.15">
      <c r="A3" t="s">
        <v>1366</v>
      </c>
      <c r="B3">
        <f>'１報告書'!K18</f>
        <v>0</v>
      </c>
      <c r="C3">
        <f>'１報告書'!L84</f>
        <v>0</v>
      </c>
      <c r="E3" t="s">
        <v>479</v>
      </c>
      <c r="G3">
        <v>1</v>
      </c>
      <c r="H3">
        <v>1</v>
      </c>
      <c r="I3" t="s">
        <v>897</v>
      </c>
      <c r="K3" t="s">
        <v>401</v>
      </c>
      <c r="L3" t="s">
        <v>637</v>
      </c>
      <c r="M3" t="s">
        <v>587</v>
      </c>
      <c r="N3" t="str">
        <f>PHONETIC('１報告書'!K18)</f>
        <v/>
      </c>
      <c r="O3" t="str">
        <f>PHONETIC('１報告書'!K26)</f>
        <v/>
      </c>
      <c r="Q3" t="str">
        <f>PHONETIC('１報告書'!K35)</f>
        <v/>
      </c>
      <c r="R3">
        <f>'１報告書'!K18</f>
        <v>0</v>
      </c>
      <c r="S3" t="str">
        <f>PHONETIC('１報告書'!L84)</f>
        <v/>
      </c>
      <c r="T3" t="str">
        <f>PHONETIC('１報告書'!L94)</f>
        <v/>
      </c>
      <c r="Y3" t="s">
        <v>473</v>
      </c>
      <c r="Z3" t="s">
        <v>996</v>
      </c>
    </row>
    <row r="4" spans="1:26" x14ac:dyDescent="0.15">
      <c r="B4">
        <f>'１報告書'!K26</f>
        <v>0</v>
      </c>
      <c r="C4">
        <f>'１報告書'!L147</f>
        <v>0</v>
      </c>
      <c r="E4" t="s">
        <v>658</v>
      </c>
      <c r="G4">
        <v>2</v>
      </c>
      <c r="H4">
        <v>2</v>
      </c>
      <c r="I4" t="s">
        <v>716</v>
      </c>
      <c r="L4" t="s">
        <v>650</v>
      </c>
      <c r="M4" t="s">
        <v>909</v>
      </c>
      <c r="R4">
        <f>'１報告書'!K19</f>
        <v>0</v>
      </c>
      <c r="Y4" t="s">
        <v>995</v>
      </c>
      <c r="Z4" t="s">
        <v>370</v>
      </c>
    </row>
    <row r="5" spans="1:26" x14ac:dyDescent="0.15">
      <c r="C5">
        <f>'１報告書'!L206</f>
        <v>0</v>
      </c>
      <c r="E5" t="s">
        <v>850</v>
      </c>
      <c r="G5">
        <v>3</v>
      </c>
      <c r="H5">
        <v>3</v>
      </c>
      <c r="I5" t="s">
        <v>899</v>
      </c>
      <c r="L5" t="s">
        <v>908</v>
      </c>
      <c r="R5">
        <f>'１報告書'!K20</f>
        <v>0</v>
      </c>
      <c r="Y5" t="s">
        <v>1025</v>
      </c>
      <c r="Z5" t="s">
        <v>454</v>
      </c>
    </row>
    <row r="6" spans="1:26" x14ac:dyDescent="0.15">
      <c r="G6">
        <v>4</v>
      </c>
      <c r="H6">
        <v>4</v>
      </c>
      <c r="I6" t="s">
        <v>575</v>
      </c>
      <c r="Y6" t="s">
        <v>1026</v>
      </c>
      <c r="Z6" t="s">
        <v>999</v>
      </c>
    </row>
    <row r="7" spans="1:26" x14ac:dyDescent="0.15">
      <c r="G7">
        <v>5</v>
      </c>
      <c r="H7">
        <v>5</v>
      </c>
      <c r="I7" t="s">
        <v>861</v>
      </c>
      <c r="Y7" t="s">
        <v>533</v>
      </c>
      <c r="Z7" t="s">
        <v>1001</v>
      </c>
    </row>
    <row r="8" spans="1:26" x14ac:dyDescent="0.15">
      <c r="G8">
        <v>6</v>
      </c>
      <c r="H8">
        <v>6</v>
      </c>
      <c r="I8" t="s">
        <v>855</v>
      </c>
      <c r="Y8" t="s">
        <v>1027</v>
      </c>
      <c r="Z8" t="s">
        <v>314</v>
      </c>
    </row>
    <row r="9" spans="1:26" x14ac:dyDescent="0.15">
      <c r="G9">
        <v>7</v>
      </c>
      <c r="H9">
        <v>7</v>
      </c>
      <c r="I9" t="s">
        <v>900</v>
      </c>
      <c r="Y9" t="s">
        <v>443</v>
      </c>
      <c r="Z9" t="s">
        <v>1003</v>
      </c>
    </row>
    <row r="10" spans="1:26" x14ac:dyDescent="0.15">
      <c r="G10">
        <v>8</v>
      </c>
      <c r="H10">
        <v>8</v>
      </c>
      <c r="I10" t="s">
        <v>901</v>
      </c>
      <c r="Y10" t="s">
        <v>128</v>
      </c>
      <c r="Z10" t="s">
        <v>963</v>
      </c>
    </row>
    <row r="11" spans="1:26" x14ac:dyDescent="0.15">
      <c r="G11">
        <v>9</v>
      </c>
      <c r="H11">
        <v>9</v>
      </c>
      <c r="I11" t="s">
        <v>902</v>
      </c>
      <c r="Y11" t="s">
        <v>1029</v>
      </c>
      <c r="Z11" t="s">
        <v>40</v>
      </c>
    </row>
    <row r="12" spans="1:26" x14ac:dyDescent="0.15">
      <c r="G12">
        <v>10</v>
      </c>
      <c r="H12">
        <v>10</v>
      </c>
      <c r="I12" t="s">
        <v>574</v>
      </c>
      <c r="Y12" t="s">
        <v>179</v>
      </c>
      <c r="Z12" t="s">
        <v>880</v>
      </c>
    </row>
    <row r="13" spans="1:26" x14ac:dyDescent="0.15">
      <c r="G13">
        <v>11</v>
      </c>
      <c r="H13">
        <v>11</v>
      </c>
      <c r="I13" t="s">
        <v>903</v>
      </c>
      <c r="Y13" t="s">
        <v>968</v>
      </c>
      <c r="Z13" t="s">
        <v>493</v>
      </c>
    </row>
    <row r="14" spans="1:26" x14ac:dyDescent="0.15">
      <c r="G14">
        <v>12</v>
      </c>
      <c r="H14">
        <v>12</v>
      </c>
      <c r="I14" t="s">
        <v>848</v>
      </c>
      <c r="Y14" t="s">
        <v>476</v>
      </c>
      <c r="Z14" t="s">
        <v>1004</v>
      </c>
    </row>
    <row r="15" spans="1:26" x14ac:dyDescent="0.15">
      <c r="H15">
        <v>13</v>
      </c>
      <c r="I15" t="s">
        <v>129</v>
      </c>
      <c r="Y15" t="s">
        <v>1030</v>
      </c>
      <c r="Z15" t="s">
        <v>1006</v>
      </c>
    </row>
    <row r="16" spans="1:26" x14ac:dyDescent="0.15">
      <c r="H16">
        <v>14</v>
      </c>
      <c r="I16" t="s">
        <v>362</v>
      </c>
      <c r="Y16" t="s">
        <v>1031</v>
      </c>
      <c r="Z16" t="s">
        <v>1007</v>
      </c>
    </row>
    <row r="17" spans="8:26" x14ac:dyDescent="0.15">
      <c r="H17">
        <v>15</v>
      </c>
      <c r="I17" t="s">
        <v>885</v>
      </c>
      <c r="Y17" t="s">
        <v>974</v>
      </c>
      <c r="Z17" t="s">
        <v>47</v>
      </c>
    </row>
    <row r="18" spans="8:26" x14ac:dyDescent="0.15">
      <c r="H18">
        <v>16</v>
      </c>
      <c r="I18" t="s">
        <v>884</v>
      </c>
      <c r="Y18" t="s">
        <v>937</v>
      </c>
      <c r="Z18" t="s">
        <v>1008</v>
      </c>
    </row>
    <row r="19" spans="8:26" x14ac:dyDescent="0.15">
      <c r="H19">
        <v>17</v>
      </c>
      <c r="I19" t="s">
        <v>904</v>
      </c>
      <c r="Y19" t="s">
        <v>82</v>
      </c>
      <c r="Z19" t="s">
        <v>70</v>
      </c>
    </row>
    <row r="20" spans="8:26" x14ac:dyDescent="0.15">
      <c r="H20">
        <v>18</v>
      </c>
      <c r="I20" t="s">
        <v>906</v>
      </c>
      <c r="Y20" t="s">
        <v>566</v>
      </c>
      <c r="Z20" t="s">
        <v>1009</v>
      </c>
    </row>
    <row r="21" spans="8:26" x14ac:dyDescent="0.15">
      <c r="H21">
        <v>19</v>
      </c>
      <c r="Y21" t="s">
        <v>1033</v>
      </c>
      <c r="Z21" t="s">
        <v>11</v>
      </c>
    </row>
    <row r="22" spans="8:26" x14ac:dyDescent="0.15">
      <c r="H22">
        <v>20</v>
      </c>
      <c r="Y22" t="s">
        <v>975</v>
      </c>
      <c r="Z22" t="s">
        <v>1011</v>
      </c>
    </row>
    <row r="23" spans="8:26" x14ac:dyDescent="0.15">
      <c r="H23">
        <v>21</v>
      </c>
      <c r="Y23" t="s">
        <v>202</v>
      </c>
      <c r="Z23" t="s">
        <v>910</v>
      </c>
    </row>
    <row r="24" spans="8:26" x14ac:dyDescent="0.15">
      <c r="H24">
        <v>22</v>
      </c>
      <c r="Y24" t="s">
        <v>1034</v>
      </c>
      <c r="Z24" t="s">
        <v>970</v>
      </c>
    </row>
    <row r="25" spans="8:26" x14ac:dyDescent="0.15">
      <c r="H25">
        <v>23</v>
      </c>
      <c r="Y25" t="s">
        <v>1035</v>
      </c>
      <c r="Z25" t="s">
        <v>916</v>
      </c>
    </row>
    <row r="26" spans="8:26" x14ac:dyDescent="0.15">
      <c r="H26">
        <v>24</v>
      </c>
      <c r="Y26" t="s">
        <v>1036</v>
      </c>
      <c r="Z26" t="s">
        <v>1012</v>
      </c>
    </row>
    <row r="27" spans="8:26" x14ac:dyDescent="0.15">
      <c r="H27">
        <v>25</v>
      </c>
      <c r="Y27" t="s">
        <v>973</v>
      </c>
      <c r="Z27" t="s">
        <v>579</v>
      </c>
    </row>
    <row r="28" spans="8:26" x14ac:dyDescent="0.15">
      <c r="H28">
        <v>26</v>
      </c>
      <c r="Y28" t="s">
        <v>149</v>
      </c>
      <c r="Z28" t="s">
        <v>980</v>
      </c>
    </row>
    <row r="29" spans="8:26" x14ac:dyDescent="0.15">
      <c r="H29">
        <v>27</v>
      </c>
      <c r="Y29" t="s">
        <v>1037</v>
      </c>
      <c r="Z29" t="s">
        <v>411</v>
      </c>
    </row>
    <row r="30" spans="8:26" x14ac:dyDescent="0.15">
      <c r="H30">
        <v>28</v>
      </c>
      <c r="Y30" t="s">
        <v>291</v>
      </c>
      <c r="Z30" t="s">
        <v>1013</v>
      </c>
    </row>
    <row r="31" spans="8:26" x14ac:dyDescent="0.15">
      <c r="H31">
        <v>29</v>
      </c>
      <c r="Y31" t="s">
        <v>538</v>
      </c>
      <c r="Z31" t="s">
        <v>1014</v>
      </c>
    </row>
    <row r="32" spans="8:26" x14ac:dyDescent="0.15">
      <c r="H32">
        <v>30</v>
      </c>
      <c r="Y32" t="s">
        <v>396</v>
      </c>
      <c r="Z32" t="s">
        <v>1015</v>
      </c>
    </row>
    <row r="33" spans="8:26" x14ac:dyDescent="0.15">
      <c r="H33">
        <v>31</v>
      </c>
      <c r="Y33" t="s">
        <v>32</v>
      </c>
      <c r="Z33" t="s">
        <v>1016</v>
      </c>
    </row>
    <row r="34" spans="8:26" x14ac:dyDescent="0.15">
      <c r="Y34" t="s">
        <v>991</v>
      </c>
      <c r="Z34" t="s">
        <v>1017</v>
      </c>
    </row>
    <row r="35" spans="8:26" x14ac:dyDescent="0.15">
      <c r="Y35" t="s">
        <v>1038</v>
      </c>
      <c r="Z35" t="s">
        <v>358</v>
      </c>
    </row>
    <row r="36" spans="8:26" x14ac:dyDescent="0.15">
      <c r="Y36" t="s">
        <v>1040</v>
      </c>
      <c r="Z36" t="s">
        <v>773</v>
      </c>
    </row>
    <row r="37" spans="8:26" x14ac:dyDescent="0.15">
      <c r="Y37" t="s">
        <v>1041</v>
      </c>
      <c r="Z37" t="s">
        <v>98</v>
      </c>
    </row>
    <row r="38" spans="8:26" x14ac:dyDescent="0.15">
      <c r="Y38" t="s">
        <v>315</v>
      </c>
      <c r="Z38" t="s">
        <v>1018</v>
      </c>
    </row>
    <row r="39" spans="8:26" x14ac:dyDescent="0.15">
      <c r="Y39" t="s">
        <v>51</v>
      </c>
      <c r="Z39" t="s">
        <v>357</v>
      </c>
    </row>
    <row r="40" spans="8:26" x14ac:dyDescent="0.15">
      <c r="Y40" t="s">
        <v>501</v>
      </c>
      <c r="Z40" t="s">
        <v>838</v>
      </c>
    </row>
    <row r="41" spans="8:26" x14ac:dyDescent="0.15">
      <c r="Y41" t="s">
        <v>965</v>
      </c>
      <c r="Z41" t="s">
        <v>1021</v>
      </c>
    </row>
    <row r="42" spans="8:26" x14ac:dyDescent="0.15">
      <c r="Y42" t="s">
        <v>765</v>
      </c>
      <c r="Z42" t="s">
        <v>21</v>
      </c>
    </row>
    <row r="43" spans="8:26" x14ac:dyDescent="0.15">
      <c r="Y43" t="s">
        <v>982</v>
      </c>
      <c r="Z43" t="s">
        <v>1022</v>
      </c>
    </row>
    <row r="44" spans="8:26" x14ac:dyDescent="0.15">
      <c r="Y44" t="s">
        <v>1042</v>
      </c>
      <c r="Z44" t="s">
        <v>1023</v>
      </c>
    </row>
    <row r="45" spans="8:26" x14ac:dyDescent="0.15">
      <c r="Y45" t="s">
        <v>1043</v>
      </c>
      <c r="Z45" t="s">
        <v>398</v>
      </c>
    </row>
    <row r="46" spans="8:26" x14ac:dyDescent="0.15">
      <c r="Y46" t="s">
        <v>993</v>
      </c>
      <c r="Z46" t="s">
        <v>633</v>
      </c>
    </row>
    <row r="47" spans="8:26" x14ac:dyDescent="0.15">
      <c r="Y47" t="s">
        <v>1044</v>
      </c>
      <c r="Z47" t="s">
        <v>815</v>
      </c>
    </row>
    <row r="48" spans="8:26" x14ac:dyDescent="0.15">
      <c r="Y48" t="s">
        <v>1045</v>
      </c>
      <c r="Z48" t="s">
        <v>984</v>
      </c>
    </row>
    <row r="49" spans="25:26" x14ac:dyDescent="0.15">
      <c r="Y49" t="s">
        <v>410</v>
      </c>
      <c r="Z49" t="s">
        <v>971</v>
      </c>
    </row>
    <row r="50" spans="25:26" x14ac:dyDescent="0.15">
      <c r="Y50" t="s">
        <v>964</v>
      </c>
    </row>
  </sheetData>
  <sheetProtection algorithmName="SHA-512" hashValue="mmkZrA78rOXGBC98k9EcReuTS3adnblhphsB6Y2Soxgd7d6WjgMy+rO7TUAgz/JrTQWqUyzH26S5VznPobOQsg==" saltValue="zaQV8MoN+++Y3eDSFEQ8sw==" spinCount="100000" sheet="1" objects="1" scenarios="1"/>
  <phoneticPr fontId="19"/>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005AFF"/>
  </sheetPr>
  <dimension ref="A1:G500"/>
  <sheetViews>
    <sheetView zoomScale="25" zoomScaleNormal="25" workbookViewId="0">
      <selection activeCell="A19" sqref="A19:G19"/>
    </sheetView>
  </sheetViews>
  <sheetFormatPr defaultRowHeight="30" customHeight="1" x14ac:dyDescent="0.15"/>
  <cols>
    <col min="1" max="1" width="12.5" style="259" customWidth="1"/>
    <col min="2" max="2" width="23.75" style="259" customWidth="1"/>
    <col min="3" max="3" width="18.75" style="259" customWidth="1"/>
    <col min="4" max="4" width="15.625" style="259" customWidth="1"/>
    <col min="5" max="6" width="25" style="259" customWidth="1"/>
    <col min="7" max="7" width="15.625" style="259" customWidth="1"/>
    <col min="8" max="8" width="9" style="260" customWidth="1"/>
    <col min="9" max="16384" width="9" style="260"/>
  </cols>
  <sheetData>
    <row r="1" spans="1:7" ht="30" customHeight="1" x14ac:dyDescent="0.15">
      <c r="A1" s="667" t="s">
        <v>727</v>
      </c>
      <c r="B1" s="667"/>
      <c r="C1" s="667"/>
      <c r="D1" s="667"/>
      <c r="E1" s="667"/>
      <c r="F1" s="667"/>
      <c r="G1" s="667"/>
    </row>
    <row r="2" spans="1:7" ht="30" customHeight="1" x14ac:dyDescent="0.15">
      <c r="A2" s="261" t="s">
        <v>176</v>
      </c>
      <c r="B2" s="263" t="s">
        <v>689</v>
      </c>
      <c r="C2" s="264" t="s">
        <v>723</v>
      </c>
      <c r="D2" s="668"/>
      <c r="E2" s="669"/>
      <c r="F2" s="264" t="s">
        <v>678</v>
      </c>
      <c r="G2" s="262"/>
    </row>
    <row r="3" spans="1:7" ht="30" customHeight="1" x14ac:dyDescent="0.15">
      <c r="A3" s="261" t="s">
        <v>325</v>
      </c>
      <c r="B3" s="261" t="s">
        <v>317</v>
      </c>
      <c r="C3" s="261" t="s">
        <v>323</v>
      </c>
      <c r="D3" s="261" t="s">
        <v>26</v>
      </c>
      <c r="E3" s="265" t="s">
        <v>912</v>
      </c>
      <c r="F3" s="261" t="s">
        <v>458</v>
      </c>
      <c r="G3" s="261" t="s">
        <v>182</v>
      </c>
    </row>
    <row r="4" spans="1:7" ht="30" customHeight="1" x14ac:dyDescent="0.15">
      <c r="A4" s="262"/>
      <c r="B4" s="262"/>
      <c r="C4" s="262"/>
      <c r="D4" s="262" t="s">
        <v>382</v>
      </c>
      <c r="E4" s="262"/>
      <c r="F4" s="266"/>
      <c r="G4" s="266" t="s">
        <v>183</v>
      </c>
    </row>
    <row r="5" spans="1:7" ht="30" customHeight="1" x14ac:dyDescent="0.15">
      <c r="A5" s="262"/>
      <c r="B5" s="262"/>
      <c r="C5" s="262"/>
      <c r="D5" s="262" t="s">
        <v>382</v>
      </c>
      <c r="E5" s="262"/>
      <c r="F5" s="266"/>
      <c r="G5" s="266" t="s">
        <v>183</v>
      </c>
    </row>
    <row r="6" spans="1:7" ht="30" customHeight="1" x14ac:dyDescent="0.15">
      <c r="A6" s="262"/>
      <c r="B6" s="262"/>
      <c r="C6" s="262"/>
      <c r="D6" s="262" t="s">
        <v>382</v>
      </c>
      <c r="E6" s="262"/>
      <c r="F6" s="266"/>
      <c r="G6" s="266" t="s">
        <v>183</v>
      </c>
    </row>
    <row r="7" spans="1:7" ht="30" customHeight="1" x14ac:dyDescent="0.15">
      <c r="A7" s="262"/>
      <c r="B7" s="262"/>
      <c r="C7" s="262"/>
      <c r="D7" s="262" t="s">
        <v>382</v>
      </c>
      <c r="E7" s="262"/>
      <c r="F7" s="266"/>
      <c r="G7" s="266" t="s">
        <v>183</v>
      </c>
    </row>
    <row r="8" spans="1:7" ht="30" customHeight="1" x14ac:dyDescent="0.15">
      <c r="A8" s="262"/>
      <c r="B8" s="262"/>
      <c r="C8" s="262"/>
      <c r="D8" s="262" t="s">
        <v>382</v>
      </c>
      <c r="E8" s="262"/>
      <c r="F8" s="266"/>
      <c r="G8" s="266" t="s">
        <v>183</v>
      </c>
    </row>
    <row r="9" spans="1:7" ht="30" customHeight="1" x14ac:dyDescent="0.15">
      <c r="A9" s="262"/>
      <c r="B9" s="262"/>
      <c r="C9" s="262"/>
      <c r="D9" s="262" t="s">
        <v>382</v>
      </c>
      <c r="E9" s="262"/>
      <c r="F9" s="266"/>
      <c r="G9" s="266" t="s">
        <v>183</v>
      </c>
    </row>
    <row r="10" spans="1:7" ht="30" customHeight="1" x14ac:dyDescent="0.15">
      <c r="A10" s="262"/>
      <c r="B10" s="262"/>
      <c r="C10" s="262"/>
      <c r="D10" s="262" t="s">
        <v>382</v>
      </c>
      <c r="E10" s="262"/>
      <c r="F10" s="266"/>
      <c r="G10" s="266" t="s">
        <v>183</v>
      </c>
    </row>
    <row r="11" spans="1:7" ht="30" customHeight="1" x14ac:dyDescent="0.15">
      <c r="A11" s="262"/>
      <c r="B11" s="262"/>
      <c r="C11" s="262"/>
      <c r="D11" s="262" t="s">
        <v>382</v>
      </c>
      <c r="E11" s="262"/>
      <c r="F11" s="266"/>
      <c r="G11" s="266" t="s">
        <v>183</v>
      </c>
    </row>
    <row r="12" spans="1:7" ht="30" customHeight="1" x14ac:dyDescent="0.15">
      <c r="A12" s="262"/>
      <c r="B12" s="262"/>
      <c r="C12" s="262"/>
      <c r="D12" s="262" t="s">
        <v>382</v>
      </c>
      <c r="E12" s="262"/>
      <c r="F12" s="266"/>
      <c r="G12" s="266" t="s">
        <v>183</v>
      </c>
    </row>
    <row r="13" spans="1:7" ht="30" customHeight="1" x14ac:dyDescent="0.15">
      <c r="A13" s="262"/>
      <c r="B13" s="262"/>
      <c r="C13" s="262"/>
      <c r="D13" s="262" t="s">
        <v>382</v>
      </c>
      <c r="E13" s="262"/>
      <c r="F13" s="266"/>
      <c r="G13" s="266" t="s">
        <v>183</v>
      </c>
    </row>
    <row r="14" spans="1:7" ht="30" customHeight="1" x14ac:dyDescent="0.15">
      <c r="A14" s="262"/>
      <c r="B14" s="262"/>
      <c r="C14" s="262"/>
      <c r="D14" s="262" t="s">
        <v>382</v>
      </c>
      <c r="E14" s="262"/>
      <c r="F14" s="266"/>
      <c r="G14" s="266" t="s">
        <v>183</v>
      </c>
    </row>
    <row r="15" spans="1:7" ht="30" customHeight="1" x14ac:dyDescent="0.15">
      <c r="A15" s="262"/>
      <c r="B15" s="262"/>
      <c r="C15" s="262"/>
      <c r="D15" s="262" t="s">
        <v>382</v>
      </c>
      <c r="E15" s="262"/>
      <c r="F15" s="266"/>
      <c r="G15" s="266" t="s">
        <v>183</v>
      </c>
    </row>
    <row r="16" spans="1:7" ht="30" customHeight="1" x14ac:dyDescent="0.15">
      <c r="A16" s="262"/>
      <c r="B16" s="262"/>
      <c r="C16" s="262"/>
      <c r="D16" s="262" t="s">
        <v>382</v>
      </c>
      <c r="E16" s="262"/>
      <c r="F16" s="266"/>
      <c r="G16" s="266" t="s">
        <v>183</v>
      </c>
    </row>
    <row r="17" spans="1:7" ht="30" customHeight="1" x14ac:dyDescent="0.15">
      <c r="A17" s="262"/>
      <c r="B17" s="262"/>
      <c r="C17" s="262"/>
      <c r="D17" s="262" t="s">
        <v>382</v>
      </c>
      <c r="E17" s="262"/>
      <c r="F17" s="266"/>
      <c r="G17" s="266" t="s">
        <v>183</v>
      </c>
    </row>
    <row r="18" spans="1:7" ht="30" customHeight="1" x14ac:dyDescent="0.15">
      <c r="A18" s="262"/>
      <c r="B18" s="262"/>
      <c r="C18" s="262"/>
      <c r="D18" s="262" t="s">
        <v>382</v>
      </c>
      <c r="E18" s="262"/>
      <c r="F18" s="266"/>
      <c r="G18" s="266" t="s">
        <v>183</v>
      </c>
    </row>
    <row r="19" spans="1:7" ht="52.5" customHeight="1" x14ac:dyDescent="0.15">
      <c r="A19" s="670" t="s">
        <v>913</v>
      </c>
      <c r="B19" s="670"/>
      <c r="C19" s="670"/>
      <c r="D19" s="670"/>
      <c r="E19" s="670"/>
      <c r="F19" s="670"/>
      <c r="G19" s="670"/>
    </row>
    <row r="20" spans="1:7" ht="30" customHeight="1" x14ac:dyDescent="0.15">
      <c r="A20" s="261" t="s">
        <v>325</v>
      </c>
      <c r="B20" s="261" t="s">
        <v>317</v>
      </c>
      <c r="C20" s="261" t="s">
        <v>323</v>
      </c>
      <c r="D20" s="261" t="s">
        <v>26</v>
      </c>
      <c r="E20" s="261" t="s">
        <v>912</v>
      </c>
      <c r="F20" s="261" t="s">
        <v>458</v>
      </c>
      <c r="G20" s="261" t="s">
        <v>182</v>
      </c>
    </row>
    <row r="21" spans="1:7" ht="30" customHeight="1" x14ac:dyDescent="0.15">
      <c r="A21" s="261"/>
      <c r="B21" s="261"/>
      <c r="C21" s="261"/>
      <c r="D21" s="261" t="s">
        <v>382</v>
      </c>
      <c r="E21" s="261"/>
      <c r="F21" s="261"/>
      <c r="G21" s="261" t="s">
        <v>183</v>
      </c>
    </row>
    <row r="22" spans="1:7" ht="30" customHeight="1" x14ac:dyDescent="0.15">
      <c r="A22" s="261"/>
      <c r="B22" s="261"/>
      <c r="C22" s="261"/>
      <c r="D22" s="261" t="s">
        <v>382</v>
      </c>
      <c r="E22" s="261"/>
      <c r="F22" s="261"/>
      <c r="G22" s="261" t="s">
        <v>183</v>
      </c>
    </row>
    <row r="23" spans="1:7" ht="30" customHeight="1" x14ac:dyDescent="0.15">
      <c r="A23" s="261"/>
      <c r="B23" s="261"/>
      <c r="C23" s="261"/>
      <c r="D23" s="261" t="s">
        <v>382</v>
      </c>
      <c r="E23" s="261"/>
      <c r="F23" s="261"/>
      <c r="G23" s="261" t="s">
        <v>183</v>
      </c>
    </row>
    <row r="24" spans="1:7" ht="30" customHeight="1" x14ac:dyDescent="0.15">
      <c r="A24" s="261"/>
      <c r="B24" s="261"/>
      <c r="C24" s="261"/>
      <c r="D24" s="261" t="s">
        <v>382</v>
      </c>
      <c r="E24" s="261"/>
      <c r="F24" s="261"/>
      <c r="G24" s="261" t="s">
        <v>183</v>
      </c>
    </row>
    <row r="25" spans="1:7" ht="30" customHeight="1" x14ac:dyDescent="0.15">
      <c r="A25" s="261"/>
      <c r="B25" s="261"/>
      <c r="C25" s="261"/>
      <c r="D25" s="261" t="s">
        <v>382</v>
      </c>
      <c r="E25" s="261"/>
      <c r="F25" s="261"/>
      <c r="G25" s="261" t="s">
        <v>183</v>
      </c>
    </row>
    <row r="26" spans="1:7" ht="30" customHeight="1" x14ac:dyDescent="0.15">
      <c r="A26" s="261"/>
      <c r="B26" s="261"/>
      <c r="C26" s="261"/>
      <c r="D26" s="261" t="s">
        <v>382</v>
      </c>
      <c r="E26" s="261"/>
      <c r="F26" s="261"/>
      <c r="G26" s="261" t="s">
        <v>183</v>
      </c>
    </row>
    <row r="27" spans="1:7" ht="30" customHeight="1" x14ac:dyDescent="0.15">
      <c r="A27" s="261"/>
      <c r="B27" s="261"/>
      <c r="C27" s="261"/>
      <c r="D27" s="261" t="s">
        <v>382</v>
      </c>
      <c r="E27" s="261"/>
      <c r="F27" s="261"/>
      <c r="G27" s="261" t="s">
        <v>183</v>
      </c>
    </row>
    <row r="28" spans="1:7" ht="30" customHeight="1" x14ac:dyDescent="0.15">
      <c r="A28" s="261"/>
      <c r="B28" s="261"/>
      <c r="C28" s="261"/>
      <c r="D28" s="261" t="s">
        <v>382</v>
      </c>
      <c r="E28" s="261"/>
      <c r="F28" s="261"/>
      <c r="G28" s="261" t="s">
        <v>183</v>
      </c>
    </row>
    <row r="29" spans="1:7" ht="30" customHeight="1" x14ac:dyDescent="0.15">
      <c r="A29" s="261"/>
      <c r="B29" s="261"/>
      <c r="C29" s="261"/>
      <c r="D29" s="261" t="s">
        <v>382</v>
      </c>
      <c r="E29" s="261"/>
      <c r="F29" s="261"/>
      <c r="G29" s="261" t="s">
        <v>183</v>
      </c>
    </row>
    <row r="30" spans="1:7" ht="30" customHeight="1" x14ac:dyDescent="0.15">
      <c r="A30" s="261"/>
      <c r="B30" s="261"/>
      <c r="C30" s="261"/>
      <c r="D30" s="261" t="s">
        <v>382</v>
      </c>
      <c r="E30" s="261"/>
      <c r="F30" s="261"/>
      <c r="G30" s="261" t="s">
        <v>183</v>
      </c>
    </row>
    <row r="31" spans="1:7" ht="30" customHeight="1" x14ac:dyDescent="0.15">
      <c r="A31" s="261"/>
      <c r="B31" s="261"/>
      <c r="C31" s="261"/>
      <c r="D31" s="261" t="s">
        <v>382</v>
      </c>
      <c r="E31" s="261"/>
      <c r="F31" s="261"/>
      <c r="G31" s="261" t="s">
        <v>183</v>
      </c>
    </row>
    <row r="32" spans="1:7" ht="30" customHeight="1" x14ac:dyDescent="0.15">
      <c r="A32" s="261"/>
      <c r="B32" s="261"/>
      <c r="C32" s="261"/>
      <c r="D32" s="261" t="s">
        <v>382</v>
      </c>
      <c r="E32" s="261"/>
      <c r="F32" s="261"/>
      <c r="G32" s="261" t="s">
        <v>183</v>
      </c>
    </row>
    <row r="33" spans="1:7" ht="30" customHeight="1" x14ac:dyDescent="0.15">
      <c r="A33" s="261"/>
      <c r="B33" s="261"/>
      <c r="C33" s="261"/>
      <c r="D33" s="261" t="s">
        <v>382</v>
      </c>
      <c r="E33" s="261"/>
      <c r="F33" s="261"/>
      <c r="G33" s="261" t="s">
        <v>183</v>
      </c>
    </row>
    <row r="34" spans="1:7" ht="30" customHeight="1" x14ac:dyDescent="0.15">
      <c r="A34" s="261"/>
      <c r="B34" s="261"/>
      <c r="C34" s="261"/>
      <c r="D34" s="261" t="s">
        <v>382</v>
      </c>
      <c r="E34" s="261"/>
      <c r="F34" s="261"/>
      <c r="G34" s="261" t="s">
        <v>183</v>
      </c>
    </row>
    <row r="35" spans="1:7" ht="30" customHeight="1" x14ac:dyDescent="0.15">
      <c r="A35" s="261"/>
      <c r="B35" s="261"/>
      <c r="C35" s="261"/>
      <c r="D35" s="261" t="s">
        <v>382</v>
      </c>
      <c r="E35" s="261"/>
      <c r="F35" s="261"/>
      <c r="G35" s="261" t="s">
        <v>183</v>
      </c>
    </row>
    <row r="36" spans="1:7" ht="30" customHeight="1" x14ac:dyDescent="0.15">
      <c r="A36" s="261"/>
      <c r="B36" s="261"/>
      <c r="C36" s="261"/>
      <c r="D36" s="261" t="s">
        <v>382</v>
      </c>
      <c r="E36" s="261"/>
      <c r="F36" s="261"/>
      <c r="G36" s="261" t="s">
        <v>183</v>
      </c>
    </row>
    <row r="37" spans="1:7" ht="30" customHeight="1" x14ac:dyDescent="0.15">
      <c r="A37" s="261"/>
      <c r="B37" s="261"/>
      <c r="C37" s="261"/>
      <c r="D37" s="261" t="s">
        <v>382</v>
      </c>
      <c r="E37" s="261"/>
      <c r="F37" s="261"/>
      <c r="G37" s="261" t="s">
        <v>183</v>
      </c>
    </row>
    <row r="38" spans="1:7" ht="30" customHeight="1" x14ac:dyDescent="0.15">
      <c r="A38" s="261"/>
      <c r="B38" s="261"/>
      <c r="C38" s="261"/>
      <c r="D38" s="261" t="s">
        <v>382</v>
      </c>
      <c r="E38" s="261"/>
      <c r="F38" s="261"/>
      <c r="G38" s="261" t="s">
        <v>183</v>
      </c>
    </row>
    <row r="39" spans="1:7" ht="30" customHeight="1" x14ac:dyDescent="0.15">
      <c r="A39" s="261"/>
      <c r="B39" s="261"/>
      <c r="C39" s="261"/>
      <c r="D39" s="261" t="s">
        <v>382</v>
      </c>
      <c r="E39" s="261"/>
      <c r="F39" s="261"/>
      <c r="G39" s="261" t="s">
        <v>183</v>
      </c>
    </row>
    <row r="40" spans="1:7" ht="30" customHeight="1" x14ac:dyDescent="0.15">
      <c r="A40" s="261"/>
      <c r="B40" s="261"/>
      <c r="C40" s="261"/>
      <c r="D40" s="261" t="s">
        <v>382</v>
      </c>
      <c r="E40" s="261"/>
      <c r="F40" s="261"/>
      <c r="G40" s="261" t="s">
        <v>183</v>
      </c>
    </row>
    <row r="41" spans="1:7" ht="30" customHeight="1" x14ac:dyDescent="0.15">
      <c r="A41" s="261"/>
      <c r="B41" s="261"/>
      <c r="C41" s="261"/>
      <c r="D41" s="261" t="s">
        <v>382</v>
      </c>
      <c r="E41" s="261"/>
      <c r="F41" s="261"/>
      <c r="G41" s="261" t="s">
        <v>183</v>
      </c>
    </row>
    <row r="42" spans="1:7" ht="30" customHeight="1" x14ac:dyDescent="0.15">
      <c r="A42" s="261"/>
      <c r="B42" s="261"/>
      <c r="C42" s="261"/>
      <c r="D42" s="261" t="s">
        <v>382</v>
      </c>
      <c r="E42" s="261"/>
      <c r="F42" s="261"/>
      <c r="G42" s="261" t="s">
        <v>183</v>
      </c>
    </row>
    <row r="43" spans="1:7" ht="30" customHeight="1" x14ac:dyDescent="0.15">
      <c r="A43" s="261"/>
      <c r="B43" s="261"/>
      <c r="C43" s="261"/>
      <c r="D43" s="261" t="s">
        <v>382</v>
      </c>
      <c r="E43" s="261"/>
      <c r="F43" s="261"/>
      <c r="G43" s="261" t="s">
        <v>183</v>
      </c>
    </row>
    <row r="44" spans="1:7" ht="30" customHeight="1" x14ac:dyDescent="0.15">
      <c r="A44" s="261"/>
      <c r="B44" s="261"/>
      <c r="C44" s="261"/>
      <c r="D44" s="261" t="s">
        <v>382</v>
      </c>
      <c r="E44" s="261"/>
      <c r="F44" s="261"/>
      <c r="G44" s="261" t="s">
        <v>183</v>
      </c>
    </row>
    <row r="45" spans="1:7" ht="30" customHeight="1" x14ac:dyDescent="0.15">
      <c r="A45" s="261"/>
      <c r="B45" s="261"/>
      <c r="C45" s="261"/>
      <c r="D45" s="261" t="s">
        <v>382</v>
      </c>
      <c r="E45" s="261"/>
      <c r="F45" s="261"/>
      <c r="G45" s="261" t="s">
        <v>183</v>
      </c>
    </row>
    <row r="46" spans="1:7" ht="30" customHeight="1" x14ac:dyDescent="0.15">
      <c r="A46" s="261"/>
      <c r="B46" s="261"/>
      <c r="C46" s="261"/>
      <c r="D46" s="261" t="s">
        <v>382</v>
      </c>
      <c r="E46" s="261"/>
      <c r="F46" s="261"/>
      <c r="G46" s="261" t="s">
        <v>183</v>
      </c>
    </row>
    <row r="47" spans="1:7" ht="30" customHeight="1" x14ac:dyDescent="0.15">
      <c r="A47" s="261"/>
      <c r="B47" s="261"/>
      <c r="C47" s="261"/>
      <c r="D47" s="261" t="s">
        <v>382</v>
      </c>
      <c r="E47" s="261"/>
      <c r="F47" s="261"/>
      <c r="G47" s="261" t="s">
        <v>183</v>
      </c>
    </row>
    <row r="48" spans="1:7" ht="30" customHeight="1" x14ac:dyDescent="0.15">
      <c r="A48" s="261"/>
      <c r="B48" s="261"/>
      <c r="C48" s="261"/>
      <c r="D48" s="261" t="s">
        <v>382</v>
      </c>
      <c r="E48" s="261"/>
      <c r="F48" s="261"/>
      <c r="G48" s="261" t="s">
        <v>183</v>
      </c>
    </row>
    <row r="49" spans="1:7" ht="30" customHeight="1" x14ac:dyDescent="0.15">
      <c r="A49" s="261"/>
      <c r="B49" s="261"/>
      <c r="C49" s="261"/>
      <c r="D49" s="261" t="s">
        <v>382</v>
      </c>
      <c r="E49" s="261"/>
      <c r="F49" s="261"/>
      <c r="G49" s="261" t="s">
        <v>183</v>
      </c>
    </row>
    <row r="50" spans="1:7" ht="30" customHeight="1" x14ac:dyDescent="0.15">
      <c r="A50" s="261"/>
      <c r="B50" s="261"/>
      <c r="C50" s="261"/>
      <c r="D50" s="261" t="s">
        <v>382</v>
      </c>
      <c r="E50" s="261"/>
      <c r="F50" s="261"/>
      <c r="G50" s="261" t="s">
        <v>183</v>
      </c>
    </row>
    <row r="51" spans="1:7" ht="30" customHeight="1" x14ac:dyDescent="0.15">
      <c r="A51" s="261"/>
      <c r="B51" s="261"/>
      <c r="C51" s="261"/>
      <c r="D51" s="261" t="s">
        <v>382</v>
      </c>
      <c r="E51" s="261"/>
      <c r="F51" s="261"/>
      <c r="G51" s="261" t="s">
        <v>183</v>
      </c>
    </row>
    <row r="52" spans="1:7" ht="30" customHeight="1" x14ac:dyDescent="0.15">
      <c r="A52" s="261"/>
      <c r="B52" s="261"/>
      <c r="C52" s="261"/>
      <c r="D52" s="261" t="s">
        <v>382</v>
      </c>
      <c r="E52" s="261"/>
      <c r="F52" s="261"/>
      <c r="G52" s="261" t="s">
        <v>183</v>
      </c>
    </row>
    <row r="53" spans="1:7" ht="30" customHeight="1" x14ac:dyDescent="0.15">
      <c r="A53" s="261"/>
      <c r="B53" s="261"/>
      <c r="C53" s="261"/>
      <c r="D53" s="261" t="s">
        <v>382</v>
      </c>
      <c r="E53" s="261"/>
      <c r="F53" s="261"/>
      <c r="G53" s="261" t="s">
        <v>183</v>
      </c>
    </row>
    <row r="54" spans="1:7" ht="30" customHeight="1" x14ac:dyDescent="0.15">
      <c r="A54" s="261"/>
      <c r="B54" s="261"/>
      <c r="C54" s="261"/>
      <c r="D54" s="261" t="s">
        <v>382</v>
      </c>
      <c r="E54" s="261"/>
      <c r="F54" s="261"/>
      <c r="G54" s="261" t="s">
        <v>183</v>
      </c>
    </row>
    <row r="55" spans="1:7" ht="30" customHeight="1" x14ac:dyDescent="0.15">
      <c r="A55" s="261"/>
      <c r="B55" s="261"/>
      <c r="C55" s="261"/>
      <c r="D55" s="261" t="s">
        <v>382</v>
      </c>
      <c r="E55" s="261"/>
      <c r="F55" s="261"/>
      <c r="G55" s="261" t="s">
        <v>183</v>
      </c>
    </row>
    <row r="56" spans="1:7" ht="30" customHeight="1" x14ac:dyDescent="0.15">
      <c r="A56" s="261"/>
      <c r="B56" s="261"/>
      <c r="C56" s="261"/>
      <c r="D56" s="261" t="s">
        <v>382</v>
      </c>
      <c r="E56" s="261"/>
      <c r="F56" s="261"/>
      <c r="G56" s="261" t="s">
        <v>183</v>
      </c>
    </row>
    <row r="57" spans="1:7" ht="30" customHeight="1" x14ac:dyDescent="0.15">
      <c r="A57" s="261"/>
      <c r="B57" s="261"/>
      <c r="C57" s="261"/>
      <c r="D57" s="261" t="s">
        <v>382</v>
      </c>
      <c r="E57" s="261"/>
      <c r="F57" s="261"/>
      <c r="G57" s="261" t="s">
        <v>183</v>
      </c>
    </row>
    <row r="58" spans="1:7" ht="30" customHeight="1" x14ac:dyDescent="0.15">
      <c r="A58" s="261"/>
      <c r="B58" s="261"/>
      <c r="C58" s="261"/>
      <c r="D58" s="261" t="s">
        <v>382</v>
      </c>
      <c r="E58" s="261"/>
      <c r="F58" s="261"/>
      <c r="G58" s="261" t="s">
        <v>183</v>
      </c>
    </row>
    <row r="59" spans="1:7" ht="30" customHeight="1" x14ac:dyDescent="0.15">
      <c r="A59" s="261"/>
      <c r="B59" s="261"/>
      <c r="C59" s="261"/>
      <c r="D59" s="261" t="s">
        <v>382</v>
      </c>
      <c r="E59" s="261"/>
      <c r="F59" s="261"/>
      <c r="G59" s="261" t="s">
        <v>183</v>
      </c>
    </row>
    <row r="60" spans="1:7" ht="30" customHeight="1" x14ac:dyDescent="0.15">
      <c r="A60" s="261"/>
      <c r="B60" s="261"/>
      <c r="C60" s="261"/>
      <c r="D60" s="261" t="s">
        <v>382</v>
      </c>
      <c r="E60" s="261"/>
      <c r="F60" s="261"/>
      <c r="G60" s="261" t="s">
        <v>183</v>
      </c>
    </row>
    <row r="61" spans="1:7" ht="30" customHeight="1" x14ac:dyDescent="0.15">
      <c r="A61" s="261"/>
      <c r="B61" s="261"/>
      <c r="C61" s="261"/>
      <c r="D61" s="261" t="s">
        <v>382</v>
      </c>
      <c r="E61" s="261"/>
      <c r="F61" s="261"/>
      <c r="G61" s="261" t="s">
        <v>183</v>
      </c>
    </row>
    <row r="62" spans="1:7" ht="30" customHeight="1" x14ac:dyDescent="0.15">
      <c r="A62" s="261"/>
      <c r="B62" s="261"/>
      <c r="C62" s="261"/>
      <c r="D62" s="261" t="s">
        <v>382</v>
      </c>
      <c r="E62" s="261"/>
      <c r="F62" s="261"/>
      <c r="G62" s="261" t="s">
        <v>183</v>
      </c>
    </row>
    <row r="63" spans="1:7" ht="30" customHeight="1" x14ac:dyDescent="0.15">
      <c r="A63" s="261"/>
      <c r="B63" s="261"/>
      <c r="C63" s="261"/>
      <c r="D63" s="261" t="s">
        <v>382</v>
      </c>
      <c r="E63" s="261"/>
      <c r="F63" s="261"/>
      <c r="G63" s="261" t="s">
        <v>183</v>
      </c>
    </row>
    <row r="64" spans="1:7" ht="30" customHeight="1" x14ac:dyDescent="0.15">
      <c r="A64" s="261"/>
      <c r="B64" s="261"/>
      <c r="C64" s="261"/>
      <c r="D64" s="261" t="s">
        <v>382</v>
      </c>
      <c r="E64" s="261"/>
      <c r="F64" s="261"/>
      <c r="G64" s="261" t="s">
        <v>183</v>
      </c>
    </row>
    <row r="65" spans="1:7" ht="30" customHeight="1" x14ac:dyDescent="0.15">
      <c r="A65" s="261"/>
      <c r="B65" s="261"/>
      <c r="C65" s="261"/>
      <c r="D65" s="261" t="s">
        <v>382</v>
      </c>
      <c r="E65" s="261"/>
      <c r="F65" s="261"/>
      <c r="G65" s="261" t="s">
        <v>183</v>
      </c>
    </row>
    <row r="66" spans="1:7" ht="30" customHeight="1" x14ac:dyDescent="0.15">
      <c r="A66" s="261"/>
      <c r="B66" s="261"/>
      <c r="C66" s="261"/>
      <c r="D66" s="261" t="s">
        <v>382</v>
      </c>
      <c r="E66" s="261"/>
      <c r="F66" s="261"/>
      <c r="G66" s="261" t="s">
        <v>183</v>
      </c>
    </row>
    <row r="67" spans="1:7" ht="30" customHeight="1" x14ac:dyDescent="0.15">
      <c r="A67" s="261"/>
      <c r="B67" s="261"/>
      <c r="C67" s="261"/>
      <c r="D67" s="261" t="s">
        <v>382</v>
      </c>
      <c r="E67" s="261"/>
      <c r="F67" s="261"/>
      <c r="G67" s="261" t="s">
        <v>183</v>
      </c>
    </row>
    <row r="68" spans="1:7" ht="30" customHeight="1" x14ac:dyDescent="0.15">
      <c r="A68" s="261"/>
      <c r="B68" s="261"/>
      <c r="C68" s="261"/>
      <c r="D68" s="261" t="s">
        <v>382</v>
      </c>
      <c r="E68" s="261"/>
      <c r="F68" s="261"/>
      <c r="G68" s="261" t="s">
        <v>183</v>
      </c>
    </row>
    <row r="69" spans="1:7" ht="30" customHeight="1" x14ac:dyDescent="0.15">
      <c r="A69" s="261"/>
      <c r="B69" s="261"/>
      <c r="C69" s="261"/>
      <c r="D69" s="261" t="s">
        <v>382</v>
      </c>
      <c r="E69" s="261"/>
      <c r="F69" s="261"/>
      <c r="G69" s="261" t="s">
        <v>183</v>
      </c>
    </row>
    <row r="70" spans="1:7" ht="30" customHeight="1" x14ac:dyDescent="0.15">
      <c r="A70" s="261"/>
      <c r="B70" s="261"/>
      <c r="C70" s="261"/>
      <c r="D70" s="261" t="s">
        <v>382</v>
      </c>
      <c r="E70" s="261"/>
      <c r="F70" s="261"/>
      <c r="G70" s="261" t="s">
        <v>183</v>
      </c>
    </row>
    <row r="71" spans="1:7" ht="30" customHeight="1" x14ac:dyDescent="0.15">
      <c r="A71" s="261"/>
      <c r="B71" s="261"/>
      <c r="C71" s="261"/>
      <c r="D71" s="261" t="s">
        <v>382</v>
      </c>
      <c r="E71" s="261"/>
      <c r="F71" s="261"/>
      <c r="G71" s="261" t="s">
        <v>183</v>
      </c>
    </row>
    <row r="72" spans="1:7" ht="30" customHeight="1" x14ac:dyDescent="0.15">
      <c r="A72" s="261"/>
      <c r="B72" s="261"/>
      <c r="C72" s="261"/>
      <c r="D72" s="261" t="s">
        <v>382</v>
      </c>
      <c r="E72" s="261"/>
      <c r="F72" s="261"/>
      <c r="G72" s="261" t="s">
        <v>183</v>
      </c>
    </row>
    <row r="73" spans="1:7" ht="30" customHeight="1" x14ac:dyDescent="0.15">
      <c r="A73" s="261"/>
      <c r="B73" s="261"/>
      <c r="C73" s="261"/>
      <c r="D73" s="261" t="s">
        <v>382</v>
      </c>
      <c r="E73" s="261"/>
      <c r="F73" s="261"/>
      <c r="G73" s="261" t="s">
        <v>183</v>
      </c>
    </row>
    <row r="74" spans="1:7" ht="30" customHeight="1" x14ac:dyDescent="0.15">
      <c r="A74" s="261"/>
      <c r="B74" s="261"/>
      <c r="C74" s="261"/>
      <c r="D74" s="261" t="s">
        <v>382</v>
      </c>
      <c r="E74" s="261"/>
      <c r="F74" s="261"/>
      <c r="G74" s="261" t="s">
        <v>183</v>
      </c>
    </row>
    <row r="75" spans="1:7" ht="30" customHeight="1" x14ac:dyDescent="0.15">
      <c r="A75" s="261"/>
      <c r="B75" s="261"/>
      <c r="C75" s="261"/>
      <c r="D75" s="261" t="s">
        <v>382</v>
      </c>
      <c r="E75" s="261"/>
      <c r="F75" s="261"/>
      <c r="G75" s="261" t="s">
        <v>183</v>
      </c>
    </row>
    <row r="76" spans="1:7" ht="30" customHeight="1" x14ac:dyDescent="0.15">
      <c r="A76" s="261"/>
      <c r="B76" s="261"/>
      <c r="C76" s="261"/>
      <c r="D76" s="261" t="s">
        <v>382</v>
      </c>
      <c r="E76" s="261"/>
      <c r="F76" s="261"/>
      <c r="G76" s="261" t="s">
        <v>183</v>
      </c>
    </row>
    <row r="77" spans="1:7" ht="30" customHeight="1" x14ac:dyDescent="0.15">
      <c r="A77" s="261"/>
      <c r="B77" s="261"/>
      <c r="C77" s="261"/>
      <c r="D77" s="261" t="s">
        <v>382</v>
      </c>
      <c r="E77" s="261"/>
      <c r="F77" s="261"/>
      <c r="G77" s="261" t="s">
        <v>183</v>
      </c>
    </row>
    <row r="78" spans="1:7" ht="30" customHeight="1" x14ac:dyDescent="0.15">
      <c r="A78" s="261"/>
      <c r="B78" s="261"/>
      <c r="C78" s="261"/>
      <c r="D78" s="261" t="s">
        <v>382</v>
      </c>
      <c r="E78" s="261"/>
      <c r="F78" s="261"/>
      <c r="G78" s="261" t="s">
        <v>183</v>
      </c>
    </row>
    <row r="79" spans="1:7" ht="30" customHeight="1" x14ac:dyDescent="0.15">
      <c r="A79" s="261"/>
      <c r="B79" s="261"/>
      <c r="C79" s="261"/>
      <c r="D79" s="261" t="s">
        <v>382</v>
      </c>
      <c r="E79" s="261"/>
      <c r="F79" s="261"/>
      <c r="G79" s="261" t="s">
        <v>183</v>
      </c>
    </row>
    <row r="80" spans="1:7" ht="30" customHeight="1" x14ac:dyDescent="0.15">
      <c r="A80" s="261"/>
      <c r="B80" s="261"/>
      <c r="C80" s="261"/>
      <c r="D80" s="261" t="s">
        <v>382</v>
      </c>
      <c r="E80" s="261"/>
      <c r="F80" s="261"/>
      <c r="G80" s="261" t="s">
        <v>183</v>
      </c>
    </row>
    <row r="81" spans="1:7" ht="30" customHeight="1" x14ac:dyDescent="0.15">
      <c r="A81" s="261"/>
      <c r="B81" s="261"/>
      <c r="C81" s="261"/>
      <c r="D81" s="261" t="s">
        <v>382</v>
      </c>
      <c r="E81" s="261"/>
      <c r="F81" s="261"/>
      <c r="G81" s="261" t="s">
        <v>183</v>
      </c>
    </row>
    <row r="82" spans="1:7" ht="30" customHeight="1" x14ac:dyDescent="0.15">
      <c r="A82" s="261"/>
      <c r="B82" s="261"/>
      <c r="C82" s="261"/>
      <c r="D82" s="261" t="s">
        <v>382</v>
      </c>
      <c r="E82" s="261"/>
      <c r="F82" s="261"/>
      <c r="G82" s="261" t="s">
        <v>183</v>
      </c>
    </row>
    <row r="83" spans="1:7" ht="30" customHeight="1" x14ac:dyDescent="0.15">
      <c r="A83" s="261"/>
      <c r="B83" s="261"/>
      <c r="C83" s="261"/>
      <c r="D83" s="261" t="s">
        <v>382</v>
      </c>
      <c r="E83" s="261"/>
      <c r="F83" s="261"/>
      <c r="G83" s="261" t="s">
        <v>183</v>
      </c>
    </row>
    <row r="84" spans="1:7" ht="30" customHeight="1" x14ac:dyDescent="0.15">
      <c r="A84" s="261"/>
      <c r="B84" s="261"/>
      <c r="C84" s="261"/>
      <c r="D84" s="261" t="s">
        <v>382</v>
      </c>
      <c r="E84" s="261"/>
      <c r="F84" s="261"/>
      <c r="G84" s="261" t="s">
        <v>183</v>
      </c>
    </row>
    <row r="85" spans="1:7" ht="30" customHeight="1" x14ac:dyDescent="0.15">
      <c r="A85" s="261"/>
      <c r="B85" s="261"/>
      <c r="C85" s="261"/>
      <c r="D85" s="261" t="s">
        <v>382</v>
      </c>
      <c r="E85" s="261"/>
      <c r="F85" s="261"/>
      <c r="G85" s="261" t="s">
        <v>183</v>
      </c>
    </row>
    <row r="86" spans="1:7" ht="30" customHeight="1" x14ac:dyDescent="0.15">
      <c r="A86" s="261"/>
      <c r="B86" s="261"/>
      <c r="C86" s="261"/>
      <c r="D86" s="261" t="s">
        <v>382</v>
      </c>
      <c r="E86" s="261"/>
      <c r="F86" s="261"/>
      <c r="G86" s="261" t="s">
        <v>183</v>
      </c>
    </row>
    <row r="87" spans="1:7" ht="30" customHeight="1" x14ac:dyDescent="0.15">
      <c r="A87" s="261"/>
      <c r="B87" s="261"/>
      <c r="C87" s="261"/>
      <c r="D87" s="261" t="s">
        <v>382</v>
      </c>
      <c r="E87" s="261"/>
      <c r="F87" s="261"/>
      <c r="G87" s="261" t="s">
        <v>183</v>
      </c>
    </row>
    <row r="88" spans="1:7" ht="30" customHeight="1" x14ac:dyDescent="0.15">
      <c r="A88" s="261"/>
      <c r="B88" s="261"/>
      <c r="C88" s="261"/>
      <c r="D88" s="261" t="s">
        <v>382</v>
      </c>
      <c r="E88" s="261"/>
      <c r="F88" s="261"/>
      <c r="G88" s="261" t="s">
        <v>183</v>
      </c>
    </row>
    <row r="89" spans="1:7" ht="30" customHeight="1" x14ac:dyDescent="0.15">
      <c r="A89" s="261"/>
      <c r="B89" s="261"/>
      <c r="C89" s="261"/>
      <c r="D89" s="261" t="s">
        <v>382</v>
      </c>
      <c r="E89" s="261"/>
      <c r="F89" s="261"/>
      <c r="G89" s="261" t="s">
        <v>183</v>
      </c>
    </row>
    <row r="90" spans="1:7" ht="30" customHeight="1" x14ac:dyDescent="0.15">
      <c r="A90" s="261"/>
      <c r="B90" s="261"/>
      <c r="C90" s="261"/>
      <c r="D90" s="261" t="s">
        <v>382</v>
      </c>
      <c r="E90" s="261"/>
      <c r="F90" s="261"/>
      <c r="G90" s="261" t="s">
        <v>183</v>
      </c>
    </row>
    <row r="91" spans="1:7" ht="30" customHeight="1" x14ac:dyDescent="0.15">
      <c r="A91" s="261"/>
      <c r="B91" s="261"/>
      <c r="C91" s="261"/>
      <c r="D91" s="261" t="s">
        <v>382</v>
      </c>
      <c r="E91" s="261"/>
      <c r="F91" s="261"/>
      <c r="G91" s="261" t="s">
        <v>183</v>
      </c>
    </row>
    <row r="92" spans="1:7" ht="30" customHeight="1" x14ac:dyDescent="0.15">
      <c r="A92" s="261"/>
      <c r="B92" s="261"/>
      <c r="C92" s="261"/>
      <c r="D92" s="261" t="s">
        <v>382</v>
      </c>
      <c r="E92" s="261"/>
      <c r="F92" s="261"/>
      <c r="G92" s="261" t="s">
        <v>183</v>
      </c>
    </row>
    <row r="93" spans="1:7" ht="30" customHeight="1" x14ac:dyDescent="0.15">
      <c r="A93" s="261"/>
      <c r="B93" s="261"/>
      <c r="C93" s="261"/>
      <c r="D93" s="261" t="s">
        <v>382</v>
      </c>
      <c r="E93" s="261"/>
      <c r="F93" s="261"/>
      <c r="G93" s="261" t="s">
        <v>183</v>
      </c>
    </row>
    <row r="94" spans="1:7" ht="30" customHeight="1" x14ac:dyDescent="0.15">
      <c r="A94" s="261"/>
      <c r="B94" s="261"/>
      <c r="C94" s="261"/>
      <c r="D94" s="261" t="s">
        <v>382</v>
      </c>
      <c r="E94" s="261"/>
      <c r="F94" s="261"/>
      <c r="G94" s="261" t="s">
        <v>183</v>
      </c>
    </row>
    <row r="95" spans="1:7" ht="30" customHeight="1" x14ac:dyDescent="0.15">
      <c r="A95" s="261"/>
      <c r="B95" s="261"/>
      <c r="C95" s="261"/>
      <c r="D95" s="261" t="s">
        <v>382</v>
      </c>
      <c r="E95" s="261"/>
      <c r="F95" s="261"/>
      <c r="G95" s="261" t="s">
        <v>183</v>
      </c>
    </row>
    <row r="96" spans="1:7" ht="30" customHeight="1" x14ac:dyDescent="0.15">
      <c r="A96" s="261"/>
      <c r="B96" s="261"/>
      <c r="C96" s="261"/>
      <c r="D96" s="261" t="s">
        <v>382</v>
      </c>
      <c r="E96" s="261"/>
      <c r="F96" s="261"/>
      <c r="G96" s="261" t="s">
        <v>183</v>
      </c>
    </row>
    <row r="97" spans="1:7" ht="30" customHeight="1" x14ac:dyDescent="0.15">
      <c r="A97" s="261"/>
      <c r="B97" s="261"/>
      <c r="C97" s="261"/>
      <c r="D97" s="261" t="s">
        <v>382</v>
      </c>
      <c r="E97" s="261"/>
      <c r="F97" s="261"/>
      <c r="G97" s="261" t="s">
        <v>183</v>
      </c>
    </row>
    <row r="98" spans="1:7" ht="30" customHeight="1" x14ac:dyDescent="0.15">
      <c r="A98" s="261"/>
      <c r="B98" s="261"/>
      <c r="C98" s="261"/>
      <c r="D98" s="261" t="s">
        <v>382</v>
      </c>
      <c r="E98" s="261"/>
      <c r="F98" s="261"/>
      <c r="G98" s="261" t="s">
        <v>183</v>
      </c>
    </row>
    <row r="99" spans="1:7" ht="30" customHeight="1" x14ac:dyDescent="0.15">
      <c r="A99" s="261"/>
      <c r="B99" s="261"/>
      <c r="C99" s="261"/>
      <c r="D99" s="261" t="s">
        <v>382</v>
      </c>
      <c r="E99" s="261"/>
      <c r="F99" s="261"/>
      <c r="G99" s="261" t="s">
        <v>183</v>
      </c>
    </row>
    <row r="100" spans="1:7" ht="30" customHeight="1" x14ac:dyDescent="0.15">
      <c r="A100" s="261"/>
      <c r="B100" s="261"/>
      <c r="C100" s="261"/>
      <c r="D100" s="261" t="s">
        <v>382</v>
      </c>
      <c r="E100" s="261"/>
      <c r="F100" s="261"/>
      <c r="G100" s="261" t="s">
        <v>183</v>
      </c>
    </row>
    <row r="101" spans="1:7" ht="30" customHeight="1" x14ac:dyDescent="0.15">
      <c r="A101" s="261"/>
      <c r="B101" s="261"/>
      <c r="C101" s="261"/>
      <c r="D101" s="261" t="s">
        <v>382</v>
      </c>
      <c r="E101" s="261"/>
      <c r="F101" s="261"/>
      <c r="G101" s="261" t="s">
        <v>183</v>
      </c>
    </row>
    <row r="102" spans="1:7" ht="30" customHeight="1" x14ac:dyDescent="0.15">
      <c r="A102" s="261"/>
      <c r="B102" s="261"/>
      <c r="C102" s="261"/>
      <c r="D102" s="261" t="s">
        <v>382</v>
      </c>
      <c r="E102" s="261"/>
      <c r="F102" s="261"/>
      <c r="G102" s="261" t="s">
        <v>183</v>
      </c>
    </row>
    <row r="103" spans="1:7" ht="30" customHeight="1" x14ac:dyDescent="0.15">
      <c r="A103" s="261"/>
      <c r="B103" s="261"/>
      <c r="C103" s="261"/>
      <c r="D103" s="261" t="s">
        <v>382</v>
      </c>
      <c r="E103" s="261"/>
      <c r="F103" s="261"/>
      <c r="G103" s="261" t="s">
        <v>183</v>
      </c>
    </row>
    <row r="104" spans="1:7" ht="30" customHeight="1" x14ac:dyDescent="0.15">
      <c r="A104" s="261"/>
      <c r="B104" s="261"/>
      <c r="C104" s="261"/>
      <c r="D104" s="261" t="s">
        <v>382</v>
      </c>
      <c r="E104" s="261"/>
      <c r="F104" s="261"/>
      <c r="G104" s="261" t="s">
        <v>183</v>
      </c>
    </row>
    <row r="105" spans="1:7" ht="30" customHeight="1" x14ac:dyDescent="0.15">
      <c r="A105" s="261"/>
      <c r="B105" s="261"/>
      <c r="C105" s="261"/>
      <c r="D105" s="261" t="s">
        <v>382</v>
      </c>
      <c r="E105" s="261"/>
      <c r="F105" s="261"/>
      <c r="G105" s="261" t="s">
        <v>183</v>
      </c>
    </row>
    <row r="106" spans="1:7" ht="30" customHeight="1" x14ac:dyDescent="0.15">
      <c r="A106" s="261"/>
      <c r="B106" s="261"/>
      <c r="C106" s="261"/>
      <c r="D106" s="261" t="s">
        <v>382</v>
      </c>
      <c r="E106" s="261"/>
      <c r="F106" s="261"/>
      <c r="G106" s="261" t="s">
        <v>183</v>
      </c>
    </row>
    <row r="107" spans="1:7" ht="30" customHeight="1" x14ac:dyDescent="0.15">
      <c r="A107" s="261"/>
      <c r="B107" s="261"/>
      <c r="C107" s="261"/>
      <c r="D107" s="261" t="s">
        <v>382</v>
      </c>
      <c r="E107" s="261"/>
      <c r="F107" s="261"/>
      <c r="G107" s="261" t="s">
        <v>183</v>
      </c>
    </row>
    <row r="108" spans="1:7" ht="30" customHeight="1" x14ac:dyDescent="0.15">
      <c r="A108" s="261"/>
      <c r="B108" s="261"/>
      <c r="C108" s="261"/>
      <c r="D108" s="261" t="s">
        <v>382</v>
      </c>
      <c r="E108" s="261"/>
      <c r="F108" s="261"/>
      <c r="G108" s="261" t="s">
        <v>183</v>
      </c>
    </row>
    <row r="109" spans="1:7" ht="30" customHeight="1" x14ac:dyDescent="0.15">
      <c r="A109" s="261"/>
      <c r="B109" s="261"/>
      <c r="C109" s="261"/>
      <c r="D109" s="261" t="s">
        <v>382</v>
      </c>
      <c r="E109" s="261"/>
      <c r="F109" s="261"/>
      <c r="G109" s="261" t="s">
        <v>183</v>
      </c>
    </row>
    <row r="110" spans="1:7" ht="30" customHeight="1" x14ac:dyDescent="0.15">
      <c r="A110" s="261"/>
      <c r="B110" s="261"/>
      <c r="C110" s="261"/>
      <c r="D110" s="261" t="s">
        <v>382</v>
      </c>
      <c r="E110" s="261"/>
      <c r="F110" s="261"/>
      <c r="G110" s="261" t="s">
        <v>183</v>
      </c>
    </row>
    <row r="111" spans="1:7" ht="30" customHeight="1" x14ac:dyDescent="0.15">
      <c r="A111" s="261"/>
      <c r="B111" s="261"/>
      <c r="C111" s="261"/>
      <c r="D111" s="261" t="s">
        <v>382</v>
      </c>
      <c r="E111" s="261"/>
      <c r="F111" s="261"/>
      <c r="G111" s="261" t="s">
        <v>183</v>
      </c>
    </row>
    <row r="112" spans="1:7" ht="30" customHeight="1" x14ac:dyDescent="0.15">
      <c r="A112" s="261"/>
      <c r="B112" s="261"/>
      <c r="C112" s="261"/>
      <c r="D112" s="261" t="s">
        <v>382</v>
      </c>
      <c r="E112" s="261"/>
      <c r="F112" s="261"/>
      <c r="G112" s="261" t="s">
        <v>183</v>
      </c>
    </row>
    <row r="113" spans="1:7" ht="30" customHeight="1" x14ac:dyDescent="0.15">
      <c r="A113" s="261"/>
      <c r="B113" s="261"/>
      <c r="C113" s="261"/>
      <c r="D113" s="261" t="s">
        <v>382</v>
      </c>
      <c r="E113" s="261"/>
      <c r="F113" s="261"/>
      <c r="G113" s="261" t="s">
        <v>183</v>
      </c>
    </row>
    <row r="114" spans="1:7" ht="30" customHeight="1" x14ac:dyDescent="0.15">
      <c r="A114" s="261"/>
      <c r="B114" s="261"/>
      <c r="C114" s="261"/>
      <c r="D114" s="261" t="s">
        <v>382</v>
      </c>
      <c r="E114" s="261"/>
      <c r="F114" s="261"/>
      <c r="G114" s="261" t="s">
        <v>183</v>
      </c>
    </row>
    <row r="115" spans="1:7" ht="30" customHeight="1" x14ac:dyDescent="0.15">
      <c r="A115" s="261"/>
      <c r="B115" s="261"/>
      <c r="C115" s="261"/>
      <c r="D115" s="261" t="s">
        <v>382</v>
      </c>
      <c r="E115" s="261"/>
      <c r="F115" s="261"/>
      <c r="G115" s="261" t="s">
        <v>183</v>
      </c>
    </row>
    <row r="116" spans="1:7" ht="30" customHeight="1" x14ac:dyDescent="0.15">
      <c r="A116" s="261"/>
      <c r="B116" s="261"/>
      <c r="C116" s="261"/>
      <c r="D116" s="261" t="s">
        <v>382</v>
      </c>
      <c r="E116" s="261"/>
      <c r="F116" s="261"/>
      <c r="G116" s="261" t="s">
        <v>183</v>
      </c>
    </row>
    <row r="117" spans="1:7" ht="30" customHeight="1" x14ac:dyDescent="0.15">
      <c r="A117" s="261"/>
      <c r="B117" s="261"/>
      <c r="C117" s="261"/>
      <c r="D117" s="261" t="s">
        <v>382</v>
      </c>
      <c r="E117" s="261"/>
      <c r="F117" s="261"/>
      <c r="G117" s="261" t="s">
        <v>183</v>
      </c>
    </row>
    <row r="118" spans="1:7" ht="30" customHeight="1" x14ac:dyDescent="0.15">
      <c r="A118" s="261"/>
      <c r="B118" s="261"/>
      <c r="C118" s="261"/>
      <c r="D118" s="261" t="s">
        <v>382</v>
      </c>
      <c r="E118" s="261"/>
      <c r="F118" s="261"/>
      <c r="G118" s="261" t="s">
        <v>183</v>
      </c>
    </row>
    <row r="119" spans="1:7" ht="30" customHeight="1" x14ac:dyDescent="0.15">
      <c r="A119" s="261"/>
      <c r="B119" s="261"/>
      <c r="C119" s="261"/>
      <c r="D119" s="261" t="s">
        <v>382</v>
      </c>
      <c r="E119" s="261"/>
      <c r="F119" s="261"/>
      <c r="G119" s="261" t="s">
        <v>183</v>
      </c>
    </row>
    <row r="120" spans="1:7" ht="30" customHeight="1" x14ac:dyDescent="0.15">
      <c r="A120" s="261"/>
      <c r="B120" s="261"/>
      <c r="C120" s="261"/>
      <c r="D120" s="261" t="s">
        <v>382</v>
      </c>
      <c r="E120" s="261"/>
      <c r="F120" s="261"/>
      <c r="G120" s="261" t="s">
        <v>183</v>
      </c>
    </row>
    <row r="121" spans="1:7" ht="30" customHeight="1" x14ac:dyDescent="0.15">
      <c r="A121" s="261"/>
      <c r="B121" s="261"/>
      <c r="C121" s="261"/>
      <c r="D121" s="261" t="s">
        <v>382</v>
      </c>
      <c r="E121" s="261"/>
      <c r="F121" s="261"/>
      <c r="G121" s="261" t="s">
        <v>183</v>
      </c>
    </row>
    <row r="122" spans="1:7" ht="30" customHeight="1" x14ac:dyDescent="0.15">
      <c r="A122" s="261"/>
      <c r="B122" s="261"/>
      <c r="C122" s="261"/>
      <c r="D122" s="261" t="s">
        <v>382</v>
      </c>
      <c r="E122" s="261"/>
      <c r="F122" s="261"/>
      <c r="G122" s="261" t="s">
        <v>183</v>
      </c>
    </row>
    <row r="123" spans="1:7" ht="30" customHeight="1" x14ac:dyDescent="0.15">
      <c r="A123" s="261"/>
      <c r="B123" s="261"/>
      <c r="C123" s="261"/>
      <c r="D123" s="261" t="s">
        <v>382</v>
      </c>
      <c r="E123" s="261"/>
      <c r="F123" s="261"/>
      <c r="G123" s="261" t="s">
        <v>183</v>
      </c>
    </row>
    <row r="124" spans="1:7" ht="30" customHeight="1" x14ac:dyDescent="0.15">
      <c r="A124" s="261"/>
      <c r="B124" s="261"/>
      <c r="C124" s="261"/>
      <c r="D124" s="261" t="s">
        <v>382</v>
      </c>
      <c r="E124" s="261"/>
      <c r="F124" s="261"/>
      <c r="G124" s="261" t="s">
        <v>183</v>
      </c>
    </row>
    <row r="125" spans="1:7" ht="30" customHeight="1" x14ac:dyDescent="0.15">
      <c r="A125" s="261"/>
      <c r="B125" s="261"/>
      <c r="C125" s="261"/>
      <c r="D125" s="261" t="s">
        <v>382</v>
      </c>
      <c r="E125" s="261"/>
      <c r="F125" s="261"/>
      <c r="G125" s="261" t="s">
        <v>183</v>
      </c>
    </row>
    <row r="126" spans="1:7" ht="30" customHeight="1" x14ac:dyDescent="0.15">
      <c r="A126" s="261"/>
      <c r="B126" s="261"/>
      <c r="C126" s="261"/>
      <c r="D126" s="261" t="s">
        <v>382</v>
      </c>
      <c r="E126" s="261"/>
      <c r="F126" s="261"/>
      <c r="G126" s="261" t="s">
        <v>183</v>
      </c>
    </row>
    <row r="127" spans="1:7" ht="30" customHeight="1" x14ac:dyDescent="0.15">
      <c r="A127" s="261"/>
      <c r="B127" s="261"/>
      <c r="C127" s="261"/>
      <c r="D127" s="261" t="s">
        <v>382</v>
      </c>
      <c r="E127" s="261"/>
      <c r="F127" s="261"/>
      <c r="G127" s="261" t="s">
        <v>183</v>
      </c>
    </row>
    <row r="128" spans="1:7" ht="30" customHeight="1" x14ac:dyDescent="0.15">
      <c r="A128" s="261"/>
      <c r="B128" s="261"/>
      <c r="C128" s="261"/>
      <c r="D128" s="261" t="s">
        <v>382</v>
      </c>
      <c r="E128" s="261"/>
      <c r="F128" s="261"/>
      <c r="G128" s="261" t="s">
        <v>183</v>
      </c>
    </row>
    <row r="129" spans="1:7" ht="30" customHeight="1" x14ac:dyDescent="0.15">
      <c r="A129" s="261"/>
      <c r="B129" s="261"/>
      <c r="C129" s="261"/>
      <c r="D129" s="261" t="s">
        <v>382</v>
      </c>
      <c r="E129" s="261"/>
      <c r="F129" s="261"/>
      <c r="G129" s="261" t="s">
        <v>183</v>
      </c>
    </row>
    <row r="130" spans="1:7" ht="30" customHeight="1" x14ac:dyDescent="0.15">
      <c r="A130" s="261"/>
      <c r="B130" s="261"/>
      <c r="C130" s="261"/>
      <c r="D130" s="261" t="s">
        <v>382</v>
      </c>
      <c r="E130" s="261"/>
      <c r="F130" s="261"/>
      <c r="G130" s="261" t="s">
        <v>183</v>
      </c>
    </row>
    <row r="131" spans="1:7" ht="30" customHeight="1" x14ac:dyDescent="0.15">
      <c r="A131" s="261"/>
      <c r="B131" s="261"/>
      <c r="C131" s="261"/>
      <c r="D131" s="261" t="s">
        <v>382</v>
      </c>
      <c r="E131" s="261"/>
      <c r="F131" s="261"/>
      <c r="G131" s="261" t="s">
        <v>183</v>
      </c>
    </row>
    <row r="132" spans="1:7" ht="30" customHeight="1" x14ac:dyDescent="0.15">
      <c r="A132" s="261"/>
      <c r="B132" s="261"/>
      <c r="C132" s="261"/>
      <c r="D132" s="261" t="s">
        <v>382</v>
      </c>
      <c r="E132" s="261"/>
      <c r="F132" s="261"/>
      <c r="G132" s="261" t="s">
        <v>183</v>
      </c>
    </row>
    <row r="133" spans="1:7" ht="30" customHeight="1" x14ac:dyDescent="0.15">
      <c r="A133" s="261"/>
      <c r="B133" s="261"/>
      <c r="C133" s="261"/>
      <c r="D133" s="261" t="s">
        <v>382</v>
      </c>
      <c r="E133" s="261"/>
      <c r="F133" s="261"/>
      <c r="G133" s="261" t="s">
        <v>183</v>
      </c>
    </row>
    <row r="134" spans="1:7" ht="30" customHeight="1" x14ac:dyDescent="0.15">
      <c r="A134" s="261"/>
      <c r="B134" s="261"/>
      <c r="C134" s="261"/>
      <c r="D134" s="261" t="s">
        <v>382</v>
      </c>
      <c r="E134" s="261"/>
      <c r="F134" s="261"/>
      <c r="G134" s="261" t="s">
        <v>183</v>
      </c>
    </row>
    <row r="135" spans="1:7" ht="30" customHeight="1" x14ac:dyDescent="0.15">
      <c r="A135" s="261"/>
      <c r="B135" s="261"/>
      <c r="C135" s="261"/>
      <c r="D135" s="261" t="s">
        <v>382</v>
      </c>
      <c r="E135" s="261"/>
      <c r="F135" s="261"/>
      <c r="G135" s="261" t="s">
        <v>183</v>
      </c>
    </row>
    <row r="136" spans="1:7" ht="30" customHeight="1" x14ac:dyDescent="0.15">
      <c r="A136" s="261"/>
      <c r="B136" s="261"/>
      <c r="C136" s="261"/>
      <c r="D136" s="261" t="s">
        <v>382</v>
      </c>
      <c r="E136" s="261"/>
      <c r="F136" s="261"/>
      <c r="G136" s="261" t="s">
        <v>183</v>
      </c>
    </row>
    <row r="137" spans="1:7" ht="30" customHeight="1" x14ac:dyDescent="0.15">
      <c r="A137" s="261"/>
      <c r="B137" s="261"/>
      <c r="C137" s="261"/>
      <c r="D137" s="261" t="s">
        <v>382</v>
      </c>
      <c r="E137" s="261"/>
      <c r="F137" s="261"/>
      <c r="G137" s="261" t="s">
        <v>183</v>
      </c>
    </row>
    <row r="138" spans="1:7" ht="30" customHeight="1" x14ac:dyDescent="0.15">
      <c r="A138" s="261"/>
      <c r="B138" s="261"/>
      <c r="C138" s="261"/>
      <c r="D138" s="261" t="s">
        <v>382</v>
      </c>
      <c r="E138" s="261"/>
      <c r="F138" s="261"/>
      <c r="G138" s="261" t="s">
        <v>183</v>
      </c>
    </row>
    <row r="139" spans="1:7" ht="30" customHeight="1" x14ac:dyDescent="0.15">
      <c r="A139" s="261"/>
      <c r="B139" s="261"/>
      <c r="C139" s="261"/>
      <c r="D139" s="261" t="s">
        <v>382</v>
      </c>
      <c r="E139" s="261"/>
      <c r="F139" s="261"/>
      <c r="G139" s="261" t="s">
        <v>183</v>
      </c>
    </row>
    <row r="140" spans="1:7" ht="30" customHeight="1" x14ac:dyDescent="0.15">
      <c r="A140" s="261"/>
      <c r="B140" s="261"/>
      <c r="C140" s="261"/>
      <c r="D140" s="261" t="s">
        <v>382</v>
      </c>
      <c r="E140" s="261"/>
      <c r="F140" s="261"/>
      <c r="G140" s="261" t="s">
        <v>183</v>
      </c>
    </row>
    <row r="141" spans="1:7" ht="30" customHeight="1" x14ac:dyDescent="0.15">
      <c r="A141" s="261"/>
      <c r="B141" s="261"/>
      <c r="C141" s="261"/>
      <c r="D141" s="261" t="s">
        <v>382</v>
      </c>
      <c r="E141" s="261"/>
      <c r="F141" s="261"/>
      <c r="G141" s="261" t="s">
        <v>183</v>
      </c>
    </row>
    <row r="142" spans="1:7" ht="30" customHeight="1" x14ac:dyDescent="0.15">
      <c r="A142" s="261"/>
      <c r="B142" s="261"/>
      <c r="C142" s="261"/>
      <c r="D142" s="261" t="s">
        <v>382</v>
      </c>
      <c r="E142" s="261"/>
      <c r="F142" s="261"/>
      <c r="G142" s="261" t="s">
        <v>183</v>
      </c>
    </row>
    <row r="143" spans="1:7" ht="30" customHeight="1" x14ac:dyDescent="0.15">
      <c r="A143" s="261"/>
      <c r="B143" s="261"/>
      <c r="C143" s="261"/>
      <c r="D143" s="261" t="s">
        <v>382</v>
      </c>
      <c r="E143" s="261"/>
      <c r="F143" s="261"/>
      <c r="G143" s="261" t="s">
        <v>183</v>
      </c>
    </row>
    <row r="144" spans="1:7" ht="30" customHeight="1" x14ac:dyDescent="0.15">
      <c r="A144" s="261"/>
      <c r="B144" s="261"/>
      <c r="C144" s="261"/>
      <c r="D144" s="261" t="s">
        <v>382</v>
      </c>
      <c r="E144" s="261"/>
      <c r="F144" s="261"/>
      <c r="G144" s="261" t="s">
        <v>183</v>
      </c>
    </row>
    <row r="145" spans="1:7" ht="30" customHeight="1" x14ac:dyDescent="0.15">
      <c r="A145" s="261"/>
      <c r="B145" s="261"/>
      <c r="C145" s="261"/>
      <c r="D145" s="261" t="s">
        <v>382</v>
      </c>
      <c r="E145" s="261"/>
      <c r="F145" s="261"/>
      <c r="G145" s="261" t="s">
        <v>183</v>
      </c>
    </row>
    <row r="146" spans="1:7" ht="30" customHeight="1" x14ac:dyDescent="0.15">
      <c r="A146" s="261"/>
      <c r="B146" s="261"/>
      <c r="C146" s="261"/>
      <c r="D146" s="261" t="s">
        <v>382</v>
      </c>
      <c r="E146" s="261"/>
      <c r="F146" s="261"/>
      <c r="G146" s="261" t="s">
        <v>183</v>
      </c>
    </row>
    <row r="147" spans="1:7" ht="30" customHeight="1" x14ac:dyDescent="0.15">
      <c r="A147" s="261"/>
      <c r="B147" s="261"/>
      <c r="C147" s="261"/>
      <c r="D147" s="261" t="s">
        <v>382</v>
      </c>
      <c r="E147" s="261"/>
      <c r="F147" s="261"/>
      <c r="G147" s="261" t="s">
        <v>183</v>
      </c>
    </row>
    <row r="148" spans="1:7" ht="30" customHeight="1" x14ac:dyDescent="0.15">
      <c r="A148" s="261"/>
      <c r="B148" s="261"/>
      <c r="C148" s="261"/>
      <c r="D148" s="261" t="s">
        <v>382</v>
      </c>
      <c r="E148" s="261"/>
      <c r="F148" s="261"/>
      <c r="G148" s="261" t="s">
        <v>183</v>
      </c>
    </row>
    <row r="149" spans="1:7" ht="30" customHeight="1" x14ac:dyDescent="0.15">
      <c r="A149" s="261"/>
      <c r="B149" s="261"/>
      <c r="C149" s="261"/>
      <c r="D149" s="261" t="s">
        <v>382</v>
      </c>
      <c r="E149" s="261"/>
      <c r="F149" s="261"/>
      <c r="G149" s="261" t="s">
        <v>183</v>
      </c>
    </row>
    <row r="150" spans="1:7" ht="30" customHeight="1" x14ac:dyDescent="0.15">
      <c r="A150" s="261"/>
      <c r="B150" s="261"/>
      <c r="C150" s="261"/>
      <c r="D150" s="261" t="s">
        <v>382</v>
      </c>
      <c r="E150" s="261"/>
      <c r="F150" s="261"/>
      <c r="G150" s="261" t="s">
        <v>183</v>
      </c>
    </row>
    <row r="151" spans="1:7" ht="30" customHeight="1" x14ac:dyDescent="0.15">
      <c r="A151" s="261"/>
      <c r="B151" s="261"/>
      <c r="C151" s="261"/>
      <c r="D151" s="261" t="s">
        <v>382</v>
      </c>
      <c r="E151" s="261"/>
      <c r="F151" s="261"/>
      <c r="G151" s="261" t="s">
        <v>183</v>
      </c>
    </row>
    <row r="152" spans="1:7" ht="30" customHeight="1" x14ac:dyDescent="0.15">
      <c r="A152" s="261"/>
      <c r="B152" s="261"/>
      <c r="C152" s="261"/>
      <c r="D152" s="261" t="s">
        <v>382</v>
      </c>
      <c r="E152" s="261"/>
      <c r="F152" s="261"/>
      <c r="G152" s="261" t="s">
        <v>183</v>
      </c>
    </row>
    <row r="153" spans="1:7" ht="30" customHeight="1" x14ac:dyDescent="0.15">
      <c r="A153" s="261"/>
      <c r="B153" s="261"/>
      <c r="C153" s="261"/>
      <c r="D153" s="261" t="s">
        <v>382</v>
      </c>
      <c r="E153" s="261"/>
      <c r="F153" s="261"/>
      <c r="G153" s="261" t="s">
        <v>183</v>
      </c>
    </row>
    <row r="154" spans="1:7" ht="30" customHeight="1" x14ac:dyDescent="0.15">
      <c r="A154" s="261"/>
      <c r="B154" s="261"/>
      <c r="C154" s="261"/>
      <c r="D154" s="261" t="s">
        <v>382</v>
      </c>
      <c r="E154" s="261"/>
      <c r="F154" s="261"/>
      <c r="G154" s="261" t="s">
        <v>183</v>
      </c>
    </row>
    <row r="155" spans="1:7" ht="30" customHeight="1" x14ac:dyDescent="0.15">
      <c r="A155" s="261"/>
      <c r="B155" s="261"/>
      <c r="C155" s="261"/>
      <c r="D155" s="261" t="s">
        <v>382</v>
      </c>
      <c r="E155" s="261"/>
      <c r="F155" s="261"/>
      <c r="G155" s="261" t="s">
        <v>183</v>
      </c>
    </row>
    <row r="156" spans="1:7" ht="30" customHeight="1" x14ac:dyDescent="0.15">
      <c r="A156" s="261"/>
      <c r="B156" s="261"/>
      <c r="C156" s="261"/>
      <c r="D156" s="261" t="s">
        <v>382</v>
      </c>
      <c r="E156" s="261"/>
      <c r="F156" s="261"/>
      <c r="G156" s="261" t="s">
        <v>183</v>
      </c>
    </row>
    <row r="157" spans="1:7" ht="30" customHeight="1" x14ac:dyDescent="0.15">
      <c r="A157" s="261"/>
      <c r="B157" s="261"/>
      <c r="C157" s="261"/>
      <c r="D157" s="261" t="s">
        <v>382</v>
      </c>
      <c r="E157" s="261"/>
      <c r="F157" s="261"/>
      <c r="G157" s="261" t="s">
        <v>183</v>
      </c>
    </row>
    <row r="158" spans="1:7" ht="30" customHeight="1" x14ac:dyDescent="0.15">
      <c r="A158" s="261"/>
      <c r="B158" s="261"/>
      <c r="C158" s="261"/>
      <c r="D158" s="261" t="s">
        <v>382</v>
      </c>
      <c r="E158" s="261"/>
      <c r="F158" s="261"/>
      <c r="G158" s="261" t="s">
        <v>183</v>
      </c>
    </row>
    <row r="159" spans="1:7" ht="30" customHeight="1" x14ac:dyDescent="0.15">
      <c r="A159" s="261"/>
      <c r="B159" s="261"/>
      <c r="C159" s="261"/>
      <c r="D159" s="261" t="s">
        <v>382</v>
      </c>
      <c r="E159" s="261"/>
      <c r="F159" s="261"/>
      <c r="G159" s="261" t="s">
        <v>183</v>
      </c>
    </row>
    <row r="160" spans="1:7" ht="30" customHeight="1" x14ac:dyDescent="0.15">
      <c r="A160" s="261"/>
      <c r="B160" s="261"/>
      <c r="C160" s="261"/>
      <c r="D160" s="261" t="s">
        <v>382</v>
      </c>
      <c r="E160" s="261"/>
      <c r="F160" s="261"/>
      <c r="G160" s="261" t="s">
        <v>183</v>
      </c>
    </row>
    <row r="161" spans="1:7" ht="30" customHeight="1" x14ac:dyDescent="0.15">
      <c r="A161" s="261"/>
      <c r="B161" s="261"/>
      <c r="C161" s="261"/>
      <c r="D161" s="261" t="s">
        <v>382</v>
      </c>
      <c r="E161" s="261"/>
      <c r="F161" s="261"/>
      <c r="G161" s="261" t="s">
        <v>183</v>
      </c>
    </row>
    <row r="162" spans="1:7" ht="30" customHeight="1" x14ac:dyDescent="0.15">
      <c r="A162" s="261"/>
      <c r="B162" s="261"/>
      <c r="C162" s="261"/>
      <c r="D162" s="261" t="s">
        <v>382</v>
      </c>
      <c r="E162" s="261"/>
      <c r="F162" s="261"/>
      <c r="G162" s="261" t="s">
        <v>183</v>
      </c>
    </row>
    <row r="163" spans="1:7" ht="30" customHeight="1" x14ac:dyDescent="0.15">
      <c r="A163" s="261"/>
      <c r="B163" s="261"/>
      <c r="C163" s="261"/>
      <c r="D163" s="261" t="s">
        <v>382</v>
      </c>
      <c r="E163" s="261"/>
      <c r="F163" s="261"/>
      <c r="G163" s="261" t="s">
        <v>183</v>
      </c>
    </row>
    <row r="164" spans="1:7" ht="30" customHeight="1" x14ac:dyDescent="0.15">
      <c r="A164" s="261"/>
      <c r="B164" s="261"/>
      <c r="C164" s="261"/>
      <c r="D164" s="261" t="s">
        <v>382</v>
      </c>
      <c r="E164" s="261"/>
      <c r="F164" s="261"/>
      <c r="G164" s="261" t="s">
        <v>183</v>
      </c>
    </row>
    <row r="165" spans="1:7" ht="30" customHeight="1" x14ac:dyDescent="0.15">
      <c r="A165" s="261"/>
      <c r="B165" s="261"/>
      <c r="C165" s="261"/>
      <c r="D165" s="261" t="s">
        <v>382</v>
      </c>
      <c r="E165" s="261"/>
      <c r="F165" s="261"/>
      <c r="G165" s="261" t="s">
        <v>183</v>
      </c>
    </row>
    <row r="166" spans="1:7" ht="30" customHeight="1" x14ac:dyDescent="0.15">
      <c r="A166" s="261"/>
      <c r="B166" s="261"/>
      <c r="C166" s="261"/>
      <c r="D166" s="261" t="s">
        <v>382</v>
      </c>
      <c r="E166" s="261"/>
      <c r="F166" s="261"/>
      <c r="G166" s="261" t="s">
        <v>183</v>
      </c>
    </row>
    <row r="167" spans="1:7" ht="30" customHeight="1" x14ac:dyDescent="0.15">
      <c r="A167" s="261"/>
      <c r="B167" s="261"/>
      <c r="C167" s="261"/>
      <c r="D167" s="261" t="s">
        <v>382</v>
      </c>
      <c r="E167" s="261"/>
      <c r="F167" s="261"/>
      <c r="G167" s="261" t="s">
        <v>183</v>
      </c>
    </row>
    <row r="168" spans="1:7" ht="30" customHeight="1" x14ac:dyDescent="0.15">
      <c r="A168" s="261"/>
      <c r="B168" s="261"/>
      <c r="C168" s="261"/>
      <c r="D168" s="261" t="s">
        <v>382</v>
      </c>
      <c r="E168" s="261"/>
      <c r="F168" s="261"/>
      <c r="G168" s="261" t="s">
        <v>183</v>
      </c>
    </row>
    <row r="169" spans="1:7" ht="30" customHeight="1" x14ac:dyDescent="0.15">
      <c r="A169" s="261"/>
      <c r="B169" s="261"/>
      <c r="C169" s="261"/>
      <c r="D169" s="261" t="s">
        <v>382</v>
      </c>
      <c r="E169" s="261"/>
      <c r="F169" s="261"/>
      <c r="G169" s="261" t="s">
        <v>183</v>
      </c>
    </row>
    <row r="170" spans="1:7" ht="30" customHeight="1" x14ac:dyDescent="0.15">
      <c r="A170" s="261"/>
      <c r="B170" s="261"/>
      <c r="C170" s="261"/>
      <c r="D170" s="261" t="s">
        <v>382</v>
      </c>
      <c r="E170" s="261"/>
      <c r="F170" s="261"/>
      <c r="G170" s="261" t="s">
        <v>183</v>
      </c>
    </row>
    <row r="171" spans="1:7" ht="30" customHeight="1" x14ac:dyDescent="0.15">
      <c r="A171" s="261"/>
      <c r="B171" s="261"/>
      <c r="C171" s="261"/>
      <c r="D171" s="261" t="s">
        <v>382</v>
      </c>
      <c r="E171" s="261"/>
      <c r="F171" s="261"/>
      <c r="G171" s="261" t="s">
        <v>183</v>
      </c>
    </row>
    <row r="172" spans="1:7" ht="30" customHeight="1" x14ac:dyDescent="0.15">
      <c r="A172" s="261"/>
      <c r="B172" s="261"/>
      <c r="C172" s="261"/>
      <c r="D172" s="261" t="s">
        <v>382</v>
      </c>
      <c r="E172" s="261"/>
      <c r="F172" s="261"/>
      <c r="G172" s="261" t="s">
        <v>183</v>
      </c>
    </row>
    <row r="173" spans="1:7" ht="30" customHeight="1" x14ac:dyDescent="0.15">
      <c r="A173" s="261"/>
      <c r="B173" s="261"/>
      <c r="C173" s="261"/>
      <c r="D173" s="261" t="s">
        <v>382</v>
      </c>
      <c r="E173" s="261"/>
      <c r="F173" s="261"/>
      <c r="G173" s="261" t="s">
        <v>183</v>
      </c>
    </row>
    <row r="174" spans="1:7" ht="30" customHeight="1" x14ac:dyDescent="0.15">
      <c r="A174" s="261"/>
      <c r="B174" s="261"/>
      <c r="C174" s="261"/>
      <c r="D174" s="261" t="s">
        <v>382</v>
      </c>
      <c r="E174" s="261"/>
      <c r="F174" s="261"/>
      <c r="G174" s="261" t="s">
        <v>183</v>
      </c>
    </row>
    <row r="175" spans="1:7" ht="30" customHeight="1" x14ac:dyDescent="0.15">
      <c r="A175" s="261"/>
      <c r="B175" s="261"/>
      <c r="C175" s="261"/>
      <c r="D175" s="261" t="s">
        <v>382</v>
      </c>
      <c r="E175" s="261"/>
      <c r="F175" s="261"/>
      <c r="G175" s="261" t="s">
        <v>183</v>
      </c>
    </row>
    <row r="176" spans="1:7" ht="30" customHeight="1" x14ac:dyDescent="0.15">
      <c r="A176" s="261"/>
      <c r="B176" s="261"/>
      <c r="C176" s="261"/>
      <c r="D176" s="261" t="s">
        <v>382</v>
      </c>
      <c r="E176" s="261"/>
      <c r="F176" s="261"/>
      <c r="G176" s="261" t="s">
        <v>183</v>
      </c>
    </row>
    <row r="177" spans="1:7" ht="30" customHeight="1" x14ac:dyDescent="0.15">
      <c r="A177" s="261"/>
      <c r="B177" s="261"/>
      <c r="C177" s="261"/>
      <c r="D177" s="261" t="s">
        <v>382</v>
      </c>
      <c r="E177" s="261"/>
      <c r="F177" s="261"/>
      <c r="G177" s="261" t="s">
        <v>183</v>
      </c>
    </row>
    <row r="178" spans="1:7" ht="30" customHeight="1" x14ac:dyDescent="0.15">
      <c r="A178" s="261"/>
      <c r="B178" s="261"/>
      <c r="C178" s="261"/>
      <c r="D178" s="261" t="s">
        <v>382</v>
      </c>
      <c r="E178" s="261"/>
      <c r="F178" s="261"/>
      <c r="G178" s="261" t="s">
        <v>183</v>
      </c>
    </row>
    <row r="179" spans="1:7" ht="30" customHeight="1" x14ac:dyDescent="0.15">
      <c r="A179" s="261"/>
      <c r="B179" s="261"/>
      <c r="C179" s="261"/>
      <c r="D179" s="261" t="s">
        <v>382</v>
      </c>
      <c r="E179" s="261"/>
      <c r="F179" s="261"/>
      <c r="G179" s="261" t="s">
        <v>183</v>
      </c>
    </row>
    <row r="180" spans="1:7" ht="30" customHeight="1" x14ac:dyDescent="0.15">
      <c r="A180" s="261"/>
      <c r="B180" s="261"/>
      <c r="C180" s="261"/>
      <c r="D180" s="261" t="s">
        <v>382</v>
      </c>
      <c r="E180" s="261"/>
      <c r="F180" s="261"/>
      <c r="G180" s="261" t="s">
        <v>183</v>
      </c>
    </row>
    <row r="181" spans="1:7" ht="30" customHeight="1" x14ac:dyDescent="0.15">
      <c r="A181" s="261"/>
      <c r="B181" s="261"/>
      <c r="C181" s="261"/>
      <c r="D181" s="261" t="s">
        <v>382</v>
      </c>
      <c r="E181" s="261"/>
      <c r="F181" s="261"/>
      <c r="G181" s="261" t="s">
        <v>183</v>
      </c>
    </row>
    <row r="182" spans="1:7" ht="30" customHeight="1" x14ac:dyDescent="0.15">
      <c r="A182" s="261"/>
      <c r="B182" s="261"/>
      <c r="C182" s="261"/>
      <c r="D182" s="261" t="s">
        <v>382</v>
      </c>
      <c r="E182" s="261"/>
      <c r="F182" s="261"/>
      <c r="G182" s="261" t="s">
        <v>183</v>
      </c>
    </row>
    <row r="183" spans="1:7" ht="30" customHeight="1" x14ac:dyDescent="0.15">
      <c r="A183" s="261"/>
      <c r="B183" s="261"/>
      <c r="C183" s="261"/>
      <c r="D183" s="261" t="s">
        <v>382</v>
      </c>
      <c r="E183" s="261"/>
      <c r="F183" s="261"/>
      <c r="G183" s="261" t="s">
        <v>183</v>
      </c>
    </row>
    <row r="184" spans="1:7" ht="30" customHeight="1" x14ac:dyDescent="0.15">
      <c r="A184" s="261"/>
      <c r="B184" s="261"/>
      <c r="C184" s="261"/>
      <c r="D184" s="261" t="s">
        <v>382</v>
      </c>
      <c r="E184" s="261"/>
      <c r="F184" s="261"/>
      <c r="G184" s="261" t="s">
        <v>183</v>
      </c>
    </row>
    <row r="185" spans="1:7" ht="30" customHeight="1" x14ac:dyDescent="0.15">
      <c r="A185" s="261"/>
      <c r="B185" s="261"/>
      <c r="C185" s="261"/>
      <c r="D185" s="261" t="s">
        <v>382</v>
      </c>
      <c r="E185" s="261"/>
      <c r="F185" s="261"/>
      <c r="G185" s="261" t="s">
        <v>183</v>
      </c>
    </row>
    <row r="186" spans="1:7" ht="30" customHeight="1" x14ac:dyDescent="0.15">
      <c r="A186" s="261"/>
      <c r="B186" s="261"/>
      <c r="C186" s="261"/>
      <c r="D186" s="261" t="s">
        <v>382</v>
      </c>
      <c r="E186" s="261"/>
      <c r="F186" s="261"/>
      <c r="G186" s="261" t="s">
        <v>183</v>
      </c>
    </row>
    <row r="187" spans="1:7" ht="30" customHeight="1" x14ac:dyDescent="0.15">
      <c r="A187" s="261"/>
      <c r="B187" s="261"/>
      <c r="C187" s="261"/>
      <c r="D187" s="261" t="s">
        <v>382</v>
      </c>
      <c r="E187" s="261"/>
      <c r="F187" s="261"/>
      <c r="G187" s="261" t="s">
        <v>183</v>
      </c>
    </row>
    <row r="188" spans="1:7" ht="30" customHeight="1" x14ac:dyDescent="0.15">
      <c r="A188" s="261"/>
      <c r="B188" s="261"/>
      <c r="C188" s="261"/>
      <c r="D188" s="261" t="s">
        <v>382</v>
      </c>
      <c r="E188" s="261"/>
      <c r="F188" s="261"/>
      <c r="G188" s="261" t="s">
        <v>183</v>
      </c>
    </row>
    <row r="189" spans="1:7" ht="30" customHeight="1" x14ac:dyDescent="0.15">
      <c r="A189" s="261"/>
      <c r="B189" s="261"/>
      <c r="C189" s="261"/>
      <c r="D189" s="261" t="s">
        <v>382</v>
      </c>
      <c r="E189" s="261"/>
      <c r="F189" s="261"/>
      <c r="G189" s="261" t="s">
        <v>183</v>
      </c>
    </row>
    <row r="190" spans="1:7" ht="30" customHeight="1" x14ac:dyDescent="0.15">
      <c r="A190" s="261"/>
      <c r="B190" s="261"/>
      <c r="C190" s="261"/>
      <c r="D190" s="261" t="s">
        <v>382</v>
      </c>
      <c r="E190" s="261"/>
      <c r="F190" s="261"/>
      <c r="G190" s="261" t="s">
        <v>183</v>
      </c>
    </row>
    <row r="191" spans="1:7" ht="30" customHeight="1" x14ac:dyDescent="0.15">
      <c r="A191" s="261"/>
      <c r="B191" s="261"/>
      <c r="C191" s="261"/>
      <c r="D191" s="261" t="s">
        <v>382</v>
      </c>
      <c r="E191" s="261"/>
      <c r="F191" s="261"/>
      <c r="G191" s="261" t="s">
        <v>183</v>
      </c>
    </row>
    <row r="192" spans="1:7" ht="30" customHeight="1" x14ac:dyDescent="0.15">
      <c r="A192" s="261"/>
      <c r="B192" s="261"/>
      <c r="C192" s="261"/>
      <c r="D192" s="261" t="s">
        <v>382</v>
      </c>
      <c r="E192" s="261"/>
      <c r="F192" s="261"/>
      <c r="G192" s="261" t="s">
        <v>183</v>
      </c>
    </row>
    <row r="193" spans="1:7" ht="30" customHeight="1" x14ac:dyDescent="0.15">
      <c r="A193" s="261"/>
      <c r="B193" s="261"/>
      <c r="C193" s="261"/>
      <c r="D193" s="261" t="s">
        <v>382</v>
      </c>
      <c r="E193" s="261"/>
      <c r="F193" s="261"/>
      <c r="G193" s="261" t="s">
        <v>183</v>
      </c>
    </row>
    <row r="194" spans="1:7" ht="30" customHeight="1" x14ac:dyDescent="0.15">
      <c r="A194" s="261"/>
      <c r="B194" s="261"/>
      <c r="C194" s="261"/>
      <c r="D194" s="261" t="s">
        <v>382</v>
      </c>
      <c r="E194" s="261"/>
      <c r="F194" s="261"/>
      <c r="G194" s="261" t="s">
        <v>183</v>
      </c>
    </row>
    <row r="195" spans="1:7" ht="30" customHeight="1" x14ac:dyDescent="0.15">
      <c r="A195" s="261"/>
      <c r="B195" s="261"/>
      <c r="C195" s="261"/>
      <c r="D195" s="261" t="s">
        <v>382</v>
      </c>
      <c r="E195" s="261"/>
      <c r="F195" s="261"/>
      <c r="G195" s="261" t="s">
        <v>183</v>
      </c>
    </row>
    <row r="196" spans="1:7" ht="30" customHeight="1" x14ac:dyDescent="0.15">
      <c r="A196" s="261"/>
      <c r="B196" s="261"/>
      <c r="C196" s="261"/>
      <c r="D196" s="261" t="s">
        <v>382</v>
      </c>
      <c r="E196" s="261"/>
      <c r="F196" s="261"/>
      <c r="G196" s="261" t="s">
        <v>183</v>
      </c>
    </row>
    <row r="197" spans="1:7" ht="30" customHeight="1" x14ac:dyDescent="0.15">
      <c r="A197" s="261"/>
      <c r="B197" s="261"/>
      <c r="C197" s="261"/>
      <c r="D197" s="261" t="s">
        <v>382</v>
      </c>
      <c r="E197" s="261"/>
      <c r="F197" s="261"/>
      <c r="G197" s="261" t="s">
        <v>183</v>
      </c>
    </row>
    <row r="198" spans="1:7" ht="30" customHeight="1" x14ac:dyDescent="0.15">
      <c r="A198" s="261"/>
      <c r="B198" s="261"/>
      <c r="C198" s="261"/>
      <c r="D198" s="261" t="s">
        <v>382</v>
      </c>
      <c r="E198" s="261"/>
      <c r="F198" s="261"/>
      <c r="G198" s="261" t="s">
        <v>183</v>
      </c>
    </row>
    <row r="199" spans="1:7" ht="30" customHeight="1" x14ac:dyDescent="0.15">
      <c r="A199" s="261"/>
      <c r="B199" s="261"/>
      <c r="C199" s="261"/>
      <c r="D199" s="261" t="s">
        <v>382</v>
      </c>
      <c r="E199" s="261"/>
      <c r="F199" s="261"/>
      <c r="G199" s="261" t="s">
        <v>183</v>
      </c>
    </row>
    <row r="200" spans="1:7" ht="30" customHeight="1" x14ac:dyDescent="0.15">
      <c r="A200" s="261"/>
      <c r="B200" s="261"/>
      <c r="C200" s="261"/>
      <c r="D200" s="261" t="s">
        <v>382</v>
      </c>
      <c r="E200" s="261"/>
      <c r="F200" s="261"/>
      <c r="G200" s="261" t="s">
        <v>183</v>
      </c>
    </row>
    <row r="201" spans="1:7" ht="30" customHeight="1" x14ac:dyDescent="0.15">
      <c r="A201" s="261"/>
      <c r="B201" s="261"/>
      <c r="C201" s="261"/>
      <c r="D201" s="261" t="s">
        <v>382</v>
      </c>
      <c r="E201" s="261"/>
      <c r="F201" s="261"/>
      <c r="G201" s="261" t="s">
        <v>183</v>
      </c>
    </row>
    <row r="202" spans="1:7" ht="30" customHeight="1" x14ac:dyDescent="0.15">
      <c r="A202" s="261"/>
      <c r="B202" s="261"/>
      <c r="C202" s="261"/>
      <c r="D202" s="261" t="s">
        <v>382</v>
      </c>
      <c r="E202" s="261"/>
      <c r="F202" s="261"/>
      <c r="G202" s="261" t="s">
        <v>183</v>
      </c>
    </row>
    <row r="203" spans="1:7" ht="30" customHeight="1" x14ac:dyDescent="0.15">
      <c r="A203" s="261"/>
      <c r="B203" s="261"/>
      <c r="C203" s="261"/>
      <c r="D203" s="261" t="s">
        <v>382</v>
      </c>
      <c r="E203" s="261"/>
      <c r="F203" s="261"/>
      <c r="G203" s="261" t="s">
        <v>183</v>
      </c>
    </row>
    <row r="204" spans="1:7" ht="30" customHeight="1" x14ac:dyDescent="0.15">
      <c r="A204" s="261"/>
      <c r="B204" s="261"/>
      <c r="C204" s="261"/>
      <c r="D204" s="261" t="s">
        <v>382</v>
      </c>
      <c r="E204" s="261"/>
      <c r="F204" s="261"/>
      <c r="G204" s="261" t="s">
        <v>183</v>
      </c>
    </row>
    <row r="205" spans="1:7" ht="30" customHeight="1" x14ac:dyDescent="0.15">
      <c r="A205" s="261"/>
      <c r="B205" s="261"/>
      <c r="C205" s="261"/>
      <c r="D205" s="261" t="s">
        <v>382</v>
      </c>
      <c r="E205" s="261"/>
      <c r="F205" s="261"/>
      <c r="G205" s="261" t="s">
        <v>183</v>
      </c>
    </row>
    <row r="206" spans="1:7" ht="30" customHeight="1" x14ac:dyDescent="0.15">
      <c r="A206" s="261"/>
      <c r="B206" s="261"/>
      <c r="C206" s="261"/>
      <c r="D206" s="261" t="s">
        <v>382</v>
      </c>
      <c r="E206" s="261"/>
      <c r="F206" s="261"/>
      <c r="G206" s="261" t="s">
        <v>183</v>
      </c>
    </row>
    <row r="207" spans="1:7" ht="30" customHeight="1" x14ac:dyDescent="0.15">
      <c r="A207" s="261"/>
      <c r="B207" s="261"/>
      <c r="C207" s="261"/>
      <c r="D207" s="261" t="s">
        <v>382</v>
      </c>
      <c r="E207" s="261"/>
      <c r="F207" s="261"/>
      <c r="G207" s="261" t="s">
        <v>183</v>
      </c>
    </row>
    <row r="208" spans="1:7" ht="30" customHeight="1" x14ac:dyDescent="0.15">
      <c r="A208" s="261"/>
      <c r="B208" s="261"/>
      <c r="C208" s="261"/>
      <c r="D208" s="261" t="s">
        <v>382</v>
      </c>
      <c r="E208" s="261"/>
      <c r="F208" s="261"/>
      <c r="G208" s="261" t="s">
        <v>183</v>
      </c>
    </row>
    <row r="209" spans="1:7" ht="30" customHeight="1" x14ac:dyDescent="0.15">
      <c r="A209" s="261"/>
      <c r="B209" s="261"/>
      <c r="C209" s="261"/>
      <c r="D209" s="261" t="s">
        <v>382</v>
      </c>
      <c r="E209" s="261"/>
      <c r="F209" s="261"/>
      <c r="G209" s="261" t="s">
        <v>183</v>
      </c>
    </row>
    <row r="210" spans="1:7" ht="30" customHeight="1" x14ac:dyDescent="0.15">
      <c r="A210" s="261"/>
      <c r="B210" s="261"/>
      <c r="C210" s="261"/>
      <c r="D210" s="261" t="s">
        <v>382</v>
      </c>
      <c r="E210" s="261"/>
      <c r="F210" s="261"/>
      <c r="G210" s="261" t="s">
        <v>183</v>
      </c>
    </row>
    <row r="211" spans="1:7" ht="30" customHeight="1" x14ac:dyDescent="0.15">
      <c r="A211" s="261"/>
      <c r="B211" s="261"/>
      <c r="C211" s="261"/>
      <c r="D211" s="261" t="s">
        <v>382</v>
      </c>
      <c r="E211" s="261"/>
      <c r="F211" s="261"/>
      <c r="G211" s="261" t="s">
        <v>183</v>
      </c>
    </row>
    <row r="212" spans="1:7" ht="30" customHeight="1" x14ac:dyDescent="0.15">
      <c r="A212" s="261"/>
      <c r="B212" s="261"/>
      <c r="C212" s="261"/>
      <c r="D212" s="261" t="s">
        <v>382</v>
      </c>
      <c r="E212" s="261"/>
      <c r="F212" s="261"/>
      <c r="G212" s="261" t="s">
        <v>183</v>
      </c>
    </row>
    <row r="213" spans="1:7" ht="30" customHeight="1" x14ac:dyDescent="0.15">
      <c r="A213" s="261"/>
      <c r="B213" s="261"/>
      <c r="C213" s="261"/>
      <c r="D213" s="261" t="s">
        <v>382</v>
      </c>
      <c r="E213" s="261"/>
      <c r="F213" s="261"/>
      <c r="G213" s="261" t="s">
        <v>183</v>
      </c>
    </row>
    <row r="214" spans="1:7" ht="30" customHeight="1" x14ac:dyDescent="0.15">
      <c r="A214" s="261"/>
      <c r="B214" s="261"/>
      <c r="C214" s="261"/>
      <c r="D214" s="261" t="s">
        <v>382</v>
      </c>
      <c r="E214" s="261"/>
      <c r="F214" s="261"/>
      <c r="G214" s="261" t="s">
        <v>183</v>
      </c>
    </row>
    <row r="215" spans="1:7" ht="30" customHeight="1" x14ac:dyDescent="0.15">
      <c r="A215" s="261"/>
      <c r="B215" s="261"/>
      <c r="C215" s="261"/>
      <c r="D215" s="261" t="s">
        <v>382</v>
      </c>
      <c r="E215" s="261"/>
      <c r="F215" s="261"/>
      <c r="G215" s="261" t="s">
        <v>183</v>
      </c>
    </row>
    <row r="216" spans="1:7" ht="30" customHeight="1" x14ac:dyDescent="0.15">
      <c r="A216" s="261"/>
      <c r="B216" s="261"/>
      <c r="C216" s="261"/>
      <c r="D216" s="261" t="s">
        <v>382</v>
      </c>
      <c r="E216" s="261"/>
      <c r="F216" s="261"/>
      <c r="G216" s="261" t="s">
        <v>183</v>
      </c>
    </row>
    <row r="217" spans="1:7" ht="30" customHeight="1" x14ac:dyDescent="0.15">
      <c r="A217" s="261"/>
      <c r="B217" s="261"/>
      <c r="C217" s="261"/>
      <c r="D217" s="261" t="s">
        <v>382</v>
      </c>
      <c r="E217" s="261"/>
      <c r="F217" s="261"/>
      <c r="G217" s="261" t="s">
        <v>183</v>
      </c>
    </row>
    <row r="218" spans="1:7" ht="30" customHeight="1" x14ac:dyDescent="0.15">
      <c r="A218" s="261"/>
      <c r="B218" s="261"/>
      <c r="C218" s="261"/>
      <c r="D218" s="261" t="s">
        <v>382</v>
      </c>
      <c r="E218" s="261"/>
      <c r="F218" s="261"/>
      <c r="G218" s="261" t="s">
        <v>183</v>
      </c>
    </row>
    <row r="219" spans="1:7" ht="30" customHeight="1" x14ac:dyDescent="0.15">
      <c r="A219" s="261"/>
      <c r="B219" s="261"/>
      <c r="C219" s="261"/>
      <c r="D219" s="261" t="s">
        <v>382</v>
      </c>
      <c r="E219" s="261"/>
      <c r="F219" s="261"/>
      <c r="G219" s="261" t="s">
        <v>183</v>
      </c>
    </row>
    <row r="220" spans="1:7" ht="30" customHeight="1" x14ac:dyDescent="0.15">
      <c r="A220" s="261"/>
      <c r="B220" s="261"/>
      <c r="C220" s="261"/>
      <c r="D220" s="261" t="s">
        <v>382</v>
      </c>
      <c r="E220" s="261"/>
      <c r="F220" s="261"/>
      <c r="G220" s="261" t="s">
        <v>183</v>
      </c>
    </row>
    <row r="221" spans="1:7" ht="30" customHeight="1" x14ac:dyDescent="0.15">
      <c r="A221" s="261"/>
      <c r="B221" s="261"/>
      <c r="C221" s="261"/>
      <c r="D221" s="261" t="s">
        <v>382</v>
      </c>
      <c r="E221" s="261"/>
      <c r="F221" s="261"/>
      <c r="G221" s="261" t="s">
        <v>183</v>
      </c>
    </row>
    <row r="222" spans="1:7" ht="30" customHeight="1" x14ac:dyDescent="0.15">
      <c r="A222" s="261"/>
      <c r="B222" s="261"/>
      <c r="C222" s="261"/>
      <c r="D222" s="261" t="s">
        <v>382</v>
      </c>
      <c r="E222" s="261"/>
      <c r="F222" s="261"/>
      <c r="G222" s="261" t="s">
        <v>183</v>
      </c>
    </row>
    <row r="223" spans="1:7" ht="30" customHeight="1" x14ac:dyDescent="0.15">
      <c r="A223" s="261"/>
      <c r="B223" s="261"/>
      <c r="C223" s="261"/>
      <c r="D223" s="261" t="s">
        <v>382</v>
      </c>
      <c r="E223" s="261"/>
      <c r="F223" s="261"/>
      <c r="G223" s="261" t="s">
        <v>183</v>
      </c>
    </row>
    <row r="224" spans="1:7" ht="30" customHeight="1" x14ac:dyDescent="0.15">
      <c r="A224" s="261"/>
      <c r="B224" s="261"/>
      <c r="C224" s="261"/>
      <c r="D224" s="261" t="s">
        <v>382</v>
      </c>
      <c r="E224" s="261"/>
      <c r="F224" s="261"/>
      <c r="G224" s="261" t="s">
        <v>183</v>
      </c>
    </row>
    <row r="225" spans="1:7" ht="30" customHeight="1" x14ac:dyDescent="0.15">
      <c r="A225" s="261"/>
      <c r="B225" s="261"/>
      <c r="C225" s="261"/>
      <c r="D225" s="261" t="s">
        <v>382</v>
      </c>
      <c r="E225" s="261"/>
      <c r="F225" s="261"/>
      <c r="G225" s="261" t="s">
        <v>183</v>
      </c>
    </row>
    <row r="226" spans="1:7" ht="30" customHeight="1" x14ac:dyDescent="0.15">
      <c r="A226" s="261"/>
      <c r="B226" s="261"/>
      <c r="C226" s="261"/>
      <c r="D226" s="261" t="s">
        <v>382</v>
      </c>
      <c r="E226" s="261"/>
      <c r="F226" s="261"/>
      <c r="G226" s="261" t="s">
        <v>183</v>
      </c>
    </row>
    <row r="227" spans="1:7" ht="30" customHeight="1" x14ac:dyDescent="0.15">
      <c r="A227" s="261"/>
      <c r="B227" s="261"/>
      <c r="C227" s="261"/>
      <c r="D227" s="261" t="s">
        <v>382</v>
      </c>
      <c r="E227" s="261"/>
      <c r="F227" s="261"/>
      <c r="G227" s="261" t="s">
        <v>183</v>
      </c>
    </row>
    <row r="228" spans="1:7" ht="30" customHeight="1" x14ac:dyDescent="0.15">
      <c r="A228" s="261"/>
      <c r="B228" s="261"/>
      <c r="C228" s="261"/>
      <c r="D228" s="261" t="s">
        <v>382</v>
      </c>
      <c r="E228" s="261"/>
      <c r="F228" s="261"/>
      <c r="G228" s="261" t="s">
        <v>183</v>
      </c>
    </row>
    <row r="229" spans="1:7" ht="30" customHeight="1" x14ac:dyDescent="0.15">
      <c r="A229" s="261"/>
      <c r="B229" s="261"/>
      <c r="C229" s="261"/>
      <c r="D229" s="261" t="s">
        <v>382</v>
      </c>
      <c r="E229" s="261"/>
      <c r="F229" s="261"/>
      <c r="G229" s="261" t="s">
        <v>183</v>
      </c>
    </row>
    <row r="230" spans="1:7" ht="30" customHeight="1" x14ac:dyDescent="0.15">
      <c r="A230" s="261"/>
      <c r="B230" s="261"/>
      <c r="C230" s="261"/>
      <c r="D230" s="261" t="s">
        <v>382</v>
      </c>
      <c r="E230" s="261"/>
      <c r="F230" s="261"/>
      <c r="G230" s="261" t="s">
        <v>183</v>
      </c>
    </row>
    <row r="231" spans="1:7" ht="30" customHeight="1" x14ac:dyDescent="0.15">
      <c r="A231" s="261"/>
      <c r="B231" s="261"/>
      <c r="C231" s="261"/>
      <c r="D231" s="261" t="s">
        <v>382</v>
      </c>
      <c r="E231" s="261"/>
      <c r="F231" s="261"/>
      <c r="G231" s="261" t="s">
        <v>183</v>
      </c>
    </row>
    <row r="232" spans="1:7" ht="30" customHeight="1" x14ac:dyDescent="0.15">
      <c r="A232" s="261"/>
      <c r="B232" s="261"/>
      <c r="C232" s="261"/>
      <c r="D232" s="261" t="s">
        <v>382</v>
      </c>
      <c r="E232" s="261"/>
      <c r="F232" s="261"/>
      <c r="G232" s="261" t="s">
        <v>183</v>
      </c>
    </row>
    <row r="233" spans="1:7" ht="30" customHeight="1" x14ac:dyDescent="0.15">
      <c r="A233" s="261"/>
      <c r="B233" s="261"/>
      <c r="C233" s="261"/>
      <c r="D233" s="261" t="s">
        <v>382</v>
      </c>
      <c r="E233" s="261"/>
      <c r="F233" s="261"/>
      <c r="G233" s="261" t="s">
        <v>183</v>
      </c>
    </row>
    <row r="234" spans="1:7" ht="30" customHeight="1" x14ac:dyDescent="0.15">
      <c r="A234" s="261"/>
      <c r="B234" s="261"/>
      <c r="C234" s="261"/>
      <c r="D234" s="261" t="s">
        <v>382</v>
      </c>
      <c r="E234" s="261"/>
      <c r="F234" s="261"/>
      <c r="G234" s="261" t="s">
        <v>183</v>
      </c>
    </row>
    <row r="235" spans="1:7" ht="30" customHeight="1" x14ac:dyDescent="0.15">
      <c r="A235" s="261"/>
      <c r="B235" s="261"/>
      <c r="C235" s="261"/>
      <c r="D235" s="261" t="s">
        <v>382</v>
      </c>
      <c r="E235" s="261"/>
      <c r="F235" s="261"/>
      <c r="G235" s="261" t="s">
        <v>183</v>
      </c>
    </row>
    <row r="236" spans="1:7" ht="30" customHeight="1" x14ac:dyDescent="0.15">
      <c r="A236" s="261"/>
      <c r="B236" s="261"/>
      <c r="C236" s="261"/>
      <c r="D236" s="261" t="s">
        <v>382</v>
      </c>
      <c r="E236" s="261"/>
      <c r="F236" s="261"/>
      <c r="G236" s="261" t="s">
        <v>183</v>
      </c>
    </row>
    <row r="237" spans="1:7" ht="30" customHeight="1" x14ac:dyDescent="0.15">
      <c r="A237" s="261"/>
      <c r="B237" s="261"/>
      <c r="C237" s="261"/>
      <c r="D237" s="261" t="s">
        <v>382</v>
      </c>
      <c r="E237" s="261"/>
      <c r="F237" s="261"/>
      <c r="G237" s="261" t="s">
        <v>183</v>
      </c>
    </row>
    <row r="238" spans="1:7" ht="30" customHeight="1" x14ac:dyDescent="0.15">
      <c r="A238" s="261"/>
      <c r="B238" s="261"/>
      <c r="C238" s="261"/>
      <c r="D238" s="261" t="s">
        <v>382</v>
      </c>
      <c r="E238" s="261"/>
      <c r="F238" s="261"/>
      <c r="G238" s="261" t="s">
        <v>183</v>
      </c>
    </row>
    <row r="239" spans="1:7" ht="30" customHeight="1" x14ac:dyDescent="0.15">
      <c r="A239" s="261"/>
      <c r="B239" s="261"/>
      <c r="C239" s="261"/>
      <c r="D239" s="261" t="s">
        <v>382</v>
      </c>
      <c r="E239" s="261"/>
      <c r="F239" s="261"/>
      <c r="G239" s="261" t="s">
        <v>183</v>
      </c>
    </row>
    <row r="240" spans="1:7" ht="30" customHeight="1" x14ac:dyDescent="0.15">
      <c r="A240" s="261"/>
      <c r="B240" s="261"/>
      <c r="C240" s="261"/>
      <c r="D240" s="261" t="s">
        <v>382</v>
      </c>
      <c r="E240" s="261"/>
      <c r="F240" s="261"/>
      <c r="G240" s="261" t="s">
        <v>183</v>
      </c>
    </row>
    <row r="241" spans="1:7" ht="30" customHeight="1" x14ac:dyDescent="0.15">
      <c r="A241" s="261"/>
      <c r="B241" s="261"/>
      <c r="C241" s="261"/>
      <c r="D241" s="261" t="s">
        <v>382</v>
      </c>
      <c r="E241" s="261"/>
      <c r="F241" s="261"/>
      <c r="G241" s="261" t="s">
        <v>183</v>
      </c>
    </row>
    <row r="242" spans="1:7" ht="30" customHeight="1" x14ac:dyDescent="0.15">
      <c r="A242" s="261"/>
      <c r="B242" s="261"/>
      <c r="C242" s="261"/>
      <c r="D242" s="261" t="s">
        <v>382</v>
      </c>
      <c r="E242" s="261"/>
      <c r="F242" s="261"/>
      <c r="G242" s="261" t="s">
        <v>183</v>
      </c>
    </row>
    <row r="243" spans="1:7" ht="30" customHeight="1" x14ac:dyDescent="0.15">
      <c r="A243" s="261"/>
      <c r="B243" s="261"/>
      <c r="C243" s="261"/>
      <c r="D243" s="261" t="s">
        <v>382</v>
      </c>
      <c r="E243" s="261"/>
      <c r="F243" s="261"/>
      <c r="G243" s="261" t="s">
        <v>183</v>
      </c>
    </row>
    <row r="244" spans="1:7" ht="30" customHeight="1" x14ac:dyDescent="0.15">
      <c r="A244" s="261"/>
      <c r="B244" s="261"/>
      <c r="C244" s="261"/>
      <c r="D244" s="261" t="s">
        <v>382</v>
      </c>
      <c r="E244" s="261"/>
      <c r="F244" s="261"/>
      <c r="G244" s="261" t="s">
        <v>183</v>
      </c>
    </row>
    <row r="245" spans="1:7" ht="30" customHeight="1" x14ac:dyDescent="0.15">
      <c r="A245" s="261"/>
      <c r="B245" s="261"/>
      <c r="C245" s="261"/>
      <c r="D245" s="261" t="s">
        <v>382</v>
      </c>
      <c r="E245" s="261"/>
      <c r="F245" s="261"/>
      <c r="G245" s="261" t="s">
        <v>183</v>
      </c>
    </row>
    <row r="246" spans="1:7" ht="30" customHeight="1" x14ac:dyDescent="0.15">
      <c r="A246" s="261"/>
      <c r="B246" s="261"/>
      <c r="C246" s="261"/>
      <c r="D246" s="261" t="s">
        <v>382</v>
      </c>
      <c r="E246" s="261"/>
      <c r="F246" s="261"/>
      <c r="G246" s="261" t="s">
        <v>183</v>
      </c>
    </row>
    <row r="247" spans="1:7" ht="30" customHeight="1" x14ac:dyDescent="0.15">
      <c r="A247" s="261"/>
      <c r="B247" s="261"/>
      <c r="C247" s="261"/>
      <c r="D247" s="261" t="s">
        <v>382</v>
      </c>
      <c r="E247" s="261"/>
      <c r="F247" s="261"/>
      <c r="G247" s="261" t="s">
        <v>183</v>
      </c>
    </row>
    <row r="248" spans="1:7" ht="30" customHeight="1" x14ac:dyDescent="0.15">
      <c r="A248" s="261"/>
      <c r="B248" s="261"/>
      <c r="C248" s="261"/>
      <c r="D248" s="261" t="s">
        <v>382</v>
      </c>
      <c r="E248" s="261"/>
      <c r="F248" s="261"/>
      <c r="G248" s="261" t="s">
        <v>183</v>
      </c>
    </row>
    <row r="249" spans="1:7" ht="30" customHeight="1" x14ac:dyDescent="0.15">
      <c r="A249" s="261"/>
      <c r="B249" s="261"/>
      <c r="C249" s="261"/>
      <c r="D249" s="261" t="s">
        <v>382</v>
      </c>
      <c r="E249" s="261"/>
      <c r="F249" s="261"/>
      <c r="G249" s="261" t="s">
        <v>183</v>
      </c>
    </row>
    <row r="250" spans="1:7" ht="30" customHeight="1" x14ac:dyDescent="0.15">
      <c r="A250" s="261"/>
      <c r="B250" s="261"/>
      <c r="C250" s="261"/>
      <c r="D250" s="261" t="s">
        <v>382</v>
      </c>
      <c r="E250" s="261"/>
      <c r="F250" s="261"/>
      <c r="G250" s="261" t="s">
        <v>183</v>
      </c>
    </row>
    <row r="251" spans="1:7" ht="30" customHeight="1" x14ac:dyDescent="0.15">
      <c r="A251" s="261"/>
      <c r="B251" s="261"/>
      <c r="C251" s="261"/>
      <c r="D251" s="261" t="s">
        <v>382</v>
      </c>
      <c r="E251" s="261"/>
      <c r="F251" s="261"/>
      <c r="G251" s="261" t="s">
        <v>183</v>
      </c>
    </row>
    <row r="252" spans="1:7" ht="30" customHeight="1" x14ac:dyDescent="0.15">
      <c r="A252" s="261"/>
      <c r="B252" s="261"/>
      <c r="C252" s="261"/>
      <c r="D252" s="261" t="s">
        <v>382</v>
      </c>
      <c r="E252" s="261"/>
      <c r="F252" s="261"/>
      <c r="G252" s="261" t="s">
        <v>183</v>
      </c>
    </row>
    <row r="253" spans="1:7" ht="30" customHeight="1" x14ac:dyDescent="0.15">
      <c r="A253" s="261"/>
      <c r="B253" s="261"/>
      <c r="C253" s="261"/>
      <c r="D253" s="261" t="s">
        <v>382</v>
      </c>
      <c r="E253" s="261"/>
      <c r="F253" s="261"/>
      <c r="G253" s="261" t="s">
        <v>183</v>
      </c>
    </row>
    <row r="254" spans="1:7" ht="30" customHeight="1" x14ac:dyDescent="0.15">
      <c r="A254" s="261"/>
      <c r="B254" s="261"/>
      <c r="C254" s="261"/>
      <c r="D254" s="261" t="s">
        <v>382</v>
      </c>
      <c r="E254" s="261"/>
      <c r="F254" s="261"/>
      <c r="G254" s="261" t="s">
        <v>183</v>
      </c>
    </row>
    <row r="255" spans="1:7" ht="30" customHeight="1" x14ac:dyDescent="0.15">
      <c r="A255" s="261"/>
      <c r="B255" s="261"/>
      <c r="C255" s="261"/>
      <c r="D255" s="261" t="s">
        <v>382</v>
      </c>
      <c r="E255" s="261"/>
      <c r="F255" s="261"/>
      <c r="G255" s="261" t="s">
        <v>183</v>
      </c>
    </row>
    <row r="256" spans="1:7" ht="30" customHeight="1" x14ac:dyDescent="0.15">
      <c r="A256" s="261"/>
      <c r="B256" s="261"/>
      <c r="C256" s="261"/>
      <c r="D256" s="261" t="s">
        <v>382</v>
      </c>
      <c r="E256" s="261"/>
      <c r="F256" s="261"/>
      <c r="G256" s="261" t="s">
        <v>183</v>
      </c>
    </row>
    <row r="257" spans="1:7" ht="30" customHeight="1" x14ac:dyDescent="0.15">
      <c r="A257" s="261"/>
      <c r="B257" s="261"/>
      <c r="C257" s="261"/>
      <c r="D257" s="261" t="s">
        <v>382</v>
      </c>
      <c r="E257" s="261"/>
      <c r="F257" s="261"/>
      <c r="G257" s="261" t="s">
        <v>183</v>
      </c>
    </row>
    <row r="258" spans="1:7" ht="30" customHeight="1" x14ac:dyDescent="0.15">
      <c r="A258" s="261"/>
      <c r="B258" s="261"/>
      <c r="C258" s="261"/>
      <c r="D258" s="261" t="s">
        <v>382</v>
      </c>
      <c r="E258" s="261"/>
      <c r="F258" s="261"/>
      <c r="G258" s="261" t="s">
        <v>183</v>
      </c>
    </row>
    <row r="259" spans="1:7" ht="30" customHeight="1" x14ac:dyDescent="0.15">
      <c r="A259" s="261"/>
      <c r="B259" s="261"/>
      <c r="C259" s="261"/>
      <c r="D259" s="261" t="s">
        <v>382</v>
      </c>
      <c r="E259" s="261"/>
      <c r="F259" s="261"/>
      <c r="G259" s="261" t="s">
        <v>183</v>
      </c>
    </row>
    <row r="260" spans="1:7" ht="30" customHeight="1" x14ac:dyDescent="0.15">
      <c r="A260" s="261"/>
      <c r="B260" s="261"/>
      <c r="C260" s="261"/>
      <c r="D260" s="261" t="s">
        <v>382</v>
      </c>
      <c r="E260" s="261"/>
      <c r="F260" s="261"/>
      <c r="G260" s="261" t="s">
        <v>183</v>
      </c>
    </row>
    <row r="261" spans="1:7" ht="30" customHeight="1" x14ac:dyDescent="0.15">
      <c r="A261" s="261"/>
      <c r="B261" s="261"/>
      <c r="C261" s="261"/>
      <c r="D261" s="261" t="s">
        <v>382</v>
      </c>
      <c r="E261" s="261"/>
      <c r="F261" s="261"/>
      <c r="G261" s="261" t="s">
        <v>183</v>
      </c>
    </row>
    <row r="262" spans="1:7" ht="30" customHeight="1" x14ac:dyDescent="0.15">
      <c r="A262" s="261"/>
      <c r="B262" s="261"/>
      <c r="C262" s="261"/>
      <c r="D262" s="261" t="s">
        <v>382</v>
      </c>
      <c r="E262" s="261"/>
      <c r="F262" s="261"/>
      <c r="G262" s="261" t="s">
        <v>183</v>
      </c>
    </row>
    <row r="263" spans="1:7" ht="30" customHeight="1" x14ac:dyDescent="0.15">
      <c r="A263" s="261"/>
      <c r="B263" s="261"/>
      <c r="C263" s="261"/>
      <c r="D263" s="261" t="s">
        <v>382</v>
      </c>
      <c r="E263" s="261"/>
      <c r="F263" s="261"/>
      <c r="G263" s="261" t="s">
        <v>183</v>
      </c>
    </row>
    <row r="264" spans="1:7" ht="30" customHeight="1" x14ac:dyDescent="0.15">
      <c r="A264" s="261"/>
      <c r="B264" s="261"/>
      <c r="C264" s="261"/>
      <c r="D264" s="261" t="s">
        <v>382</v>
      </c>
      <c r="E264" s="261"/>
      <c r="F264" s="261"/>
      <c r="G264" s="261" t="s">
        <v>183</v>
      </c>
    </row>
    <row r="265" spans="1:7" ht="30" customHeight="1" x14ac:dyDescent="0.15">
      <c r="A265" s="261"/>
      <c r="B265" s="261"/>
      <c r="C265" s="261"/>
      <c r="D265" s="261" t="s">
        <v>382</v>
      </c>
      <c r="E265" s="261"/>
      <c r="F265" s="261"/>
      <c r="G265" s="261" t="s">
        <v>183</v>
      </c>
    </row>
    <row r="266" spans="1:7" ht="30" customHeight="1" x14ac:dyDescent="0.15">
      <c r="A266" s="261"/>
      <c r="B266" s="261"/>
      <c r="C266" s="261"/>
      <c r="D266" s="261" t="s">
        <v>382</v>
      </c>
      <c r="E266" s="261"/>
      <c r="F266" s="261"/>
      <c r="G266" s="261" t="s">
        <v>183</v>
      </c>
    </row>
    <row r="267" spans="1:7" ht="30" customHeight="1" x14ac:dyDescent="0.15">
      <c r="A267" s="261"/>
      <c r="B267" s="261"/>
      <c r="C267" s="261"/>
      <c r="D267" s="261" t="s">
        <v>382</v>
      </c>
      <c r="E267" s="261"/>
      <c r="F267" s="261"/>
      <c r="G267" s="261" t="s">
        <v>183</v>
      </c>
    </row>
    <row r="268" spans="1:7" ht="30" customHeight="1" x14ac:dyDescent="0.15">
      <c r="A268" s="261"/>
      <c r="B268" s="261"/>
      <c r="C268" s="261"/>
      <c r="D268" s="261" t="s">
        <v>382</v>
      </c>
      <c r="E268" s="261"/>
      <c r="F268" s="261"/>
      <c r="G268" s="261" t="s">
        <v>183</v>
      </c>
    </row>
    <row r="269" spans="1:7" ht="30" customHeight="1" x14ac:dyDescent="0.15">
      <c r="A269" s="261"/>
      <c r="B269" s="261"/>
      <c r="C269" s="261"/>
      <c r="D269" s="261" t="s">
        <v>382</v>
      </c>
      <c r="E269" s="261"/>
      <c r="F269" s="261"/>
      <c r="G269" s="261" t="s">
        <v>183</v>
      </c>
    </row>
    <row r="270" spans="1:7" ht="30" customHeight="1" x14ac:dyDescent="0.15">
      <c r="A270" s="261"/>
      <c r="B270" s="261"/>
      <c r="C270" s="261"/>
      <c r="D270" s="261" t="s">
        <v>382</v>
      </c>
      <c r="E270" s="261"/>
      <c r="F270" s="261"/>
      <c r="G270" s="261" t="s">
        <v>183</v>
      </c>
    </row>
    <row r="271" spans="1:7" ht="30" customHeight="1" x14ac:dyDescent="0.15">
      <c r="A271" s="261"/>
      <c r="B271" s="261"/>
      <c r="C271" s="261"/>
      <c r="D271" s="261" t="s">
        <v>382</v>
      </c>
      <c r="E271" s="261"/>
      <c r="F271" s="261"/>
      <c r="G271" s="261" t="s">
        <v>183</v>
      </c>
    </row>
    <row r="272" spans="1:7" ht="30" customHeight="1" x14ac:dyDescent="0.15">
      <c r="A272" s="261"/>
      <c r="B272" s="261"/>
      <c r="C272" s="261"/>
      <c r="D272" s="261" t="s">
        <v>382</v>
      </c>
      <c r="E272" s="261"/>
      <c r="F272" s="261"/>
      <c r="G272" s="261" t="s">
        <v>183</v>
      </c>
    </row>
    <row r="273" spans="1:7" ht="30" customHeight="1" x14ac:dyDescent="0.15">
      <c r="A273" s="261"/>
      <c r="B273" s="261"/>
      <c r="C273" s="261"/>
      <c r="D273" s="261" t="s">
        <v>382</v>
      </c>
      <c r="E273" s="261"/>
      <c r="F273" s="261"/>
      <c r="G273" s="261" t="s">
        <v>183</v>
      </c>
    </row>
    <row r="274" spans="1:7" ht="30" customHeight="1" x14ac:dyDescent="0.15">
      <c r="A274" s="261"/>
      <c r="B274" s="261"/>
      <c r="C274" s="261"/>
      <c r="D274" s="261" t="s">
        <v>382</v>
      </c>
      <c r="E274" s="261"/>
      <c r="F274" s="261"/>
      <c r="G274" s="261" t="s">
        <v>183</v>
      </c>
    </row>
    <row r="275" spans="1:7" ht="30" customHeight="1" x14ac:dyDescent="0.15">
      <c r="A275" s="261"/>
      <c r="B275" s="261"/>
      <c r="C275" s="261"/>
      <c r="D275" s="261" t="s">
        <v>382</v>
      </c>
      <c r="E275" s="261"/>
      <c r="F275" s="261"/>
      <c r="G275" s="261" t="s">
        <v>183</v>
      </c>
    </row>
    <row r="276" spans="1:7" ht="30" customHeight="1" x14ac:dyDescent="0.15">
      <c r="A276" s="261"/>
      <c r="B276" s="261"/>
      <c r="C276" s="261"/>
      <c r="D276" s="261" t="s">
        <v>382</v>
      </c>
      <c r="E276" s="261"/>
      <c r="F276" s="261"/>
      <c r="G276" s="261" t="s">
        <v>183</v>
      </c>
    </row>
    <row r="277" spans="1:7" ht="30" customHeight="1" x14ac:dyDescent="0.15">
      <c r="A277" s="261"/>
      <c r="B277" s="261"/>
      <c r="C277" s="261"/>
      <c r="D277" s="261" t="s">
        <v>382</v>
      </c>
      <c r="E277" s="261"/>
      <c r="F277" s="261"/>
      <c r="G277" s="261" t="s">
        <v>183</v>
      </c>
    </row>
    <row r="278" spans="1:7" ht="30" customHeight="1" x14ac:dyDescent="0.15">
      <c r="A278" s="261"/>
      <c r="B278" s="261"/>
      <c r="C278" s="261"/>
      <c r="D278" s="261" t="s">
        <v>382</v>
      </c>
      <c r="E278" s="261"/>
      <c r="F278" s="261"/>
      <c r="G278" s="261" t="s">
        <v>183</v>
      </c>
    </row>
    <row r="279" spans="1:7" ht="30" customHeight="1" x14ac:dyDescent="0.15">
      <c r="A279" s="261"/>
      <c r="B279" s="261"/>
      <c r="C279" s="261"/>
      <c r="D279" s="261" t="s">
        <v>382</v>
      </c>
      <c r="E279" s="261"/>
      <c r="F279" s="261"/>
      <c r="G279" s="261" t="s">
        <v>183</v>
      </c>
    </row>
    <row r="280" spans="1:7" ht="30" customHeight="1" x14ac:dyDescent="0.15">
      <c r="A280" s="261"/>
      <c r="B280" s="261"/>
      <c r="C280" s="261"/>
      <c r="D280" s="261" t="s">
        <v>382</v>
      </c>
      <c r="E280" s="261"/>
      <c r="F280" s="261"/>
      <c r="G280" s="261" t="s">
        <v>183</v>
      </c>
    </row>
    <row r="281" spans="1:7" ht="30" customHeight="1" x14ac:dyDescent="0.15">
      <c r="A281" s="261"/>
      <c r="B281" s="261"/>
      <c r="C281" s="261"/>
      <c r="D281" s="261" t="s">
        <v>382</v>
      </c>
      <c r="E281" s="261"/>
      <c r="F281" s="261"/>
      <c r="G281" s="261" t="s">
        <v>183</v>
      </c>
    </row>
    <row r="282" spans="1:7" ht="30" customHeight="1" x14ac:dyDescent="0.15">
      <c r="A282" s="261"/>
      <c r="B282" s="261"/>
      <c r="C282" s="261"/>
      <c r="D282" s="261" t="s">
        <v>382</v>
      </c>
      <c r="E282" s="261"/>
      <c r="F282" s="261"/>
      <c r="G282" s="261" t="s">
        <v>183</v>
      </c>
    </row>
    <row r="283" spans="1:7" ht="30" customHeight="1" x14ac:dyDescent="0.15">
      <c r="A283" s="261"/>
      <c r="B283" s="261"/>
      <c r="C283" s="261"/>
      <c r="D283" s="261" t="s">
        <v>382</v>
      </c>
      <c r="E283" s="261"/>
      <c r="F283" s="261"/>
      <c r="G283" s="261" t="s">
        <v>183</v>
      </c>
    </row>
    <row r="284" spans="1:7" ht="30" customHeight="1" x14ac:dyDescent="0.15">
      <c r="A284" s="261"/>
      <c r="B284" s="261"/>
      <c r="C284" s="261"/>
      <c r="D284" s="261" t="s">
        <v>382</v>
      </c>
      <c r="E284" s="261"/>
      <c r="F284" s="261"/>
      <c r="G284" s="261" t="s">
        <v>183</v>
      </c>
    </row>
    <row r="285" spans="1:7" ht="30" customHeight="1" x14ac:dyDescent="0.15">
      <c r="A285" s="261"/>
      <c r="B285" s="261"/>
      <c r="C285" s="261"/>
      <c r="D285" s="261" t="s">
        <v>382</v>
      </c>
      <c r="E285" s="261"/>
      <c r="F285" s="261"/>
      <c r="G285" s="261" t="s">
        <v>183</v>
      </c>
    </row>
    <row r="286" spans="1:7" ht="30" customHeight="1" x14ac:dyDescent="0.15">
      <c r="A286" s="261"/>
      <c r="B286" s="261"/>
      <c r="C286" s="261"/>
      <c r="D286" s="261" t="s">
        <v>382</v>
      </c>
      <c r="E286" s="261"/>
      <c r="F286" s="261"/>
      <c r="G286" s="261" t="s">
        <v>183</v>
      </c>
    </row>
    <row r="287" spans="1:7" ht="30" customHeight="1" x14ac:dyDescent="0.15">
      <c r="A287" s="261"/>
      <c r="B287" s="261"/>
      <c r="C287" s="261"/>
      <c r="D287" s="261" t="s">
        <v>382</v>
      </c>
      <c r="E287" s="261"/>
      <c r="F287" s="261"/>
      <c r="G287" s="261" t="s">
        <v>183</v>
      </c>
    </row>
    <row r="288" spans="1:7" ht="30" customHeight="1" x14ac:dyDescent="0.15">
      <c r="A288" s="261"/>
      <c r="B288" s="261"/>
      <c r="C288" s="261"/>
      <c r="D288" s="261" t="s">
        <v>382</v>
      </c>
      <c r="E288" s="261"/>
      <c r="F288" s="261"/>
      <c r="G288" s="261" t="s">
        <v>183</v>
      </c>
    </row>
    <row r="289" spans="1:7" ht="30" customHeight="1" x14ac:dyDescent="0.15">
      <c r="A289" s="261"/>
      <c r="B289" s="261"/>
      <c r="C289" s="261"/>
      <c r="D289" s="261" t="s">
        <v>382</v>
      </c>
      <c r="E289" s="261"/>
      <c r="F289" s="261"/>
      <c r="G289" s="261" t="s">
        <v>183</v>
      </c>
    </row>
    <row r="290" spans="1:7" ht="30" customHeight="1" x14ac:dyDescent="0.15">
      <c r="A290" s="261"/>
      <c r="B290" s="261"/>
      <c r="C290" s="261"/>
      <c r="D290" s="261" t="s">
        <v>382</v>
      </c>
      <c r="E290" s="261"/>
      <c r="F290" s="261"/>
      <c r="G290" s="261" t="s">
        <v>183</v>
      </c>
    </row>
    <row r="291" spans="1:7" ht="30" customHeight="1" x14ac:dyDescent="0.15">
      <c r="A291" s="261"/>
      <c r="B291" s="261"/>
      <c r="C291" s="261"/>
      <c r="D291" s="261" t="s">
        <v>382</v>
      </c>
      <c r="E291" s="261"/>
      <c r="F291" s="261"/>
      <c r="G291" s="261" t="s">
        <v>183</v>
      </c>
    </row>
    <row r="292" spans="1:7" ht="30" customHeight="1" x14ac:dyDescent="0.15">
      <c r="A292" s="261"/>
      <c r="B292" s="261"/>
      <c r="C292" s="261"/>
      <c r="D292" s="261" t="s">
        <v>382</v>
      </c>
      <c r="E292" s="261"/>
      <c r="F292" s="261"/>
      <c r="G292" s="261" t="s">
        <v>183</v>
      </c>
    </row>
    <row r="293" spans="1:7" ht="30" customHeight="1" x14ac:dyDescent="0.15">
      <c r="A293" s="261"/>
      <c r="B293" s="261"/>
      <c r="C293" s="261"/>
      <c r="D293" s="261" t="s">
        <v>382</v>
      </c>
      <c r="E293" s="261"/>
      <c r="F293" s="261"/>
      <c r="G293" s="261" t="s">
        <v>183</v>
      </c>
    </row>
    <row r="294" spans="1:7" ht="30" customHeight="1" x14ac:dyDescent="0.15">
      <c r="A294" s="261"/>
      <c r="B294" s="261"/>
      <c r="C294" s="261"/>
      <c r="D294" s="261" t="s">
        <v>382</v>
      </c>
      <c r="E294" s="261"/>
      <c r="F294" s="261"/>
      <c r="G294" s="261" t="s">
        <v>183</v>
      </c>
    </row>
    <row r="295" spans="1:7" ht="30" customHeight="1" x14ac:dyDescent="0.15">
      <c r="A295" s="261"/>
      <c r="B295" s="261"/>
      <c r="C295" s="261"/>
      <c r="D295" s="261" t="s">
        <v>382</v>
      </c>
      <c r="E295" s="261"/>
      <c r="F295" s="261"/>
      <c r="G295" s="261" t="s">
        <v>183</v>
      </c>
    </row>
    <row r="296" spans="1:7" ht="30" customHeight="1" x14ac:dyDescent="0.15">
      <c r="A296" s="261"/>
      <c r="B296" s="261"/>
      <c r="C296" s="261"/>
      <c r="D296" s="261" t="s">
        <v>382</v>
      </c>
      <c r="E296" s="261"/>
      <c r="F296" s="261"/>
      <c r="G296" s="261" t="s">
        <v>183</v>
      </c>
    </row>
    <row r="297" spans="1:7" ht="30" customHeight="1" x14ac:dyDescent="0.15">
      <c r="A297" s="261"/>
      <c r="B297" s="261"/>
      <c r="C297" s="261"/>
      <c r="D297" s="261" t="s">
        <v>382</v>
      </c>
      <c r="E297" s="261"/>
      <c r="F297" s="261"/>
      <c r="G297" s="261" t="s">
        <v>183</v>
      </c>
    </row>
    <row r="298" spans="1:7" ht="30" customHeight="1" x14ac:dyDescent="0.15">
      <c r="A298" s="261"/>
      <c r="B298" s="261"/>
      <c r="C298" s="261"/>
      <c r="D298" s="261" t="s">
        <v>382</v>
      </c>
      <c r="E298" s="261"/>
      <c r="F298" s="261"/>
      <c r="G298" s="261" t="s">
        <v>183</v>
      </c>
    </row>
    <row r="299" spans="1:7" ht="30" customHeight="1" x14ac:dyDescent="0.15">
      <c r="A299" s="261"/>
      <c r="B299" s="261"/>
      <c r="C299" s="261"/>
      <c r="D299" s="261" t="s">
        <v>382</v>
      </c>
      <c r="E299" s="261"/>
      <c r="F299" s="261"/>
      <c r="G299" s="261" t="s">
        <v>183</v>
      </c>
    </row>
    <row r="300" spans="1:7" ht="30" customHeight="1" x14ac:dyDescent="0.15">
      <c r="A300" s="261"/>
      <c r="B300" s="261"/>
      <c r="C300" s="261"/>
      <c r="D300" s="261" t="s">
        <v>382</v>
      </c>
      <c r="E300" s="261"/>
      <c r="F300" s="261"/>
      <c r="G300" s="261" t="s">
        <v>183</v>
      </c>
    </row>
    <row r="301" spans="1:7" ht="30" customHeight="1" x14ac:dyDescent="0.15">
      <c r="A301" s="261"/>
      <c r="B301" s="261"/>
      <c r="C301" s="261"/>
      <c r="D301" s="261" t="s">
        <v>382</v>
      </c>
      <c r="E301" s="261"/>
      <c r="F301" s="261"/>
      <c r="G301" s="261" t="s">
        <v>183</v>
      </c>
    </row>
    <row r="302" spans="1:7" ht="30" customHeight="1" x14ac:dyDescent="0.15">
      <c r="A302" s="261"/>
      <c r="B302" s="261"/>
      <c r="C302" s="261"/>
      <c r="D302" s="261" t="s">
        <v>382</v>
      </c>
      <c r="E302" s="261"/>
      <c r="F302" s="261"/>
      <c r="G302" s="261" t="s">
        <v>183</v>
      </c>
    </row>
    <row r="303" spans="1:7" ht="30" customHeight="1" x14ac:dyDescent="0.15">
      <c r="A303" s="261"/>
      <c r="B303" s="261"/>
      <c r="C303" s="261"/>
      <c r="D303" s="261" t="s">
        <v>382</v>
      </c>
      <c r="E303" s="261"/>
      <c r="F303" s="261"/>
      <c r="G303" s="261" t="s">
        <v>183</v>
      </c>
    </row>
    <row r="304" spans="1:7" ht="30" customHeight="1" x14ac:dyDescent="0.15">
      <c r="A304" s="261"/>
      <c r="B304" s="261"/>
      <c r="C304" s="261"/>
      <c r="D304" s="261" t="s">
        <v>382</v>
      </c>
      <c r="E304" s="261"/>
      <c r="F304" s="261"/>
      <c r="G304" s="261" t="s">
        <v>183</v>
      </c>
    </row>
    <row r="305" spans="1:7" ht="30" customHeight="1" x14ac:dyDescent="0.15">
      <c r="A305" s="261"/>
      <c r="B305" s="261"/>
      <c r="C305" s="261"/>
      <c r="D305" s="261" t="s">
        <v>382</v>
      </c>
      <c r="E305" s="261"/>
      <c r="F305" s="261"/>
      <c r="G305" s="261" t="s">
        <v>183</v>
      </c>
    </row>
    <row r="306" spans="1:7" ht="30" customHeight="1" x14ac:dyDescent="0.15">
      <c r="A306" s="261"/>
      <c r="B306" s="261"/>
      <c r="C306" s="261"/>
      <c r="D306" s="261" t="s">
        <v>382</v>
      </c>
      <c r="E306" s="261"/>
      <c r="F306" s="261"/>
      <c r="G306" s="261" t="s">
        <v>183</v>
      </c>
    </row>
    <row r="307" spans="1:7" ht="30" customHeight="1" x14ac:dyDescent="0.15">
      <c r="A307" s="261"/>
      <c r="B307" s="261"/>
      <c r="C307" s="261"/>
      <c r="D307" s="261" t="s">
        <v>382</v>
      </c>
      <c r="E307" s="261"/>
      <c r="F307" s="261"/>
      <c r="G307" s="261" t="s">
        <v>183</v>
      </c>
    </row>
    <row r="308" spans="1:7" ht="30" customHeight="1" x14ac:dyDescent="0.15">
      <c r="A308" s="261"/>
      <c r="B308" s="261"/>
      <c r="C308" s="261"/>
      <c r="D308" s="261" t="s">
        <v>382</v>
      </c>
      <c r="E308" s="261"/>
      <c r="F308" s="261"/>
      <c r="G308" s="261" t="s">
        <v>183</v>
      </c>
    </row>
    <row r="309" spans="1:7" ht="30" customHeight="1" x14ac:dyDescent="0.15">
      <c r="A309" s="261"/>
      <c r="B309" s="261"/>
      <c r="C309" s="261"/>
      <c r="D309" s="261" t="s">
        <v>382</v>
      </c>
      <c r="E309" s="261"/>
      <c r="F309" s="261"/>
      <c r="G309" s="261" t="s">
        <v>183</v>
      </c>
    </row>
    <row r="310" spans="1:7" ht="30" customHeight="1" x14ac:dyDescent="0.15">
      <c r="A310" s="261"/>
      <c r="B310" s="261"/>
      <c r="C310" s="261"/>
      <c r="D310" s="261" t="s">
        <v>382</v>
      </c>
      <c r="E310" s="261"/>
      <c r="F310" s="261"/>
      <c r="G310" s="261" t="s">
        <v>183</v>
      </c>
    </row>
    <row r="311" spans="1:7" ht="30" customHeight="1" x14ac:dyDescent="0.15">
      <c r="A311" s="261"/>
      <c r="B311" s="261"/>
      <c r="C311" s="261"/>
      <c r="D311" s="261" t="s">
        <v>382</v>
      </c>
      <c r="E311" s="261"/>
      <c r="F311" s="261"/>
      <c r="G311" s="261" t="s">
        <v>183</v>
      </c>
    </row>
    <row r="312" spans="1:7" ht="30" customHeight="1" x14ac:dyDescent="0.15">
      <c r="A312" s="261"/>
      <c r="B312" s="261"/>
      <c r="C312" s="261"/>
      <c r="D312" s="261" t="s">
        <v>382</v>
      </c>
      <c r="E312" s="261"/>
      <c r="F312" s="261"/>
      <c r="G312" s="261" t="s">
        <v>183</v>
      </c>
    </row>
    <row r="313" spans="1:7" ht="30" customHeight="1" x14ac:dyDescent="0.15">
      <c r="A313" s="261"/>
      <c r="B313" s="261"/>
      <c r="C313" s="261"/>
      <c r="D313" s="261" t="s">
        <v>382</v>
      </c>
      <c r="E313" s="261"/>
      <c r="F313" s="261"/>
      <c r="G313" s="261" t="s">
        <v>183</v>
      </c>
    </row>
    <row r="314" spans="1:7" ht="30" customHeight="1" x14ac:dyDescent="0.15">
      <c r="A314" s="261"/>
      <c r="B314" s="261"/>
      <c r="C314" s="261"/>
      <c r="D314" s="261" t="s">
        <v>382</v>
      </c>
      <c r="E314" s="261"/>
      <c r="F314" s="261"/>
      <c r="G314" s="261" t="s">
        <v>183</v>
      </c>
    </row>
    <row r="315" spans="1:7" ht="30" customHeight="1" x14ac:dyDescent="0.15">
      <c r="A315" s="261"/>
      <c r="B315" s="261"/>
      <c r="C315" s="261"/>
      <c r="D315" s="261" t="s">
        <v>382</v>
      </c>
      <c r="E315" s="261"/>
      <c r="F315" s="261"/>
      <c r="G315" s="261" t="s">
        <v>183</v>
      </c>
    </row>
    <row r="316" spans="1:7" ht="30" customHeight="1" x14ac:dyDescent="0.15">
      <c r="A316" s="261"/>
      <c r="B316" s="261"/>
      <c r="C316" s="261"/>
      <c r="D316" s="261" t="s">
        <v>382</v>
      </c>
      <c r="E316" s="261"/>
      <c r="F316" s="261"/>
      <c r="G316" s="261" t="s">
        <v>183</v>
      </c>
    </row>
    <row r="317" spans="1:7" ht="30" customHeight="1" x14ac:dyDescent="0.15">
      <c r="A317" s="261"/>
      <c r="B317" s="261"/>
      <c r="C317" s="261"/>
      <c r="D317" s="261" t="s">
        <v>382</v>
      </c>
      <c r="E317" s="261"/>
      <c r="F317" s="261"/>
      <c r="G317" s="261" t="s">
        <v>183</v>
      </c>
    </row>
    <row r="318" spans="1:7" ht="30" customHeight="1" x14ac:dyDescent="0.15">
      <c r="A318" s="261"/>
      <c r="B318" s="261"/>
      <c r="C318" s="261"/>
      <c r="D318" s="261" t="s">
        <v>382</v>
      </c>
      <c r="E318" s="261"/>
      <c r="F318" s="261"/>
      <c r="G318" s="261" t="s">
        <v>183</v>
      </c>
    </row>
    <row r="319" spans="1:7" ht="30" customHeight="1" x14ac:dyDescent="0.15">
      <c r="A319" s="261"/>
      <c r="B319" s="261"/>
      <c r="C319" s="261"/>
      <c r="D319" s="261" t="s">
        <v>382</v>
      </c>
      <c r="E319" s="261"/>
      <c r="F319" s="261"/>
      <c r="G319" s="261" t="s">
        <v>183</v>
      </c>
    </row>
    <row r="320" spans="1:7" ht="30" customHeight="1" x14ac:dyDescent="0.15">
      <c r="A320" s="261"/>
      <c r="B320" s="261"/>
      <c r="C320" s="261"/>
      <c r="D320" s="261" t="s">
        <v>382</v>
      </c>
      <c r="E320" s="261"/>
      <c r="F320" s="261"/>
      <c r="G320" s="261" t="s">
        <v>183</v>
      </c>
    </row>
    <row r="321" spans="1:7" ht="30" customHeight="1" x14ac:dyDescent="0.15">
      <c r="A321" s="261"/>
      <c r="B321" s="261"/>
      <c r="C321" s="261"/>
      <c r="D321" s="261" t="s">
        <v>382</v>
      </c>
      <c r="E321" s="261"/>
      <c r="F321" s="261"/>
      <c r="G321" s="261" t="s">
        <v>183</v>
      </c>
    </row>
    <row r="322" spans="1:7" ht="30" customHeight="1" x14ac:dyDescent="0.15">
      <c r="A322" s="261"/>
      <c r="B322" s="261"/>
      <c r="C322" s="261"/>
      <c r="D322" s="261" t="s">
        <v>382</v>
      </c>
      <c r="E322" s="261"/>
      <c r="F322" s="261"/>
      <c r="G322" s="261" t="s">
        <v>183</v>
      </c>
    </row>
    <row r="323" spans="1:7" ht="30" customHeight="1" x14ac:dyDescent="0.15">
      <c r="A323" s="261"/>
      <c r="B323" s="261"/>
      <c r="C323" s="261"/>
      <c r="D323" s="261" t="s">
        <v>382</v>
      </c>
      <c r="E323" s="261"/>
      <c r="F323" s="261"/>
      <c r="G323" s="261" t="s">
        <v>183</v>
      </c>
    </row>
    <row r="324" spans="1:7" ht="30" customHeight="1" x14ac:dyDescent="0.15">
      <c r="A324" s="261"/>
      <c r="B324" s="261"/>
      <c r="C324" s="261"/>
      <c r="D324" s="261" t="s">
        <v>382</v>
      </c>
      <c r="E324" s="261"/>
      <c r="F324" s="261"/>
      <c r="G324" s="261" t="s">
        <v>183</v>
      </c>
    </row>
    <row r="325" spans="1:7" ht="30" customHeight="1" x14ac:dyDescent="0.15">
      <c r="A325" s="261"/>
      <c r="B325" s="261"/>
      <c r="C325" s="261"/>
      <c r="D325" s="261" t="s">
        <v>382</v>
      </c>
      <c r="E325" s="261"/>
      <c r="F325" s="261"/>
      <c r="G325" s="261" t="s">
        <v>183</v>
      </c>
    </row>
    <row r="326" spans="1:7" ht="30" customHeight="1" x14ac:dyDescent="0.15">
      <c r="A326" s="261"/>
      <c r="B326" s="261"/>
      <c r="C326" s="261"/>
      <c r="D326" s="261" t="s">
        <v>382</v>
      </c>
      <c r="E326" s="261"/>
      <c r="F326" s="261"/>
      <c r="G326" s="261" t="s">
        <v>183</v>
      </c>
    </row>
    <row r="327" spans="1:7" ht="30" customHeight="1" x14ac:dyDescent="0.15">
      <c r="A327" s="261"/>
      <c r="B327" s="261"/>
      <c r="C327" s="261"/>
      <c r="D327" s="261" t="s">
        <v>382</v>
      </c>
      <c r="E327" s="261"/>
      <c r="F327" s="261"/>
      <c r="G327" s="261" t="s">
        <v>183</v>
      </c>
    </row>
    <row r="328" spans="1:7" ht="30" customHeight="1" x14ac:dyDescent="0.15">
      <c r="A328" s="261"/>
      <c r="B328" s="261"/>
      <c r="C328" s="261"/>
      <c r="D328" s="261" t="s">
        <v>382</v>
      </c>
      <c r="E328" s="261"/>
      <c r="F328" s="261"/>
      <c r="G328" s="261" t="s">
        <v>183</v>
      </c>
    </row>
    <row r="329" spans="1:7" ht="30" customHeight="1" x14ac:dyDescent="0.15">
      <c r="A329" s="261"/>
      <c r="B329" s="261"/>
      <c r="C329" s="261"/>
      <c r="D329" s="261" t="s">
        <v>382</v>
      </c>
      <c r="E329" s="261"/>
      <c r="F329" s="261"/>
      <c r="G329" s="261" t="s">
        <v>183</v>
      </c>
    </row>
    <row r="330" spans="1:7" ht="30" customHeight="1" x14ac:dyDescent="0.15">
      <c r="A330" s="261"/>
      <c r="B330" s="261"/>
      <c r="C330" s="261"/>
      <c r="D330" s="261" t="s">
        <v>382</v>
      </c>
      <c r="E330" s="261"/>
      <c r="F330" s="261"/>
      <c r="G330" s="261" t="s">
        <v>183</v>
      </c>
    </row>
    <row r="331" spans="1:7" ht="30" customHeight="1" x14ac:dyDescent="0.15">
      <c r="A331" s="261"/>
      <c r="B331" s="261"/>
      <c r="C331" s="261"/>
      <c r="D331" s="261" t="s">
        <v>382</v>
      </c>
      <c r="E331" s="261"/>
      <c r="F331" s="261"/>
      <c r="G331" s="261" t="s">
        <v>183</v>
      </c>
    </row>
    <row r="332" spans="1:7" ht="30" customHeight="1" x14ac:dyDescent="0.15">
      <c r="A332" s="261"/>
      <c r="B332" s="261"/>
      <c r="C332" s="261"/>
      <c r="D332" s="261" t="s">
        <v>382</v>
      </c>
      <c r="E332" s="261"/>
      <c r="F332" s="261"/>
      <c r="G332" s="261" t="s">
        <v>183</v>
      </c>
    </row>
    <row r="333" spans="1:7" ht="30" customHeight="1" x14ac:dyDescent="0.15">
      <c r="A333" s="261"/>
      <c r="B333" s="261"/>
      <c r="C333" s="261"/>
      <c r="D333" s="261" t="s">
        <v>382</v>
      </c>
      <c r="E333" s="261"/>
      <c r="F333" s="261"/>
      <c r="G333" s="261" t="s">
        <v>183</v>
      </c>
    </row>
    <row r="334" spans="1:7" ht="30" customHeight="1" x14ac:dyDescent="0.15">
      <c r="A334" s="261"/>
      <c r="B334" s="261"/>
      <c r="C334" s="261"/>
      <c r="D334" s="261" t="s">
        <v>382</v>
      </c>
      <c r="E334" s="261"/>
      <c r="F334" s="261"/>
      <c r="G334" s="261" t="s">
        <v>183</v>
      </c>
    </row>
    <row r="335" spans="1:7" ht="30" customHeight="1" x14ac:dyDescent="0.15">
      <c r="A335" s="261"/>
      <c r="B335" s="261"/>
      <c r="C335" s="261"/>
      <c r="D335" s="261" t="s">
        <v>382</v>
      </c>
      <c r="E335" s="261"/>
      <c r="F335" s="261"/>
      <c r="G335" s="261" t="s">
        <v>183</v>
      </c>
    </row>
    <row r="336" spans="1:7" ht="30" customHeight="1" x14ac:dyDescent="0.15">
      <c r="A336" s="261"/>
      <c r="B336" s="261"/>
      <c r="C336" s="261"/>
      <c r="D336" s="261" t="s">
        <v>382</v>
      </c>
      <c r="E336" s="261"/>
      <c r="F336" s="261"/>
      <c r="G336" s="261" t="s">
        <v>183</v>
      </c>
    </row>
    <row r="337" spans="1:7" ht="30" customHeight="1" x14ac:dyDescent="0.15">
      <c r="A337" s="261"/>
      <c r="B337" s="261"/>
      <c r="C337" s="261"/>
      <c r="D337" s="261" t="s">
        <v>382</v>
      </c>
      <c r="E337" s="261"/>
      <c r="F337" s="261"/>
      <c r="G337" s="261" t="s">
        <v>183</v>
      </c>
    </row>
    <row r="338" spans="1:7" ht="30" customHeight="1" x14ac:dyDescent="0.15">
      <c r="A338" s="261"/>
      <c r="B338" s="261"/>
      <c r="C338" s="261"/>
      <c r="D338" s="261" t="s">
        <v>382</v>
      </c>
      <c r="E338" s="261"/>
      <c r="F338" s="261"/>
      <c r="G338" s="261" t="s">
        <v>183</v>
      </c>
    </row>
    <row r="339" spans="1:7" ht="30" customHeight="1" x14ac:dyDescent="0.15">
      <c r="A339" s="261"/>
      <c r="B339" s="261"/>
      <c r="C339" s="261"/>
      <c r="D339" s="261" t="s">
        <v>382</v>
      </c>
      <c r="E339" s="261"/>
      <c r="F339" s="261"/>
      <c r="G339" s="261" t="s">
        <v>183</v>
      </c>
    </row>
    <row r="340" spans="1:7" ht="30" customHeight="1" x14ac:dyDescent="0.15">
      <c r="A340" s="261"/>
      <c r="B340" s="261"/>
      <c r="C340" s="261"/>
      <c r="D340" s="261" t="s">
        <v>382</v>
      </c>
      <c r="E340" s="261"/>
      <c r="F340" s="261"/>
      <c r="G340" s="261" t="s">
        <v>183</v>
      </c>
    </row>
    <row r="341" spans="1:7" ht="30" customHeight="1" x14ac:dyDescent="0.15">
      <c r="A341" s="261"/>
      <c r="B341" s="261"/>
      <c r="C341" s="261"/>
      <c r="D341" s="261" t="s">
        <v>382</v>
      </c>
      <c r="E341" s="261"/>
      <c r="F341" s="261"/>
      <c r="G341" s="261" t="s">
        <v>183</v>
      </c>
    </row>
    <row r="342" spans="1:7" ht="30" customHeight="1" x14ac:dyDescent="0.15">
      <c r="A342" s="261"/>
      <c r="B342" s="261"/>
      <c r="C342" s="261"/>
      <c r="D342" s="261" t="s">
        <v>382</v>
      </c>
      <c r="E342" s="261"/>
      <c r="F342" s="261"/>
      <c r="G342" s="261" t="s">
        <v>183</v>
      </c>
    </row>
    <row r="343" spans="1:7" ht="30" customHeight="1" x14ac:dyDescent="0.15">
      <c r="A343" s="261"/>
      <c r="B343" s="261"/>
      <c r="C343" s="261"/>
      <c r="D343" s="261" t="s">
        <v>382</v>
      </c>
      <c r="E343" s="261"/>
      <c r="F343" s="261"/>
      <c r="G343" s="261" t="s">
        <v>183</v>
      </c>
    </row>
    <row r="344" spans="1:7" ht="30" customHeight="1" x14ac:dyDescent="0.15">
      <c r="A344" s="261"/>
      <c r="B344" s="261"/>
      <c r="C344" s="261"/>
      <c r="D344" s="261" t="s">
        <v>382</v>
      </c>
      <c r="E344" s="261"/>
      <c r="F344" s="261"/>
      <c r="G344" s="261" t="s">
        <v>183</v>
      </c>
    </row>
    <row r="345" spans="1:7" ht="30" customHeight="1" x14ac:dyDescent="0.15">
      <c r="A345" s="261"/>
      <c r="B345" s="261"/>
      <c r="C345" s="261"/>
      <c r="D345" s="261" t="s">
        <v>382</v>
      </c>
      <c r="E345" s="261"/>
      <c r="F345" s="261"/>
      <c r="G345" s="261" t="s">
        <v>183</v>
      </c>
    </row>
    <row r="346" spans="1:7" ht="30" customHeight="1" x14ac:dyDescent="0.15">
      <c r="A346" s="261"/>
      <c r="B346" s="261"/>
      <c r="C346" s="261"/>
      <c r="D346" s="261" t="s">
        <v>382</v>
      </c>
      <c r="E346" s="261"/>
      <c r="F346" s="261"/>
      <c r="G346" s="261" t="s">
        <v>183</v>
      </c>
    </row>
    <row r="347" spans="1:7" ht="30" customHeight="1" x14ac:dyDescent="0.15">
      <c r="A347" s="261"/>
      <c r="B347" s="261"/>
      <c r="C347" s="261"/>
      <c r="D347" s="261" t="s">
        <v>382</v>
      </c>
      <c r="E347" s="261"/>
      <c r="F347" s="261"/>
      <c r="G347" s="261" t="s">
        <v>183</v>
      </c>
    </row>
    <row r="348" spans="1:7" ht="30" customHeight="1" x14ac:dyDescent="0.15">
      <c r="A348" s="261"/>
      <c r="B348" s="261"/>
      <c r="C348" s="261"/>
      <c r="D348" s="261" t="s">
        <v>382</v>
      </c>
      <c r="E348" s="261"/>
      <c r="F348" s="261"/>
      <c r="G348" s="261" t="s">
        <v>183</v>
      </c>
    </row>
    <row r="349" spans="1:7" ht="30" customHeight="1" x14ac:dyDescent="0.15">
      <c r="A349" s="261"/>
      <c r="B349" s="261"/>
      <c r="C349" s="261"/>
      <c r="D349" s="261" t="s">
        <v>382</v>
      </c>
      <c r="E349" s="261"/>
      <c r="F349" s="261"/>
      <c r="G349" s="261" t="s">
        <v>183</v>
      </c>
    </row>
    <row r="350" spans="1:7" ht="30" customHeight="1" x14ac:dyDescent="0.15">
      <c r="A350" s="261"/>
      <c r="B350" s="261"/>
      <c r="C350" s="261"/>
      <c r="D350" s="261" t="s">
        <v>382</v>
      </c>
      <c r="E350" s="261"/>
      <c r="F350" s="261"/>
      <c r="G350" s="261" t="s">
        <v>183</v>
      </c>
    </row>
    <row r="351" spans="1:7" ht="30" customHeight="1" x14ac:dyDescent="0.15">
      <c r="A351" s="261"/>
      <c r="B351" s="261"/>
      <c r="C351" s="261"/>
      <c r="D351" s="261" t="s">
        <v>382</v>
      </c>
      <c r="E351" s="261"/>
      <c r="F351" s="261"/>
      <c r="G351" s="261" t="s">
        <v>183</v>
      </c>
    </row>
    <row r="352" spans="1:7" ht="30" customHeight="1" x14ac:dyDescent="0.15">
      <c r="A352" s="261"/>
      <c r="B352" s="261"/>
      <c r="C352" s="261"/>
      <c r="D352" s="261" t="s">
        <v>382</v>
      </c>
      <c r="E352" s="261"/>
      <c r="F352" s="261"/>
      <c r="G352" s="261" t="s">
        <v>183</v>
      </c>
    </row>
    <row r="353" spans="1:7" ht="30" customHeight="1" x14ac:dyDescent="0.15">
      <c r="A353" s="261"/>
      <c r="B353" s="261"/>
      <c r="C353" s="261"/>
      <c r="D353" s="261" t="s">
        <v>382</v>
      </c>
      <c r="E353" s="261"/>
      <c r="F353" s="261"/>
      <c r="G353" s="261" t="s">
        <v>183</v>
      </c>
    </row>
    <row r="354" spans="1:7" ht="30" customHeight="1" x14ac:dyDescent="0.15">
      <c r="A354" s="261"/>
      <c r="B354" s="261"/>
      <c r="C354" s="261"/>
      <c r="D354" s="261" t="s">
        <v>382</v>
      </c>
      <c r="E354" s="261"/>
      <c r="F354" s="261"/>
      <c r="G354" s="261" t="s">
        <v>183</v>
      </c>
    </row>
    <row r="355" spans="1:7" ht="30" customHeight="1" x14ac:dyDescent="0.15">
      <c r="A355" s="261"/>
      <c r="B355" s="261"/>
      <c r="C355" s="261"/>
      <c r="D355" s="261" t="s">
        <v>382</v>
      </c>
      <c r="E355" s="261"/>
      <c r="F355" s="261"/>
      <c r="G355" s="261" t="s">
        <v>183</v>
      </c>
    </row>
    <row r="356" spans="1:7" ht="30" customHeight="1" x14ac:dyDescent="0.15">
      <c r="A356" s="261"/>
      <c r="B356" s="261"/>
      <c r="C356" s="261"/>
      <c r="D356" s="261" t="s">
        <v>382</v>
      </c>
      <c r="E356" s="261"/>
      <c r="F356" s="261"/>
      <c r="G356" s="261" t="s">
        <v>183</v>
      </c>
    </row>
    <row r="357" spans="1:7" ht="30" customHeight="1" x14ac:dyDescent="0.15">
      <c r="A357" s="261"/>
      <c r="B357" s="261"/>
      <c r="C357" s="261"/>
      <c r="D357" s="261" t="s">
        <v>382</v>
      </c>
      <c r="E357" s="261"/>
      <c r="F357" s="261"/>
      <c r="G357" s="261" t="s">
        <v>183</v>
      </c>
    </row>
    <row r="358" spans="1:7" ht="30" customHeight="1" x14ac:dyDescent="0.15">
      <c r="A358" s="261"/>
      <c r="B358" s="261"/>
      <c r="C358" s="261"/>
      <c r="D358" s="261" t="s">
        <v>382</v>
      </c>
      <c r="E358" s="261"/>
      <c r="F358" s="261"/>
      <c r="G358" s="261" t="s">
        <v>183</v>
      </c>
    </row>
    <row r="359" spans="1:7" ht="30" customHeight="1" x14ac:dyDescent="0.15">
      <c r="A359" s="261"/>
      <c r="B359" s="261"/>
      <c r="C359" s="261"/>
      <c r="D359" s="261" t="s">
        <v>382</v>
      </c>
      <c r="E359" s="261"/>
      <c r="F359" s="261"/>
      <c r="G359" s="261" t="s">
        <v>183</v>
      </c>
    </row>
    <row r="360" spans="1:7" ht="30" customHeight="1" x14ac:dyDescent="0.15">
      <c r="A360" s="261"/>
      <c r="B360" s="261"/>
      <c r="C360" s="261"/>
      <c r="D360" s="261" t="s">
        <v>382</v>
      </c>
      <c r="E360" s="261"/>
      <c r="F360" s="261"/>
      <c r="G360" s="261" t="s">
        <v>183</v>
      </c>
    </row>
    <row r="361" spans="1:7" ht="30" customHeight="1" x14ac:dyDescent="0.15">
      <c r="A361" s="261"/>
      <c r="B361" s="261"/>
      <c r="C361" s="261"/>
      <c r="D361" s="261" t="s">
        <v>382</v>
      </c>
      <c r="E361" s="261"/>
      <c r="F361" s="261"/>
      <c r="G361" s="261" t="s">
        <v>183</v>
      </c>
    </row>
    <row r="362" spans="1:7" ht="30" customHeight="1" x14ac:dyDescent="0.15">
      <c r="A362" s="261"/>
      <c r="B362" s="261"/>
      <c r="C362" s="261"/>
      <c r="D362" s="261" t="s">
        <v>382</v>
      </c>
      <c r="E362" s="261"/>
      <c r="F362" s="261"/>
      <c r="G362" s="261" t="s">
        <v>183</v>
      </c>
    </row>
    <row r="363" spans="1:7" ht="30" customHeight="1" x14ac:dyDescent="0.15">
      <c r="A363" s="261"/>
      <c r="B363" s="261"/>
      <c r="C363" s="261"/>
      <c r="D363" s="261" t="s">
        <v>382</v>
      </c>
      <c r="E363" s="261"/>
      <c r="F363" s="261"/>
      <c r="G363" s="261" t="s">
        <v>183</v>
      </c>
    </row>
    <row r="364" spans="1:7" ht="30" customHeight="1" x14ac:dyDescent="0.15">
      <c r="A364" s="261"/>
      <c r="B364" s="261"/>
      <c r="C364" s="261"/>
      <c r="D364" s="261" t="s">
        <v>382</v>
      </c>
      <c r="E364" s="261"/>
      <c r="F364" s="261"/>
      <c r="G364" s="261" t="s">
        <v>183</v>
      </c>
    </row>
    <row r="365" spans="1:7" ht="30" customHeight="1" x14ac:dyDescent="0.15">
      <c r="A365" s="261"/>
      <c r="B365" s="261"/>
      <c r="C365" s="261"/>
      <c r="D365" s="261" t="s">
        <v>382</v>
      </c>
      <c r="E365" s="261"/>
      <c r="F365" s="261"/>
      <c r="G365" s="261" t="s">
        <v>183</v>
      </c>
    </row>
    <row r="366" spans="1:7" ht="30" customHeight="1" x14ac:dyDescent="0.15">
      <c r="A366" s="261"/>
      <c r="B366" s="261"/>
      <c r="C366" s="261"/>
      <c r="D366" s="261" t="s">
        <v>382</v>
      </c>
      <c r="E366" s="261"/>
      <c r="F366" s="261"/>
      <c r="G366" s="261" t="s">
        <v>183</v>
      </c>
    </row>
    <row r="367" spans="1:7" ht="30" customHeight="1" x14ac:dyDescent="0.15">
      <c r="A367" s="261"/>
      <c r="B367" s="261"/>
      <c r="C367" s="261"/>
      <c r="D367" s="261" t="s">
        <v>382</v>
      </c>
      <c r="E367" s="261"/>
      <c r="F367" s="261"/>
      <c r="G367" s="261" t="s">
        <v>183</v>
      </c>
    </row>
    <row r="368" spans="1:7" ht="30" customHeight="1" x14ac:dyDescent="0.15">
      <c r="A368" s="261"/>
      <c r="B368" s="261"/>
      <c r="C368" s="261"/>
      <c r="D368" s="261" t="s">
        <v>382</v>
      </c>
      <c r="E368" s="261"/>
      <c r="F368" s="261"/>
      <c r="G368" s="261" t="s">
        <v>183</v>
      </c>
    </row>
    <row r="369" spans="1:7" ht="30" customHeight="1" x14ac:dyDescent="0.15">
      <c r="A369" s="261"/>
      <c r="B369" s="261"/>
      <c r="C369" s="261"/>
      <c r="D369" s="261" t="s">
        <v>382</v>
      </c>
      <c r="E369" s="261"/>
      <c r="F369" s="261"/>
      <c r="G369" s="261" t="s">
        <v>183</v>
      </c>
    </row>
    <row r="370" spans="1:7" ht="30" customHeight="1" x14ac:dyDescent="0.15">
      <c r="A370" s="261"/>
      <c r="B370" s="261"/>
      <c r="C370" s="261"/>
      <c r="D370" s="261" t="s">
        <v>382</v>
      </c>
      <c r="E370" s="261"/>
      <c r="F370" s="261"/>
      <c r="G370" s="261" t="s">
        <v>183</v>
      </c>
    </row>
    <row r="371" spans="1:7" ht="30" customHeight="1" x14ac:dyDescent="0.15">
      <c r="A371" s="261"/>
      <c r="B371" s="261"/>
      <c r="C371" s="261"/>
      <c r="D371" s="261" t="s">
        <v>382</v>
      </c>
      <c r="E371" s="261"/>
      <c r="F371" s="261"/>
      <c r="G371" s="261" t="s">
        <v>183</v>
      </c>
    </row>
    <row r="372" spans="1:7" ht="30" customHeight="1" x14ac:dyDescent="0.15">
      <c r="A372" s="261"/>
      <c r="B372" s="261"/>
      <c r="C372" s="261"/>
      <c r="D372" s="261" t="s">
        <v>382</v>
      </c>
      <c r="E372" s="261"/>
      <c r="F372" s="261"/>
      <c r="G372" s="261" t="s">
        <v>183</v>
      </c>
    </row>
    <row r="373" spans="1:7" ht="30" customHeight="1" x14ac:dyDescent="0.15">
      <c r="A373" s="261"/>
      <c r="B373" s="261"/>
      <c r="C373" s="261"/>
      <c r="D373" s="261" t="s">
        <v>382</v>
      </c>
      <c r="E373" s="261"/>
      <c r="F373" s="261"/>
      <c r="G373" s="261" t="s">
        <v>183</v>
      </c>
    </row>
    <row r="374" spans="1:7" ht="30" customHeight="1" x14ac:dyDescent="0.15">
      <c r="A374" s="261"/>
      <c r="B374" s="261"/>
      <c r="C374" s="261"/>
      <c r="D374" s="261" t="s">
        <v>382</v>
      </c>
      <c r="E374" s="261"/>
      <c r="F374" s="261"/>
      <c r="G374" s="261" t="s">
        <v>183</v>
      </c>
    </row>
    <row r="375" spans="1:7" ht="30" customHeight="1" x14ac:dyDescent="0.15">
      <c r="A375" s="261"/>
      <c r="B375" s="261"/>
      <c r="C375" s="261"/>
      <c r="D375" s="261" t="s">
        <v>382</v>
      </c>
      <c r="E375" s="261"/>
      <c r="F375" s="261"/>
      <c r="G375" s="261" t="s">
        <v>183</v>
      </c>
    </row>
    <row r="376" spans="1:7" ht="30" customHeight="1" x14ac:dyDescent="0.15">
      <c r="A376" s="261"/>
      <c r="B376" s="261"/>
      <c r="C376" s="261"/>
      <c r="D376" s="261" t="s">
        <v>382</v>
      </c>
      <c r="E376" s="261"/>
      <c r="F376" s="261"/>
      <c r="G376" s="261" t="s">
        <v>183</v>
      </c>
    </row>
    <row r="377" spans="1:7" ht="30" customHeight="1" x14ac:dyDescent="0.15">
      <c r="A377" s="261"/>
      <c r="B377" s="261"/>
      <c r="C377" s="261"/>
      <c r="D377" s="261" t="s">
        <v>382</v>
      </c>
      <c r="E377" s="261"/>
      <c r="F377" s="261"/>
      <c r="G377" s="261" t="s">
        <v>183</v>
      </c>
    </row>
    <row r="378" spans="1:7" ht="30" customHeight="1" x14ac:dyDescent="0.15">
      <c r="A378" s="261"/>
      <c r="B378" s="261"/>
      <c r="C378" s="261"/>
      <c r="D378" s="261" t="s">
        <v>382</v>
      </c>
      <c r="E378" s="261"/>
      <c r="F378" s="261"/>
      <c r="G378" s="261" t="s">
        <v>183</v>
      </c>
    </row>
    <row r="379" spans="1:7" ht="30" customHeight="1" x14ac:dyDescent="0.15">
      <c r="A379" s="261"/>
      <c r="B379" s="261"/>
      <c r="C379" s="261"/>
      <c r="D379" s="261" t="s">
        <v>382</v>
      </c>
      <c r="E379" s="261"/>
      <c r="F379" s="261"/>
      <c r="G379" s="261" t="s">
        <v>183</v>
      </c>
    </row>
    <row r="380" spans="1:7" ht="30" customHeight="1" x14ac:dyDescent="0.15">
      <c r="A380" s="261"/>
      <c r="B380" s="261"/>
      <c r="C380" s="261"/>
      <c r="D380" s="261" t="s">
        <v>382</v>
      </c>
      <c r="E380" s="261"/>
      <c r="F380" s="261"/>
      <c r="G380" s="261" t="s">
        <v>183</v>
      </c>
    </row>
    <row r="381" spans="1:7" ht="30" customHeight="1" x14ac:dyDescent="0.15">
      <c r="A381" s="261"/>
      <c r="B381" s="261"/>
      <c r="C381" s="261"/>
      <c r="D381" s="261" t="s">
        <v>382</v>
      </c>
      <c r="E381" s="261"/>
      <c r="F381" s="261"/>
      <c r="G381" s="261" t="s">
        <v>183</v>
      </c>
    </row>
    <row r="382" spans="1:7" ht="30" customHeight="1" x14ac:dyDescent="0.15">
      <c r="A382" s="261"/>
      <c r="B382" s="261"/>
      <c r="C382" s="261"/>
      <c r="D382" s="261" t="s">
        <v>382</v>
      </c>
      <c r="E382" s="261"/>
      <c r="F382" s="261"/>
      <c r="G382" s="261" t="s">
        <v>183</v>
      </c>
    </row>
    <row r="383" spans="1:7" ht="30" customHeight="1" x14ac:dyDescent="0.15">
      <c r="A383" s="261"/>
      <c r="B383" s="261"/>
      <c r="C383" s="261"/>
      <c r="D383" s="261" t="s">
        <v>382</v>
      </c>
      <c r="E383" s="261"/>
      <c r="F383" s="261"/>
      <c r="G383" s="261" t="s">
        <v>183</v>
      </c>
    </row>
    <row r="384" spans="1:7" ht="30" customHeight="1" x14ac:dyDescent="0.15">
      <c r="A384" s="261"/>
      <c r="B384" s="261"/>
      <c r="C384" s="261"/>
      <c r="D384" s="261" t="s">
        <v>382</v>
      </c>
      <c r="E384" s="261"/>
      <c r="F384" s="261"/>
      <c r="G384" s="261" t="s">
        <v>183</v>
      </c>
    </row>
    <row r="385" spans="1:7" ht="30" customHeight="1" x14ac:dyDescent="0.15">
      <c r="A385" s="261"/>
      <c r="B385" s="261"/>
      <c r="C385" s="261"/>
      <c r="D385" s="261" t="s">
        <v>382</v>
      </c>
      <c r="E385" s="261"/>
      <c r="F385" s="261"/>
      <c r="G385" s="261" t="s">
        <v>183</v>
      </c>
    </row>
    <row r="386" spans="1:7" ht="30" customHeight="1" x14ac:dyDescent="0.15">
      <c r="A386" s="261"/>
      <c r="B386" s="261"/>
      <c r="C386" s="261"/>
      <c r="D386" s="261" t="s">
        <v>382</v>
      </c>
      <c r="E386" s="261"/>
      <c r="F386" s="261"/>
      <c r="G386" s="261" t="s">
        <v>183</v>
      </c>
    </row>
    <row r="387" spans="1:7" ht="30" customHeight="1" x14ac:dyDescent="0.15">
      <c r="A387" s="261"/>
      <c r="B387" s="261"/>
      <c r="C387" s="261"/>
      <c r="D387" s="261" t="s">
        <v>382</v>
      </c>
      <c r="E387" s="261"/>
      <c r="F387" s="261"/>
      <c r="G387" s="261" t="s">
        <v>183</v>
      </c>
    </row>
    <row r="388" spans="1:7" ht="30" customHeight="1" x14ac:dyDescent="0.15">
      <c r="A388" s="261"/>
      <c r="B388" s="261"/>
      <c r="C388" s="261"/>
      <c r="D388" s="261" t="s">
        <v>382</v>
      </c>
      <c r="E388" s="261"/>
      <c r="F388" s="261"/>
      <c r="G388" s="261" t="s">
        <v>183</v>
      </c>
    </row>
    <row r="389" spans="1:7" ht="30" customHeight="1" x14ac:dyDescent="0.15">
      <c r="A389" s="261"/>
      <c r="B389" s="261"/>
      <c r="C389" s="261"/>
      <c r="D389" s="261" t="s">
        <v>382</v>
      </c>
      <c r="E389" s="261"/>
      <c r="F389" s="261"/>
      <c r="G389" s="261" t="s">
        <v>183</v>
      </c>
    </row>
    <row r="390" spans="1:7" ht="30" customHeight="1" x14ac:dyDescent="0.15">
      <c r="A390" s="261"/>
      <c r="B390" s="261"/>
      <c r="C390" s="261"/>
      <c r="D390" s="261" t="s">
        <v>382</v>
      </c>
      <c r="E390" s="261"/>
      <c r="F390" s="261"/>
      <c r="G390" s="261" t="s">
        <v>183</v>
      </c>
    </row>
    <row r="391" spans="1:7" ht="30" customHeight="1" x14ac:dyDescent="0.15">
      <c r="A391" s="261"/>
      <c r="B391" s="261"/>
      <c r="C391" s="261"/>
      <c r="D391" s="261" t="s">
        <v>382</v>
      </c>
      <c r="E391" s="261"/>
      <c r="F391" s="261"/>
      <c r="G391" s="261" t="s">
        <v>183</v>
      </c>
    </row>
    <row r="392" spans="1:7" ht="30" customHeight="1" x14ac:dyDescent="0.15">
      <c r="A392" s="261"/>
      <c r="B392" s="261"/>
      <c r="C392" s="261"/>
      <c r="D392" s="261" t="s">
        <v>382</v>
      </c>
      <c r="E392" s="261"/>
      <c r="F392" s="261"/>
      <c r="G392" s="261" t="s">
        <v>183</v>
      </c>
    </row>
    <row r="393" spans="1:7" ht="30" customHeight="1" x14ac:dyDescent="0.15">
      <c r="A393" s="261"/>
      <c r="B393" s="261"/>
      <c r="C393" s="261"/>
      <c r="D393" s="261" t="s">
        <v>382</v>
      </c>
      <c r="E393" s="261"/>
      <c r="F393" s="261"/>
      <c r="G393" s="261" t="s">
        <v>183</v>
      </c>
    </row>
    <row r="394" spans="1:7" ht="30" customHeight="1" x14ac:dyDescent="0.15">
      <c r="A394" s="261"/>
      <c r="B394" s="261"/>
      <c r="C394" s="261"/>
      <c r="D394" s="261" t="s">
        <v>382</v>
      </c>
      <c r="E394" s="261"/>
      <c r="F394" s="261"/>
      <c r="G394" s="261" t="s">
        <v>183</v>
      </c>
    </row>
    <row r="395" spans="1:7" ht="30" customHeight="1" x14ac:dyDescent="0.15">
      <c r="A395" s="261"/>
      <c r="B395" s="261"/>
      <c r="C395" s="261"/>
      <c r="D395" s="261" t="s">
        <v>382</v>
      </c>
      <c r="E395" s="261"/>
      <c r="F395" s="261"/>
      <c r="G395" s="261" t="s">
        <v>183</v>
      </c>
    </row>
    <row r="396" spans="1:7" ht="30" customHeight="1" x14ac:dyDescent="0.15">
      <c r="A396" s="261"/>
      <c r="B396" s="261"/>
      <c r="C396" s="261"/>
      <c r="D396" s="261" t="s">
        <v>382</v>
      </c>
      <c r="E396" s="261"/>
      <c r="F396" s="261"/>
      <c r="G396" s="261" t="s">
        <v>183</v>
      </c>
    </row>
    <row r="397" spans="1:7" ht="30" customHeight="1" x14ac:dyDescent="0.15">
      <c r="A397" s="261"/>
      <c r="B397" s="261"/>
      <c r="C397" s="261"/>
      <c r="D397" s="261" t="s">
        <v>382</v>
      </c>
      <c r="E397" s="261"/>
      <c r="F397" s="261"/>
      <c r="G397" s="261" t="s">
        <v>183</v>
      </c>
    </row>
    <row r="398" spans="1:7" ht="30" customHeight="1" x14ac:dyDescent="0.15">
      <c r="A398" s="261"/>
      <c r="B398" s="261"/>
      <c r="C398" s="261"/>
      <c r="D398" s="261" t="s">
        <v>382</v>
      </c>
      <c r="E398" s="261"/>
      <c r="F398" s="261"/>
      <c r="G398" s="261" t="s">
        <v>183</v>
      </c>
    </row>
    <row r="399" spans="1:7" ht="30" customHeight="1" x14ac:dyDescent="0.15">
      <c r="A399" s="261"/>
      <c r="B399" s="261"/>
      <c r="C399" s="261"/>
      <c r="D399" s="261" t="s">
        <v>382</v>
      </c>
      <c r="E399" s="261"/>
      <c r="F399" s="261"/>
      <c r="G399" s="261" t="s">
        <v>183</v>
      </c>
    </row>
    <row r="400" spans="1:7" ht="30" customHeight="1" x14ac:dyDescent="0.15">
      <c r="A400" s="261"/>
      <c r="B400" s="261"/>
      <c r="C400" s="261"/>
      <c r="D400" s="261" t="s">
        <v>382</v>
      </c>
      <c r="E400" s="261"/>
      <c r="F400" s="261"/>
      <c r="G400" s="261" t="s">
        <v>183</v>
      </c>
    </row>
    <row r="401" spans="1:7" ht="30" customHeight="1" x14ac:dyDescent="0.15">
      <c r="A401" s="261"/>
      <c r="B401" s="261"/>
      <c r="C401" s="261"/>
      <c r="D401" s="261" t="s">
        <v>382</v>
      </c>
      <c r="E401" s="261"/>
      <c r="F401" s="261"/>
      <c r="G401" s="261" t="s">
        <v>183</v>
      </c>
    </row>
    <row r="402" spans="1:7" ht="30" customHeight="1" x14ac:dyDescent="0.15">
      <c r="A402" s="261"/>
      <c r="B402" s="261"/>
      <c r="C402" s="261"/>
      <c r="D402" s="261" t="s">
        <v>382</v>
      </c>
      <c r="E402" s="261"/>
      <c r="F402" s="261"/>
      <c r="G402" s="261" t="s">
        <v>183</v>
      </c>
    </row>
    <row r="403" spans="1:7" ht="30" customHeight="1" x14ac:dyDescent="0.15">
      <c r="A403" s="261"/>
      <c r="B403" s="261"/>
      <c r="C403" s="261"/>
      <c r="D403" s="261" t="s">
        <v>382</v>
      </c>
      <c r="E403" s="261"/>
      <c r="F403" s="261"/>
      <c r="G403" s="261" t="s">
        <v>183</v>
      </c>
    </row>
    <row r="404" spans="1:7" ht="30" customHeight="1" x14ac:dyDescent="0.15">
      <c r="A404" s="261"/>
      <c r="B404" s="261"/>
      <c r="C404" s="261"/>
      <c r="D404" s="261" t="s">
        <v>382</v>
      </c>
      <c r="E404" s="261"/>
      <c r="F404" s="261"/>
      <c r="G404" s="261" t="s">
        <v>183</v>
      </c>
    </row>
    <row r="405" spans="1:7" ht="30" customHeight="1" x14ac:dyDescent="0.15">
      <c r="A405" s="261"/>
      <c r="B405" s="261"/>
      <c r="C405" s="261"/>
      <c r="D405" s="261" t="s">
        <v>382</v>
      </c>
      <c r="E405" s="261"/>
      <c r="F405" s="261"/>
      <c r="G405" s="261" t="s">
        <v>183</v>
      </c>
    </row>
    <row r="406" spans="1:7" ht="30" customHeight="1" x14ac:dyDescent="0.15">
      <c r="A406" s="261"/>
      <c r="B406" s="261"/>
      <c r="C406" s="261"/>
      <c r="D406" s="261" t="s">
        <v>382</v>
      </c>
      <c r="E406" s="261"/>
      <c r="F406" s="261"/>
      <c r="G406" s="261" t="s">
        <v>183</v>
      </c>
    </row>
    <row r="407" spans="1:7" ht="30" customHeight="1" x14ac:dyDescent="0.15">
      <c r="A407" s="261"/>
      <c r="B407" s="261"/>
      <c r="C407" s="261"/>
      <c r="D407" s="261" t="s">
        <v>382</v>
      </c>
      <c r="E407" s="261"/>
      <c r="F407" s="261"/>
      <c r="G407" s="261" t="s">
        <v>183</v>
      </c>
    </row>
    <row r="408" spans="1:7" ht="30" customHeight="1" x14ac:dyDescent="0.15">
      <c r="A408" s="261"/>
      <c r="B408" s="261"/>
      <c r="C408" s="261"/>
      <c r="D408" s="261" t="s">
        <v>382</v>
      </c>
      <c r="E408" s="261"/>
      <c r="F408" s="261"/>
      <c r="G408" s="261" t="s">
        <v>183</v>
      </c>
    </row>
    <row r="409" spans="1:7" ht="30" customHeight="1" x14ac:dyDescent="0.15">
      <c r="A409" s="261"/>
      <c r="B409" s="261"/>
      <c r="C409" s="261"/>
      <c r="D409" s="261" t="s">
        <v>382</v>
      </c>
      <c r="E409" s="261"/>
      <c r="F409" s="261"/>
      <c r="G409" s="261" t="s">
        <v>183</v>
      </c>
    </row>
    <row r="410" spans="1:7" ht="30" customHeight="1" x14ac:dyDescent="0.15">
      <c r="A410" s="261"/>
      <c r="B410" s="261"/>
      <c r="C410" s="261"/>
      <c r="D410" s="261" t="s">
        <v>382</v>
      </c>
      <c r="E410" s="261"/>
      <c r="F410" s="261"/>
      <c r="G410" s="261" t="s">
        <v>183</v>
      </c>
    </row>
    <row r="411" spans="1:7" ht="30" customHeight="1" x14ac:dyDescent="0.15">
      <c r="A411" s="261"/>
      <c r="B411" s="261"/>
      <c r="C411" s="261"/>
      <c r="D411" s="261" t="s">
        <v>382</v>
      </c>
      <c r="E411" s="261"/>
      <c r="F411" s="261"/>
      <c r="G411" s="261" t="s">
        <v>183</v>
      </c>
    </row>
    <row r="412" spans="1:7" ht="30" customHeight="1" x14ac:dyDescent="0.15">
      <c r="A412" s="261"/>
      <c r="B412" s="261"/>
      <c r="C412" s="261"/>
      <c r="D412" s="261" t="s">
        <v>382</v>
      </c>
      <c r="E412" s="261"/>
      <c r="F412" s="261"/>
      <c r="G412" s="261" t="s">
        <v>183</v>
      </c>
    </row>
    <row r="413" spans="1:7" ht="30" customHeight="1" x14ac:dyDescent="0.15">
      <c r="A413" s="261"/>
      <c r="B413" s="261"/>
      <c r="C413" s="261"/>
      <c r="D413" s="261" t="s">
        <v>382</v>
      </c>
      <c r="E413" s="261"/>
      <c r="F413" s="261"/>
      <c r="G413" s="261" t="s">
        <v>183</v>
      </c>
    </row>
    <row r="414" spans="1:7" ht="30" customHeight="1" x14ac:dyDescent="0.15">
      <c r="A414" s="261"/>
      <c r="B414" s="261"/>
      <c r="C414" s="261"/>
      <c r="D414" s="261" t="s">
        <v>382</v>
      </c>
      <c r="E414" s="261"/>
      <c r="F414" s="261"/>
      <c r="G414" s="261" t="s">
        <v>183</v>
      </c>
    </row>
    <row r="415" spans="1:7" ht="30" customHeight="1" x14ac:dyDescent="0.15">
      <c r="A415" s="261"/>
      <c r="B415" s="261"/>
      <c r="C415" s="261"/>
      <c r="D415" s="261" t="s">
        <v>382</v>
      </c>
      <c r="E415" s="261"/>
      <c r="F415" s="261"/>
      <c r="G415" s="261" t="s">
        <v>183</v>
      </c>
    </row>
    <row r="416" spans="1:7" ht="30" customHeight="1" x14ac:dyDescent="0.15">
      <c r="A416" s="261"/>
      <c r="B416" s="261"/>
      <c r="C416" s="261"/>
      <c r="D416" s="261" t="s">
        <v>382</v>
      </c>
      <c r="E416" s="261"/>
      <c r="F416" s="261"/>
      <c r="G416" s="261" t="s">
        <v>183</v>
      </c>
    </row>
    <row r="417" spans="1:7" ht="30" customHeight="1" x14ac:dyDescent="0.15">
      <c r="A417" s="261"/>
      <c r="B417" s="261"/>
      <c r="C417" s="261"/>
      <c r="D417" s="261" t="s">
        <v>382</v>
      </c>
      <c r="E417" s="261"/>
      <c r="F417" s="261"/>
      <c r="G417" s="261" t="s">
        <v>183</v>
      </c>
    </row>
    <row r="418" spans="1:7" ht="30" customHeight="1" x14ac:dyDescent="0.15">
      <c r="A418" s="261"/>
      <c r="B418" s="261"/>
      <c r="C418" s="261"/>
      <c r="D418" s="261" t="s">
        <v>382</v>
      </c>
      <c r="E418" s="261"/>
      <c r="F418" s="261"/>
      <c r="G418" s="261" t="s">
        <v>183</v>
      </c>
    </row>
    <row r="419" spans="1:7" ht="30" customHeight="1" x14ac:dyDescent="0.15">
      <c r="A419" s="261"/>
      <c r="B419" s="261"/>
      <c r="C419" s="261"/>
      <c r="D419" s="261" t="s">
        <v>382</v>
      </c>
      <c r="E419" s="261"/>
      <c r="F419" s="261"/>
      <c r="G419" s="261" t="s">
        <v>183</v>
      </c>
    </row>
    <row r="420" spans="1:7" ht="30" customHeight="1" x14ac:dyDescent="0.15">
      <c r="A420" s="261"/>
      <c r="B420" s="261"/>
      <c r="C420" s="261"/>
      <c r="D420" s="261" t="s">
        <v>382</v>
      </c>
      <c r="E420" s="261"/>
      <c r="F420" s="261"/>
      <c r="G420" s="261" t="s">
        <v>183</v>
      </c>
    </row>
    <row r="421" spans="1:7" ht="30" customHeight="1" x14ac:dyDescent="0.15">
      <c r="A421" s="261"/>
      <c r="B421" s="261"/>
      <c r="C421" s="261"/>
      <c r="D421" s="261" t="s">
        <v>382</v>
      </c>
      <c r="E421" s="261"/>
      <c r="F421" s="261"/>
      <c r="G421" s="261" t="s">
        <v>183</v>
      </c>
    </row>
    <row r="422" spans="1:7" ht="30" customHeight="1" x14ac:dyDescent="0.15">
      <c r="A422" s="261"/>
      <c r="B422" s="261"/>
      <c r="C422" s="261"/>
      <c r="D422" s="261" t="s">
        <v>382</v>
      </c>
      <c r="E422" s="261"/>
      <c r="F422" s="261"/>
      <c r="G422" s="261" t="s">
        <v>183</v>
      </c>
    </row>
    <row r="423" spans="1:7" ht="30" customHeight="1" x14ac:dyDescent="0.15">
      <c r="A423" s="261"/>
      <c r="B423" s="261"/>
      <c r="C423" s="261"/>
      <c r="D423" s="261" t="s">
        <v>382</v>
      </c>
      <c r="E423" s="261"/>
      <c r="F423" s="261"/>
      <c r="G423" s="261" t="s">
        <v>183</v>
      </c>
    </row>
    <row r="424" spans="1:7" ht="30" customHeight="1" x14ac:dyDescent="0.15">
      <c r="A424" s="261"/>
      <c r="B424" s="261"/>
      <c r="C424" s="261"/>
      <c r="D424" s="261" t="s">
        <v>382</v>
      </c>
      <c r="E424" s="261"/>
      <c r="F424" s="261"/>
      <c r="G424" s="261" t="s">
        <v>183</v>
      </c>
    </row>
    <row r="425" spans="1:7" ht="30" customHeight="1" x14ac:dyDescent="0.15">
      <c r="A425" s="261"/>
      <c r="B425" s="261"/>
      <c r="C425" s="261"/>
      <c r="D425" s="261" t="s">
        <v>382</v>
      </c>
      <c r="E425" s="261"/>
      <c r="F425" s="261"/>
      <c r="G425" s="261" t="s">
        <v>183</v>
      </c>
    </row>
    <row r="426" spans="1:7" ht="30" customHeight="1" x14ac:dyDescent="0.15">
      <c r="A426" s="261"/>
      <c r="B426" s="261"/>
      <c r="C426" s="261"/>
      <c r="D426" s="261" t="s">
        <v>382</v>
      </c>
      <c r="E426" s="261"/>
      <c r="F426" s="261"/>
      <c r="G426" s="261" t="s">
        <v>183</v>
      </c>
    </row>
    <row r="427" spans="1:7" ht="30" customHeight="1" x14ac:dyDescent="0.15">
      <c r="A427" s="261"/>
      <c r="B427" s="261"/>
      <c r="C427" s="261"/>
      <c r="D427" s="261" t="s">
        <v>382</v>
      </c>
      <c r="E427" s="261"/>
      <c r="F427" s="261"/>
      <c r="G427" s="261" t="s">
        <v>183</v>
      </c>
    </row>
    <row r="428" spans="1:7" ht="30" customHeight="1" x14ac:dyDescent="0.15">
      <c r="A428" s="261"/>
      <c r="B428" s="261"/>
      <c r="C428" s="261"/>
      <c r="D428" s="261" t="s">
        <v>382</v>
      </c>
      <c r="E428" s="261"/>
      <c r="F428" s="261"/>
      <c r="G428" s="261" t="s">
        <v>183</v>
      </c>
    </row>
    <row r="429" spans="1:7" ht="30" customHeight="1" x14ac:dyDescent="0.15">
      <c r="A429" s="261"/>
      <c r="B429" s="261"/>
      <c r="C429" s="261"/>
      <c r="D429" s="261" t="s">
        <v>382</v>
      </c>
      <c r="E429" s="261"/>
      <c r="F429" s="261"/>
      <c r="G429" s="261" t="s">
        <v>183</v>
      </c>
    </row>
    <row r="430" spans="1:7" ht="30" customHeight="1" x14ac:dyDescent="0.15">
      <c r="A430" s="261"/>
      <c r="B430" s="261"/>
      <c r="C430" s="261"/>
      <c r="D430" s="261" t="s">
        <v>382</v>
      </c>
      <c r="E430" s="261"/>
      <c r="F430" s="261"/>
      <c r="G430" s="261" t="s">
        <v>183</v>
      </c>
    </row>
    <row r="431" spans="1:7" ht="30" customHeight="1" x14ac:dyDescent="0.15">
      <c r="A431" s="261"/>
      <c r="B431" s="261"/>
      <c r="C431" s="261"/>
      <c r="D431" s="261" t="s">
        <v>382</v>
      </c>
      <c r="E431" s="261"/>
      <c r="F431" s="261"/>
      <c r="G431" s="261" t="s">
        <v>183</v>
      </c>
    </row>
    <row r="432" spans="1:7" ht="30" customHeight="1" x14ac:dyDescent="0.15">
      <c r="A432" s="261"/>
      <c r="B432" s="261"/>
      <c r="C432" s="261"/>
      <c r="D432" s="261" t="s">
        <v>382</v>
      </c>
      <c r="E432" s="261"/>
      <c r="F432" s="261"/>
      <c r="G432" s="261" t="s">
        <v>183</v>
      </c>
    </row>
    <row r="433" spans="1:7" ht="30" customHeight="1" x14ac:dyDescent="0.15">
      <c r="A433" s="261"/>
      <c r="B433" s="261"/>
      <c r="C433" s="261"/>
      <c r="D433" s="261" t="s">
        <v>382</v>
      </c>
      <c r="E433" s="261"/>
      <c r="F433" s="261"/>
      <c r="G433" s="261" t="s">
        <v>183</v>
      </c>
    </row>
    <row r="434" spans="1:7" ht="30" customHeight="1" x14ac:dyDescent="0.15">
      <c r="A434" s="261"/>
      <c r="B434" s="261"/>
      <c r="C434" s="261"/>
      <c r="D434" s="261" t="s">
        <v>382</v>
      </c>
      <c r="E434" s="261"/>
      <c r="F434" s="261"/>
      <c r="G434" s="261" t="s">
        <v>183</v>
      </c>
    </row>
    <row r="435" spans="1:7" ht="30" customHeight="1" x14ac:dyDescent="0.15">
      <c r="A435" s="261"/>
      <c r="B435" s="261"/>
      <c r="C435" s="261"/>
      <c r="D435" s="261" t="s">
        <v>382</v>
      </c>
      <c r="E435" s="261"/>
      <c r="F435" s="261"/>
      <c r="G435" s="261" t="s">
        <v>183</v>
      </c>
    </row>
    <row r="436" spans="1:7" ht="30" customHeight="1" x14ac:dyDescent="0.15">
      <c r="A436" s="261"/>
      <c r="B436" s="261"/>
      <c r="C436" s="261"/>
      <c r="D436" s="261" t="s">
        <v>382</v>
      </c>
      <c r="E436" s="261"/>
      <c r="F436" s="261"/>
      <c r="G436" s="261" t="s">
        <v>183</v>
      </c>
    </row>
    <row r="437" spans="1:7" ht="30" customHeight="1" x14ac:dyDescent="0.15">
      <c r="A437" s="261"/>
      <c r="B437" s="261"/>
      <c r="C437" s="261"/>
      <c r="D437" s="261" t="s">
        <v>382</v>
      </c>
      <c r="E437" s="261"/>
      <c r="F437" s="261"/>
      <c r="G437" s="261" t="s">
        <v>183</v>
      </c>
    </row>
    <row r="438" spans="1:7" ht="30" customHeight="1" x14ac:dyDescent="0.15">
      <c r="A438" s="261"/>
      <c r="B438" s="261"/>
      <c r="C438" s="261"/>
      <c r="D438" s="261" t="s">
        <v>382</v>
      </c>
      <c r="E438" s="261"/>
      <c r="F438" s="261"/>
      <c r="G438" s="261" t="s">
        <v>183</v>
      </c>
    </row>
    <row r="439" spans="1:7" ht="30" customHeight="1" x14ac:dyDescent="0.15">
      <c r="A439" s="261"/>
      <c r="B439" s="261"/>
      <c r="C439" s="261"/>
      <c r="D439" s="261" t="s">
        <v>382</v>
      </c>
      <c r="E439" s="261"/>
      <c r="F439" s="261"/>
      <c r="G439" s="261" t="s">
        <v>183</v>
      </c>
    </row>
    <row r="440" spans="1:7" ht="30" customHeight="1" x14ac:dyDescent="0.15">
      <c r="A440" s="261"/>
      <c r="B440" s="261"/>
      <c r="C440" s="261"/>
      <c r="D440" s="261" t="s">
        <v>382</v>
      </c>
      <c r="E440" s="261"/>
      <c r="F440" s="261"/>
      <c r="G440" s="261" t="s">
        <v>183</v>
      </c>
    </row>
    <row r="441" spans="1:7" ht="30" customHeight="1" x14ac:dyDescent="0.15">
      <c r="A441" s="261"/>
      <c r="B441" s="261"/>
      <c r="C441" s="261"/>
      <c r="D441" s="261" t="s">
        <v>382</v>
      </c>
      <c r="E441" s="261"/>
      <c r="F441" s="261"/>
      <c r="G441" s="261" t="s">
        <v>183</v>
      </c>
    </row>
    <row r="442" spans="1:7" ht="30" customHeight="1" x14ac:dyDescent="0.15">
      <c r="A442" s="261"/>
      <c r="B442" s="261"/>
      <c r="C442" s="261"/>
      <c r="D442" s="261" t="s">
        <v>382</v>
      </c>
      <c r="E442" s="261"/>
      <c r="F442" s="261"/>
      <c r="G442" s="261" t="s">
        <v>183</v>
      </c>
    </row>
    <row r="443" spans="1:7" ht="30" customHeight="1" x14ac:dyDescent="0.15">
      <c r="A443" s="261"/>
      <c r="B443" s="261"/>
      <c r="C443" s="261"/>
      <c r="D443" s="261" t="s">
        <v>382</v>
      </c>
      <c r="E443" s="261"/>
      <c r="F443" s="261"/>
      <c r="G443" s="261" t="s">
        <v>183</v>
      </c>
    </row>
    <row r="444" spans="1:7" ht="30" customHeight="1" x14ac:dyDescent="0.15">
      <c r="A444" s="261"/>
      <c r="B444" s="261"/>
      <c r="C444" s="261"/>
      <c r="D444" s="261" t="s">
        <v>382</v>
      </c>
      <c r="E444" s="261"/>
      <c r="F444" s="261"/>
      <c r="G444" s="261" t="s">
        <v>183</v>
      </c>
    </row>
    <row r="445" spans="1:7" ht="30" customHeight="1" x14ac:dyDescent="0.15">
      <c r="A445" s="261"/>
      <c r="B445" s="261"/>
      <c r="C445" s="261"/>
      <c r="D445" s="261" t="s">
        <v>382</v>
      </c>
      <c r="E445" s="261"/>
      <c r="F445" s="261"/>
      <c r="G445" s="261" t="s">
        <v>183</v>
      </c>
    </row>
    <row r="446" spans="1:7" ht="30" customHeight="1" x14ac:dyDescent="0.15">
      <c r="A446" s="261"/>
      <c r="B446" s="261"/>
      <c r="C446" s="261"/>
      <c r="D446" s="261" t="s">
        <v>382</v>
      </c>
      <c r="E446" s="261"/>
      <c r="F446" s="261"/>
      <c r="G446" s="261" t="s">
        <v>183</v>
      </c>
    </row>
    <row r="447" spans="1:7" ht="30" customHeight="1" x14ac:dyDescent="0.15">
      <c r="A447" s="261"/>
      <c r="B447" s="261"/>
      <c r="C447" s="261"/>
      <c r="D447" s="261" t="s">
        <v>382</v>
      </c>
      <c r="E447" s="261"/>
      <c r="F447" s="261"/>
      <c r="G447" s="261" t="s">
        <v>183</v>
      </c>
    </row>
    <row r="448" spans="1:7" ht="30" customHeight="1" x14ac:dyDescent="0.15">
      <c r="A448" s="261"/>
      <c r="B448" s="261"/>
      <c r="C448" s="261"/>
      <c r="D448" s="261" t="s">
        <v>382</v>
      </c>
      <c r="E448" s="261"/>
      <c r="F448" s="261"/>
      <c r="G448" s="261" t="s">
        <v>183</v>
      </c>
    </row>
    <row r="449" spans="1:7" ht="30" customHeight="1" x14ac:dyDescent="0.15">
      <c r="A449" s="261"/>
      <c r="B449" s="261"/>
      <c r="C449" s="261"/>
      <c r="D449" s="261" t="s">
        <v>382</v>
      </c>
      <c r="E449" s="261"/>
      <c r="F449" s="261"/>
      <c r="G449" s="261" t="s">
        <v>183</v>
      </c>
    </row>
    <row r="450" spans="1:7" ht="30" customHeight="1" x14ac:dyDescent="0.15">
      <c r="A450" s="261"/>
      <c r="B450" s="261"/>
      <c r="C450" s="261"/>
      <c r="D450" s="261" t="s">
        <v>382</v>
      </c>
      <c r="E450" s="261"/>
      <c r="F450" s="261"/>
      <c r="G450" s="261" t="s">
        <v>183</v>
      </c>
    </row>
    <row r="451" spans="1:7" ht="30" customHeight="1" x14ac:dyDescent="0.15">
      <c r="A451" s="261"/>
      <c r="B451" s="261"/>
      <c r="C451" s="261"/>
      <c r="D451" s="261" t="s">
        <v>382</v>
      </c>
      <c r="E451" s="261"/>
      <c r="F451" s="261"/>
      <c r="G451" s="261" t="s">
        <v>183</v>
      </c>
    </row>
    <row r="452" spans="1:7" ht="30" customHeight="1" x14ac:dyDescent="0.15">
      <c r="A452" s="261"/>
      <c r="B452" s="261"/>
      <c r="C452" s="261"/>
      <c r="D452" s="261" t="s">
        <v>382</v>
      </c>
      <c r="E452" s="261"/>
      <c r="F452" s="261"/>
      <c r="G452" s="261" t="s">
        <v>183</v>
      </c>
    </row>
    <row r="453" spans="1:7" ht="30" customHeight="1" x14ac:dyDescent="0.15">
      <c r="A453" s="261"/>
      <c r="B453" s="261"/>
      <c r="C453" s="261"/>
      <c r="D453" s="261" t="s">
        <v>382</v>
      </c>
      <c r="E453" s="261"/>
      <c r="F453" s="261"/>
      <c r="G453" s="261" t="s">
        <v>183</v>
      </c>
    </row>
    <row r="454" spans="1:7" ht="30" customHeight="1" x14ac:dyDescent="0.15">
      <c r="A454" s="261"/>
      <c r="B454" s="261"/>
      <c r="C454" s="261"/>
      <c r="D454" s="261" t="s">
        <v>382</v>
      </c>
      <c r="E454" s="261"/>
      <c r="F454" s="261"/>
      <c r="G454" s="261" t="s">
        <v>183</v>
      </c>
    </row>
    <row r="455" spans="1:7" ht="30" customHeight="1" x14ac:dyDescent="0.15">
      <c r="A455" s="261"/>
      <c r="B455" s="261"/>
      <c r="C455" s="261"/>
      <c r="D455" s="261" t="s">
        <v>382</v>
      </c>
      <c r="E455" s="261"/>
      <c r="F455" s="261"/>
      <c r="G455" s="261" t="s">
        <v>183</v>
      </c>
    </row>
    <row r="456" spans="1:7" ht="30" customHeight="1" x14ac:dyDescent="0.15">
      <c r="A456" s="261"/>
      <c r="B456" s="261"/>
      <c r="C456" s="261"/>
      <c r="D456" s="261" t="s">
        <v>382</v>
      </c>
      <c r="E456" s="261"/>
      <c r="F456" s="261"/>
      <c r="G456" s="261" t="s">
        <v>183</v>
      </c>
    </row>
    <row r="457" spans="1:7" ht="30" customHeight="1" x14ac:dyDescent="0.15">
      <c r="A457" s="261"/>
      <c r="B457" s="261"/>
      <c r="C457" s="261"/>
      <c r="D457" s="261" t="s">
        <v>382</v>
      </c>
      <c r="E457" s="261"/>
      <c r="F457" s="261"/>
      <c r="G457" s="261" t="s">
        <v>183</v>
      </c>
    </row>
    <row r="458" spans="1:7" ht="30" customHeight="1" x14ac:dyDescent="0.15">
      <c r="A458" s="261"/>
      <c r="B458" s="261"/>
      <c r="C458" s="261"/>
      <c r="D458" s="261" t="s">
        <v>382</v>
      </c>
      <c r="E458" s="261"/>
      <c r="F458" s="261"/>
      <c r="G458" s="261" t="s">
        <v>183</v>
      </c>
    </row>
    <row r="459" spans="1:7" ht="30" customHeight="1" x14ac:dyDescent="0.15">
      <c r="A459" s="261"/>
      <c r="B459" s="261"/>
      <c r="C459" s="261"/>
      <c r="D459" s="261" t="s">
        <v>382</v>
      </c>
      <c r="E459" s="261"/>
      <c r="F459" s="261"/>
      <c r="G459" s="261" t="s">
        <v>183</v>
      </c>
    </row>
    <row r="460" spans="1:7" ht="30" customHeight="1" x14ac:dyDescent="0.15">
      <c r="A460" s="261"/>
      <c r="B460" s="261"/>
      <c r="C460" s="261"/>
      <c r="D460" s="261" t="s">
        <v>382</v>
      </c>
      <c r="E460" s="261"/>
      <c r="F460" s="261"/>
      <c r="G460" s="261" t="s">
        <v>183</v>
      </c>
    </row>
    <row r="461" spans="1:7" ht="30" customHeight="1" x14ac:dyDescent="0.15">
      <c r="A461" s="261"/>
      <c r="B461" s="261"/>
      <c r="C461" s="261"/>
      <c r="D461" s="261" t="s">
        <v>382</v>
      </c>
      <c r="E461" s="261"/>
      <c r="F461" s="261"/>
      <c r="G461" s="261" t="s">
        <v>183</v>
      </c>
    </row>
    <row r="462" spans="1:7" ht="30" customHeight="1" x14ac:dyDescent="0.15">
      <c r="A462" s="261"/>
      <c r="B462" s="261"/>
      <c r="C462" s="261"/>
      <c r="D462" s="261" t="s">
        <v>382</v>
      </c>
      <c r="E462" s="261"/>
      <c r="F462" s="261"/>
      <c r="G462" s="261" t="s">
        <v>183</v>
      </c>
    </row>
    <row r="463" spans="1:7" ht="30" customHeight="1" x14ac:dyDescent="0.15">
      <c r="A463" s="261"/>
      <c r="B463" s="261"/>
      <c r="C463" s="261"/>
      <c r="D463" s="261" t="s">
        <v>382</v>
      </c>
      <c r="E463" s="261"/>
      <c r="F463" s="261"/>
      <c r="G463" s="261" t="s">
        <v>183</v>
      </c>
    </row>
    <row r="464" spans="1:7" ht="30" customHeight="1" x14ac:dyDescent="0.15">
      <c r="A464" s="261"/>
      <c r="B464" s="261"/>
      <c r="C464" s="261"/>
      <c r="D464" s="261" t="s">
        <v>382</v>
      </c>
      <c r="E464" s="261"/>
      <c r="F464" s="261"/>
      <c r="G464" s="261" t="s">
        <v>183</v>
      </c>
    </row>
    <row r="465" spans="1:7" ht="30" customHeight="1" x14ac:dyDescent="0.15">
      <c r="A465" s="261"/>
      <c r="B465" s="261"/>
      <c r="C465" s="261"/>
      <c r="D465" s="261" t="s">
        <v>382</v>
      </c>
      <c r="E465" s="261"/>
      <c r="F465" s="261"/>
      <c r="G465" s="261" t="s">
        <v>183</v>
      </c>
    </row>
    <row r="466" spans="1:7" ht="30" customHeight="1" x14ac:dyDescent="0.15">
      <c r="A466" s="261"/>
      <c r="B466" s="261"/>
      <c r="C466" s="261"/>
      <c r="D466" s="261" t="s">
        <v>382</v>
      </c>
      <c r="E466" s="261"/>
      <c r="F466" s="261"/>
      <c r="G466" s="261" t="s">
        <v>183</v>
      </c>
    </row>
    <row r="467" spans="1:7" ht="30" customHeight="1" x14ac:dyDescent="0.15">
      <c r="A467" s="261"/>
      <c r="B467" s="261"/>
      <c r="C467" s="261"/>
      <c r="D467" s="261" t="s">
        <v>382</v>
      </c>
      <c r="E467" s="261"/>
      <c r="F467" s="261"/>
      <c r="G467" s="261" t="s">
        <v>183</v>
      </c>
    </row>
    <row r="468" spans="1:7" ht="30" customHeight="1" x14ac:dyDescent="0.15">
      <c r="A468" s="261"/>
      <c r="B468" s="261"/>
      <c r="C468" s="261"/>
      <c r="D468" s="261" t="s">
        <v>382</v>
      </c>
      <c r="E468" s="261"/>
      <c r="F468" s="261"/>
      <c r="G468" s="261" t="s">
        <v>183</v>
      </c>
    </row>
    <row r="469" spans="1:7" ht="30" customHeight="1" x14ac:dyDescent="0.15">
      <c r="A469" s="261"/>
      <c r="B469" s="261"/>
      <c r="C469" s="261"/>
      <c r="D469" s="261" t="s">
        <v>382</v>
      </c>
      <c r="E469" s="261"/>
      <c r="F469" s="261"/>
      <c r="G469" s="261" t="s">
        <v>183</v>
      </c>
    </row>
    <row r="470" spans="1:7" ht="30" customHeight="1" x14ac:dyDescent="0.15">
      <c r="A470" s="261"/>
      <c r="B470" s="261"/>
      <c r="C470" s="261"/>
      <c r="D470" s="261" t="s">
        <v>382</v>
      </c>
      <c r="E470" s="261"/>
      <c r="F470" s="261"/>
      <c r="G470" s="261" t="s">
        <v>183</v>
      </c>
    </row>
    <row r="471" spans="1:7" ht="30" customHeight="1" x14ac:dyDescent="0.15">
      <c r="A471" s="261"/>
      <c r="B471" s="261"/>
      <c r="C471" s="261"/>
      <c r="D471" s="261" t="s">
        <v>382</v>
      </c>
      <c r="E471" s="261"/>
      <c r="F471" s="261"/>
      <c r="G471" s="261" t="s">
        <v>183</v>
      </c>
    </row>
    <row r="472" spans="1:7" ht="30" customHeight="1" x14ac:dyDescent="0.15">
      <c r="A472" s="261"/>
      <c r="B472" s="261"/>
      <c r="C472" s="261"/>
      <c r="D472" s="261" t="s">
        <v>382</v>
      </c>
      <c r="E472" s="261"/>
      <c r="F472" s="261"/>
      <c r="G472" s="261" t="s">
        <v>183</v>
      </c>
    </row>
    <row r="473" spans="1:7" ht="30" customHeight="1" x14ac:dyDescent="0.15">
      <c r="A473" s="261"/>
      <c r="B473" s="261"/>
      <c r="C473" s="261"/>
      <c r="D473" s="261" t="s">
        <v>382</v>
      </c>
      <c r="E473" s="261"/>
      <c r="F473" s="261"/>
      <c r="G473" s="261" t="s">
        <v>183</v>
      </c>
    </row>
    <row r="474" spans="1:7" ht="30" customHeight="1" x14ac:dyDescent="0.15">
      <c r="A474" s="261"/>
      <c r="B474" s="261"/>
      <c r="C474" s="261"/>
      <c r="D474" s="261" t="s">
        <v>382</v>
      </c>
      <c r="E474" s="261"/>
      <c r="F474" s="261"/>
      <c r="G474" s="261" t="s">
        <v>183</v>
      </c>
    </row>
    <row r="475" spans="1:7" ht="30" customHeight="1" x14ac:dyDescent="0.15">
      <c r="A475" s="261"/>
      <c r="B475" s="261"/>
      <c r="C475" s="261"/>
      <c r="D475" s="261" t="s">
        <v>382</v>
      </c>
      <c r="E475" s="261"/>
      <c r="F475" s="261"/>
      <c r="G475" s="261" t="s">
        <v>183</v>
      </c>
    </row>
    <row r="476" spans="1:7" ht="30" customHeight="1" x14ac:dyDescent="0.15">
      <c r="A476" s="261"/>
      <c r="B476" s="261"/>
      <c r="C476" s="261"/>
      <c r="D476" s="261" t="s">
        <v>382</v>
      </c>
      <c r="E476" s="261"/>
      <c r="F476" s="261"/>
      <c r="G476" s="261" t="s">
        <v>183</v>
      </c>
    </row>
    <row r="477" spans="1:7" ht="30" customHeight="1" x14ac:dyDescent="0.15">
      <c r="A477" s="261"/>
      <c r="B477" s="261"/>
      <c r="C477" s="261"/>
      <c r="D477" s="261" t="s">
        <v>382</v>
      </c>
      <c r="E477" s="261"/>
      <c r="F477" s="261"/>
      <c r="G477" s="261" t="s">
        <v>183</v>
      </c>
    </row>
    <row r="478" spans="1:7" ht="30" customHeight="1" x14ac:dyDescent="0.15">
      <c r="A478" s="261"/>
      <c r="B478" s="261"/>
      <c r="C478" s="261"/>
      <c r="D478" s="261" t="s">
        <v>382</v>
      </c>
      <c r="E478" s="261"/>
      <c r="F478" s="261"/>
      <c r="G478" s="261" t="s">
        <v>183</v>
      </c>
    </row>
    <row r="479" spans="1:7" ht="30" customHeight="1" x14ac:dyDescent="0.15">
      <c r="A479" s="261"/>
      <c r="B479" s="261"/>
      <c r="C479" s="261"/>
      <c r="D479" s="261" t="s">
        <v>382</v>
      </c>
      <c r="E479" s="261"/>
      <c r="F479" s="261"/>
      <c r="G479" s="261" t="s">
        <v>183</v>
      </c>
    </row>
    <row r="480" spans="1:7" ht="30" customHeight="1" x14ac:dyDescent="0.15">
      <c r="A480" s="261"/>
      <c r="B480" s="261"/>
      <c r="C480" s="261"/>
      <c r="D480" s="261" t="s">
        <v>382</v>
      </c>
      <c r="E480" s="261"/>
      <c r="F480" s="261"/>
      <c r="G480" s="261" t="s">
        <v>183</v>
      </c>
    </row>
    <row r="481" spans="1:7" ht="30" customHeight="1" x14ac:dyDescent="0.15">
      <c r="A481" s="261"/>
      <c r="B481" s="261"/>
      <c r="C481" s="261"/>
      <c r="D481" s="261" t="s">
        <v>382</v>
      </c>
      <c r="E481" s="261"/>
      <c r="F481" s="261"/>
      <c r="G481" s="261" t="s">
        <v>183</v>
      </c>
    </row>
    <row r="482" spans="1:7" ht="30" customHeight="1" x14ac:dyDescent="0.15">
      <c r="A482" s="261"/>
      <c r="B482" s="261"/>
      <c r="C482" s="261"/>
      <c r="D482" s="261" t="s">
        <v>382</v>
      </c>
      <c r="E482" s="261"/>
      <c r="F482" s="261"/>
      <c r="G482" s="261" t="s">
        <v>183</v>
      </c>
    </row>
    <row r="483" spans="1:7" ht="30" customHeight="1" x14ac:dyDescent="0.15">
      <c r="A483" s="261"/>
      <c r="B483" s="261"/>
      <c r="C483" s="261"/>
      <c r="D483" s="261" t="s">
        <v>382</v>
      </c>
      <c r="E483" s="261"/>
      <c r="F483" s="261"/>
      <c r="G483" s="261" t="s">
        <v>183</v>
      </c>
    </row>
    <row r="484" spans="1:7" ht="30" customHeight="1" x14ac:dyDescent="0.15">
      <c r="A484" s="261"/>
      <c r="B484" s="261"/>
      <c r="C484" s="261"/>
      <c r="D484" s="261" t="s">
        <v>382</v>
      </c>
      <c r="E484" s="261"/>
      <c r="F484" s="261"/>
      <c r="G484" s="261" t="s">
        <v>183</v>
      </c>
    </row>
    <row r="485" spans="1:7" ht="30" customHeight="1" x14ac:dyDescent="0.15">
      <c r="A485" s="261"/>
      <c r="B485" s="261"/>
      <c r="C485" s="261"/>
      <c r="D485" s="261" t="s">
        <v>382</v>
      </c>
      <c r="E485" s="261"/>
      <c r="F485" s="261"/>
      <c r="G485" s="261" t="s">
        <v>183</v>
      </c>
    </row>
    <row r="486" spans="1:7" ht="30" customHeight="1" x14ac:dyDescent="0.15">
      <c r="A486" s="261"/>
      <c r="B486" s="261"/>
      <c r="C486" s="261"/>
      <c r="D486" s="261" t="s">
        <v>382</v>
      </c>
      <c r="E486" s="261"/>
      <c r="F486" s="261"/>
      <c r="G486" s="261" t="s">
        <v>183</v>
      </c>
    </row>
    <row r="487" spans="1:7" ht="30" customHeight="1" x14ac:dyDescent="0.15">
      <c r="A487" s="261"/>
      <c r="B487" s="261"/>
      <c r="C487" s="261"/>
      <c r="D487" s="261" t="s">
        <v>382</v>
      </c>
      <c r="E487" s="261"/>
      <c r="F487" s="261"/>
      <c r="G487" s="261" t="s">
        <v>183</v>
      </c>
    </row>
    <row r="488" spans="1:7" ht="30" customHeight="1" x14ac:dyDescent="0.15">
      <c r="A488" s="261"/>
      <c r="B488" s="261"/>
      <c r="C488" s="261"/>
      <c r="D488" s="261" t="s">
        <v>382</v>
      </c>
      <c r="E488" s="261"/>
      <c r="F488" s="261"/>
      <c r="G488" s="261" t="s">
        <v>183</v>
      </c>
    </row>
    <row r="489" spans="1:7" ht="30" customHeight="1" x14ac:dyDescent="0.15">
      <c r="A489" s="261"/>
      <c r="B489" s="261"/>
      <c r="C489" s="261"/>
      <c r="D489" s="261" t="s">
        <v>382</v>
      </c>
      <c r="E489" s="261"/>
      <c r="F489" s="261"/>
      <c r="G489" s="261" t="s">
        <v>183</v>
      </c>
    </row>
    <row r="490" spans="1:7" ht="30" customHeight="1" x14ac:dyDescent="0.15">
      <c r="A490" s="261"/>
      <c r="B490" s="261"/>
      <c r="C490" s="261"/>
      <c r="D490" s="261" t="s">
        <v>382</v>
      </c>
      <c r="E490" s="261"/>
      <c r="F490" s="261"/>
      <c r="G490" s="261" t="s">
        <v>183</v>
      </c>
    </row>
    <row r="491" spans="1:7" ht="30" customHeight="1" x14ac:dyDescent="0.15">
      <c r="A491" s="261"/>
      <c r="B491" s="261"/>
      <c r="C491" s="261"/>
      <c r="D491" s="261" t="s">
        <v>382</v>
      </c>
      <c r="E491" s="261"/>
      <c r="F491" s="261"/>
      <c r="G491" s="261" t="s">
        <v>183</v>
      </c>
    </row>
    <row r="492" spans="1:7" ht="30" customHeight="1" x14ac:dyDescent="0.15">
      <c r="A492" s="261"/>
      <c r="B492" s="261"/>
      <c r="C492" s="261"/>
      <c r="D492" s="261" t="s">
        <v>382</v>
      </c>
      <c r="E492" s="261"/>
      <c r="F492" s="261"/>
      <c r="G492" s="261" t="s">
        <v>183</v>
      </c>
    </row>
    <row r="493" spans="1:7" ht="30" customHeight="1" x14ac:dyDescent="0.15">
      <c r="A493" s="261"/>
      <c r="B493" s="261"/>
      <c r="C493" s="261"/>
      <c r="D493" s="261" t="s">
        <v>382</v>
      </c>
      <c r="E493" s="261"/>
      <c r="F493" s="261"/>
      <c r="G493" s="261" t="s">
        <v>183</v>
      </c>
    </row>
    <row r="494" spans="1:7" ht="30" customHeight="1" x14ac:dyDescent="0.15">
      <c r="A494" s="261"/>
      <c r="B494" s="261"/>
      <c r="C494" s="261"/>
      <c r="D494" s="261" t="s">
        <v>382</v>
      </c>
      <c r="E494" s="261"/>
      <c r="F494" s="261"/>
      <c r="G494" s="261" t="s">
        <v>183</v>
      </c>
    </row>
    <row r="495" spans="1:7" ht="30" customHeight="1" x14ac:dyDescent="0.15">
      <c r="A495" s="261"/>
      <c r="B495" s="261"/>
      <c r="C495" s="261"/>
      <c r="D495" s="261" t="s">
        <v>382</v>
      </c>
      <c r="E495" s="261"/>
      <c r="F495" s="261"/>
      <c r="G495" s="261" t="s">
        <v>183</v>
      </c>
    </row>
    <row r="496" spans="1:7" ht="30" customHeight="1" x14ac:dyDescent="0.15">
      <c r="A496" s="261"/>
      <c r="B496" s="261"/>
      <c r="C496" s="261"/>
      <c r="D496" s="261" t="s">
        <v>382</v>
      </c>
      <c r="E496" s="261"/>
      <c r="F496" s="261"/>
      <c r="G496" s="261" t="s">
        <v>183</v>
      </c>
    </row>
    <row r="497" spans="1:7" ht="30" customHeight="1" x14ac:dyDescent="0.15">
      <c r="A497" s="261"/>
      <c r="B497" s="261"/>
      <c r="C497" s="261"/>
      <c r="D497" s="261" t="s">
        <v>382</v>
      </c>
      <c r="E497" s="261"/>
      <c r="F497" s="261"/>
      <c r="G497" s="261" t="s">
        <v>183</v>
      </c>
    </row>
    <row r="498" spans="1:7" ht="30" customHeight="1" x14ac:dyDescent="0.15">
      <c r="A498" s="261"/>
      <c r="B498" s="261"/>
      <c r="C498" s="261"/>
      <c r="D498" s="261" t="s">
        <v>382</v>
      </c>
      <c r="E498" s="261"/>
      <c r="F498" s="261"/>
      <c r="G498" s="261" t="s">
        <v>183</v>
      </c>
    </row>
    <row r="499" spans="1:7" ht="30" customHeight="1" x14ac:dyDescent="0.15">
      <c r="A499" s="261"/>
      <c r="B499" s="261"/>
      <c r="C499" s="261"/>
      <c r="D499" s="261" t="s">
        <v>382</v>
      </c>
      <c r="E499" s="261"/>
      <c r="F499" s="261"/>
      <c r="G499" s="261" t="s">
        <v>183</v>
      </c>
    </row>
    <row r="500" spans="1:7" ht="30" customHeight="1" x14ac:dyDescent="0.15">
      <c r="A500" s="261"/>
      <c r="B500" s="261"/>
      <c r="C500" s="261"/>
      <c r="D500" s="261" t="s">
        <v>382</v>
      </c>
      <c r="E500" s="261"/>
      <c r="F500" s="261"/>
      <c r="G500" s="261" t="s">
        <v>183</v>
      </c>
    </row>
  </sheetData>
  <mergeCells count="3">
    <mergeCell ref="A1:G1"/>
    <mergeCell ref="D2:E2"/>
    <mergeCell ref="A19:G19"/>
  </mergeCells>
  <phoneticPr fontId="19"/>
  <dataValidations count="1">
    <dataValidation type="date" allowBlank="1" showInputMessage="1" showErrorMessage="1" prompt="日付の形式で入力してください" sqref="B2" xr:uid="{00000000-0002-0000-0900-000000000000}">
      <formula1>45383</formula1>
      <formula2>72775</formula2>
    </dataValidation>
  </dataValidations>
  <printOptions horizontalCentered="1"/>
  <pageMargins left="0.59055118110236227" right="0.59055118110236227" top="0.39370078740157483" bottom="0.39370078740157483" header="0" footer="0"/>
  <pageSetup paperSize="9" orientation="landscape" blackAndWhite="1" r:id="rId1"/>
  <headerFooter scaleWithDoc="0" alignWithMargins="0"/>
  <rowBreaks count="1" manualBreakCount="1">
    <brk id="19" max="16383" man="1"/>
  </rowBreaks>
  <colBreaks count="1" manualBreakCount="1">
    <brk id="7" max="1048575" man="1"/>
  </colBreaks>
  <drawing r:id="rId2"/>
  <extLst>
    <ext xmlns:x14="http://schemas.microsoft.com/office/spreadsheetml/2009/9/main" uri="{CCE6A557-97BC-4b89-ADB6-D9C93CAAB3DF}">
      <x14:dataValidations xmlns:xm="http://schemas.microsoft.com/office/excel/2006/main" count="2">
        <x14:dataValidation type="list" allowBlank="1" showErrorMessage="1" xr:uid="{00000000-0002-0000-0900-000001000000}">
          <x14:formula1>
            <xm:f>旭川市用!$L$3:$L$6</xm:f>
          </x14:formula1>
          <xm:sqref>D4:D18</xm:sqref>
        </x14:dataValidation>
        <x14:dataValidation type="list" allowBlank="1" showErrorMessage="1" xr:uid="{00000000-0002-0000-0900-000002000000}">
          <x14:formula1>
            <xm:f>旭川市用!$M$3:$M$5</xm:f>
          </x14:formula1>
          <xm:sqref>G4:G18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rgb="FF005AFF"/>
  </sheetPr>
  <dimension ref="A1:K500"/>
  <sheetViews>
    <sheetView zoomScale="10" zoomScaleNormal="10" workbookViewId="0">
      <selection sqref="A1:I1"/>
    </sheetView>
  </sheetViews>
  <sheetFormatPr defaultRowHeight="30" customHeight="1" x14ac:dyDescent="0.15"/>
  <cols>
    <col min="1" max="3" width="15" style="259" customWidth="1"/>
    <col min="4" max="4" width="17.5" style="259" customWidth="1"/>
    <col min="5" max="8" width="15" style="259" customWidth="1"/>
    <col min="9" max="9" width="14.375" style="259" customWidth="1"/>
    <col min="10" max="10" width="9" style="260" customWidth="1"/>
    <col min="11" max="16384" width="9" style="260"/>
  </cols>
  <sheetData>
    <row r="1" spans="1:11" ht="30" customHeight="1" x14ac:dyDescent="0.15">
      <c r="A1" s="667" t="s">
        <v>184</v>
      </c>
      <c r="B1" s="667"/>
      <c r="C1" s="667"/>
      <c r="D1" s="667"/>
      <c r="E1" s="667"/>
      <c r="F1" s="667"/>
      <c r="G1" s="667"/>
      <c r="H1" s="667"/>
      <c r="I1" s="667"/>
    </row>
    <row r="2" spans="1:11" ht="30" customHeight="1" x14ac:dyDescent="0.15">
      <c r="A2" s="261" t="s">
        <v>176</v>
      </c>
      <c r="B2" s="671" t="s">
        <v>689</v>
      </c>
      <c r="C2" s="672" t="s">
        <v>689</v>
      </c>
      <c r="D2" s="261" t="s">
        <v>66</v>
      </c>
      <c r="E2" s="668"/>
      <c r="F2" s="669"/>
      <c r="G2" s="261" t="s">
        <v>181</v>
      </c>
      <c r="H2" s="668"/>
      <c r="I2" s="669"/>
    </row>
    <row r="3" spans="1:11" ht="30" customHeight="1" x14ac:dyDescent="0.15">
      <c r="A3" s="261" t="s">
        <v>187</v>
      </c>
      <c r="B3" s="261" t="s">
        <v>188</v>
      </c>
      <c r="C3" s="261" t="s">
        <v>189</v>
      </c>
      <c r="D3" s="261" t="s">
        <v>131</v>
      </c>
      <c r="E3" s="265" t="s">
        <v>121</v>
      </c>
      <c r="F3" s="261" t="s">
        <v>193</v>
      </c>
      <c r="G3" s="261" t="s">
        <v>724</v>
      </c>
      <c r="H3" s="261" t="s">
        <v>80</v>
      </c>
      <c r="I3" s="261" t="s">
        <v>182</v>
      </c>
    </row>
    <row r="4" spans="1:11" ht="30" customHeight="1" x14ac:dyDescent="0.15">
      <c r="A4" s="262"/>
      <c r="B4" s="262"/>
      <c r="C4" s="262"/>
      <c r="D4" s="262" t="s">
        <v>684</v>
      </c>
      <c r="E4" s="262"/>
      <c r="F4" s="266"/>
      <c r="G4" s="266"/>
      <c r="H4" s="266" t="str">
        <f t="shared" ref="H4:H18" si="0">IF(F4="","",ROUND(F4*G4*3600,2))</f>
        <v/>
      </c>
      <c r="I4" s="262" t="s">
        <v>183</v>
      </c>
    </row>
    <row r="5" spans="1:11" ht="30" customHeight="1" x14ac:dyDescent="0.15">
      <c r="A5" s="262"/>
      <c r="B5" s="262"/>
      <c r="C5" s="262"/>
      <c r="D5" s="262" t="s">
        <v>684</v>
      </c>
      <c r="E5" s="262"/>
      <c r="F5" s="266"/>
      <c r="G5" s="266"/>
      <c r="H5" s="266" t="str">
        <f t="shared" si="0"/>
        <v/>
      </c>
      <c r="I5" s="262" t="s">
        <v>183</v>
      </c>
    </row>
    <row r="6" spans="1:11" ht="30" customHeight="1" x14ac:dyDescent="0.15">
      <c r="A6" s="262"/>
      <c r="B6" s="262"/>
      <c r="C6" s="262"/>
      <c r="D6" s="262" t="s">
        <v>684</v>
      </c>
      <c r="E6" s="262"/>
      <c r="F6" s="266"/>
      <c r="G6" s="266"/>
      <c r="H6" s="266" t="str">
        <f t="shared" si="0"/>
        <v/>
      </c>
      <c r="I6" s="262" t="s">
        <v>183</v>
      </c>
    </row>
    <row r="7" spans="1:11" ht="30" customHeight="1" x14ac:dyDescent="0.15">
      <c r="A7" s="262"/>
      <c r="B7" s="262"/>
      <c r="C7" s="262"/>
      <c r="D7" s="262" t="s">
        <v>684</v>
      </c>
      <c r="E7" s="262"/>
      <c r="F7" s="266"/>
      <c r="G7" s="266"/>
      <c r="H7" s="266" t="str">
        <f t="shared" si="0"/>
        <v/>
      </c>
      <c r="I7" s="262" t="s">
        <v>183</v>
      </c>
    </row>
    <row r="8" spans="1:11" ht="30" customHeight="1" x14ac:dyDescent="0.15">
      <c r="A8" s="262"/>
      <c r="B8" s="262"/>
      <c r="C8" s="262"/>
      <c r="D8" s="262" t="s">
        <v>684</v>
      </c>
      <c r="E8" s="262"/>
      <c r="F8" s="266"/>
      <c r="G8" s="266"/>
      <c r="H8" s="266" t="str">
        <f t="shared" si="0"/>
        <v/>
      </c>
      <c r="I8" s="262" t="s">
        <v>183</v>
      </c>
      <c r="K8" s="267" t="s">
        <v>969</v>
      </c>
    </row>
    <row r="9" spans="1:11" ht="30" customHeight="1" x14ac:dyDescent="0.15">
      <c r="A9" s="262"/>
      <c r="B9" s="262"/>
      <c r="C9" s="262"/>
      <c r="D9" s="262" t="s">
        <v>684</v>
      </c>
      <c r="E9" s="262"/>
      <c r="F9" s="266"/>
      <c r="G9" s="266"/>
      <c r="H9" s="266" t="str">
        <f t="shared" si="0"/>
        <v/>
      </c>
      <c r="I9" s="262" t="s">
        <v>183</v>
      </c>
    </row>
    <row r="10" spans="1:11" ht="30" customHeight="1" x14ac:dyDescent="0.15">
      <c r="A10" s="262"/>
      <c r="B10" s="262"/>
      <c r="C10" s="262"/>
      <c r="D10" s="262" t="s">
        <v>684</v>
      </c>
      <c r="E10" s="262"/>
      <c r="F10" s="266"/>
      <c r="G10" s="266"/>
      <c r="H10" s="266" t="str">
        <f t="shared" si="0"/>
        <v/>
      </c>
      <c r="I10" s="262" t="s">
        <v>183</v>
      </c>
    </row>
    <row r="11" spans="1:11" ht="30" customHeight="1" x14ac:dyDescent="0.15">
      <c r="A11" s="262"/>
      <c r="B11" s="262"/>
      <c r="C11" s="262"/>
      <c r="D11" s="262" t="s">
        <v>684</v>
      </c>
      <c r="E11" s="262"/>
      <c r="F11" s="266"/>
      <c r="G11" s="266"/>
      <c r="H11" s="266" t="str">
        <f t="shared" si="0"/>
        <v/>
      </c>
      <c r="I11" s="262" t="s">
        <v>183</v>
      </c>
    </row>
    <row r="12" spans="1:11" ht="30" customHeight="1" x14ac:dyDescent="0.15">
      <c r="A12" s="262"/>
      <c r="B12" s="262"/>
      <c r="C12" s="262"/>
      <c r="D12" s="262" t="s">
        <v>684</v>
      </c>
      <c r="E12" s="262"/>
      <c r="F12" s="266"/>
      <c r="G12" s="266"/>
      <c r="H12" s="266" t="str">
        <f t="shared" si="0"/>
        <v/>
      </c>
      <c r="I12" s="262" t="s">
        <v>183</v>
      </c>
    </row>
    <row r="13" spans="1:11" ht="30" customHeight="1" x14ac:dyDescent="0.15">
      <c r="A13" s="262"/>
      <c r="B13" s="262"/>
      <c r="C13" s="262"/>
      <c r="D13" s="262" t="s">
        <v>684</v>
      </c>
      <c r="E13" s="262"/>
      <c r="F13" s="266"/>
      <c r="G13" s="266"/>
      <c r="H13" s="266" t="str">
        <f t="shared" si="0"/>
        <v/>
      </c>
      <c r="I13" s="262" t="s">
        <v>183</v>
      </c>
    </row>
    <row r="14" spans="1:11" ht="30" customHeight="1" x14ac:dyDescent="0.15">
      <c r="A14" s="262"/>
      <c r="B14" s="262"/>
      <c r="C14" s="262"/>
      <c r="D14" s="262" t="s">
        <v>684</v>
      </c>
      <c r="E14" s="262"/>
      <c r="F14" s="266"/>
      <c r="G14" s="266"/>
      <c r="H14" s="266" t="str">
        <f t="shared" si="0"/>
        <v/>
      </c>
      <c r="I14" s="262" t="s">
        <v>183</v>
      </c>
    </row>
    <row r="15" spans="1:11" ht="30" customHeight="1" x14ac:dyDescent="0.15">
      <c r="A15" s="262"/>
      <c r="B15" s="262"/>
      <c r="C15" s="262"/>
      <c r="D15" s="262" t="s">
        <v>684</v>
      </c>
      <c r="E15" s="262"/>
      <c r="F15" s="266"/>
      <c r="G15" s="266"/>
      <c r="H15" s="266" t="str">
        <f t="shared" si="0"/>
        <v/>
      </c>
      <c r="I15" s="262" t="s">
        <v>183</v>
      </c>
    </row>
    <row r="16" spans="1:11" ht="30" customHeight="1" x14ac:dyDescent="0.15">
      <c r="A16" s="262"/>
      <c r="B16" s="262"/>
      <c r="C16" s="262"/>
      <c r="D16" s="262" t="s">
        <v>684</v>
      </c>
      <c r="E16" s="262"/>
      <c r="F16" s="266"/>
      <c r="G16" s="266"/>
      <c r="H16" s="266" t="str">
        <f t="shared" si="0"/>
        <v/>
      </c>
      <c r="I16" s="262" t="s">
        <v>183</v>
      </c>
    </row>
    <row r="17" spans="1:9" ht="30" customHeight="1" x14ac:dyDescent="0.15">
      <c r="A17" s="262"/>
      <c r="B17" s="262"/>
      <c r="C17" s="262"/>
      <c r="D17" s="262" t="s">
        <v>684</v>
      </c>
      <c r="E17" s="262"/>
      <c r="F17" s="266"/>
      <c r="G17" s="266"/>
      <c r="H17" s="266" t="str">
        <f t="shared" si="0"/>
        <v/>
      </c>
      <c r="I17" s="262" t="s">
        <v>183</v>
      </c>
    </row>
    <row r="18" spans="1:9" ht="30" customHeight="1" x14ac:dyDescent="0.15">
      <c r="A18" s="262"/>
      <c r="B18" s="262"/>
      <c r="C18" s="262"/>
      <c r="D18" s="262" t="s">
        <v>684</v>
      </c>
      <c r="E18" s="262"/>
      <c r="F18" s="266"/>
      <c r="G18" s="266"/>
      <c r="H18" s="266" t="str">
        <f t="shared" si="0"/>
        <v/>
      </c>
      <c r="I18" s="262" t="s">
        <v>183</v>
      </c>
    </row>
    <row r="19" spans="1:9" ht="30" customHeight="1" x14ac:dyDescent="0.15">
      <c r="A19" s="670" t="s">
        <v>844</v>
      </c>
      <c r="B19" s="670"/>
      <c r="C19" s="670"/>
      <c r="D19" s="670"/>
      <c r="E19" s="670"/>
      <c r="F19" s="670"/>
      <c r="G19" s="670"/>
      <c r="H19" s="670"/>
      <c r="I19" s="670"/>
    </row>
    <row r="20" spans="1:9" ht="30" customHeight="1" x14ac:dyDescent="0.15">
      <c r="A20" s="261" t="s">
        <v>187</v>
      </c>
      <c r="B20" s="261" t="s">
        <v>188</v>
      </c>
      <c r="C20" s="261" t="s">
        <v>189</v>
      </c>
      <c r="D20" s="261" t="s">
        <v>131</v>
      </c>
      <c r="E20" s="265" t="s">
        <v>121</v>
      </c>
      <c r="F20" s="261" t="s">
        <v>193</v>
      </c>
      <c r="G20" s="261" t="s">
        <v>724</v>
      </c>
      <c r="H20" s="261" t="s">
        <v>80</v>
      </c>
      <c r="I20" s="261" t="s">
        <v>182</v>
      </c>
    </row>
    <row r="21" spans="1:9" ht="30" customHeight="1" x14ac:dyDescent="0.15">
      <c r="A21" s="261"/>
      <c r="B21" s="261"/>
      <c r="C21" s="261"/>
      <c r="D21" s="261" t="s">
        <v>684</v>
      </c>
      <c r="E21" s="261"/>
      <c r="F21" s="261"/>
      <c r="G21" s="261"/>
      <c r="H21" s="261" t="s">
        <v>1071</v>
      </c>
      <c r="I21" s="261" t="s">
        <v>183</v>
      </c>
    </row>
    <row r="22" spans="1:9" ht="30" customHeight="1" x14ac:dyDescent="0.15">
      <c r="A22" s="261"/>
      <c r="B22" s="261"/>
      <c r="C22" s="261"/>
      <c r="D22" s="261" t="s">
        <v>684</v>
      </c>
      <c r="E22" s="261"/>
      <c r="F22" s="261"/>
      <c r="G22" s="261"/>
      <c r="H22" s="261" t="s">
        <v>1071</v>
      </c>
      <c r="I22" s="261" t="s">
        <v>183</v>
      </c>
    </row>
    <row r="23" spans="1:9" ht="30" customHeight="1" x14ac:dyDescent="0.15">
      <c r="A23" s="261"/>
      <c r="B23" s="261"/>
      <c r="C23" s="261"/>
      <c r="D23" s="261" t="s">
        <v>684</v>
      </c>
      <c r="E23" s="261"/>
      <c r="F23" s="261"/>
      <c r="G23" s="261"/>
      <c r="H23" s="261" t="s">
        <v>1071</v>
      </c>
      <c r="I23" s="261" t="s">
        <v>183</v>
      </c>
    </row>
    <row r="24" spans="1:9" ht="30" customHeight="1" x14ac:dyDescent="0.15">
      <c r="A24" s="261"/>
      <c r="B24" s="261"/>
      <c r="C24" s="261"/>
      <c r="D24" s="261" t="s">
        <v>684</v>
      </c>
      <c r="E24" s="261"/>
      <c r="F24" s="261"/>
      <c r="G24" s="261"/>
      <c r="H24" s="261" t="s">
        <v>1071</v>
      </c>
      <c r="I24" s="261" t="s">
        <v>183</v>
      </c>
    </row>
    <row r="25" spans="1:9" ht="30" customHeight="1" x14ac:dyDescent="0.15">
      <c r="A25" s="261"/>
      <c r="B25" s="261"/>
      <c r="C25" s="261"/>
      <c r="D25" s="261" t="s">
        <v>684</v>
      </c>
      <c r="E25" s="261"/>
      <c r="F25" s="261"/>
      <c r="G25" s="261"/>
      <c r="H25" s="261" t="s">
        <v>1071</v>
      </c>
      <c r="I25" s="261" t="s">
        <v>183</v>
      </c>
    </row>
    <row r="26" spans="1:9" ht="30" customHeight="1" x14ac:dyDescent="0.15">
      <c r="A26" s="261"/>
      <c r="B26" s="261"/>
      <c r="C26" s="261"/>
      <c r="D26" s="261" t="s">
        <v>684</v>
      </c>
      <c r="E26" s="261"/>
      <c r="F26" s="261"/>
      <c r="G26" s="261"/>
      <c r="H26" s="261" t="s">
        <v>1071</v>
      </c>
      <c r="I26" s="261" t="s">
        <v>183</v>
      </c>
    </row>
    <row r="27" spans="1:9" ht="30" customHeight="1" x14ac:dyDescent="0.15">
      <c r="A27" s="261"/>
      <c r="B27" s="261"/>
      <c r="C27" s="261"/>
      <c r="D27" s="261" t="s">
        <v>684</v>
      </c>
      <c r="E27" s="261"/>
      <c r="F27" s="261"/>
      <c r="G27" s="261"/>
      <c r="H27" s="261" t="s">
        <v>1071</v>
      </c>
      <c r="I27" s="261" t="s">
        <v>183</v>
      </c>
    </row>
    <row r="28" spans="1:9" ht="30" customHeight="1" x14ac:dyDescent="0.15">
      <c r="A28" s="261"/>
      <c r="B28" s="261"/>
      <c r="C28" s="261"/>
      <c r="D28" s="261" t="s">
        <v>684</v>
      </c>
      <c r="E28" s="261"/>
      <c r="F28" s="261"/>
      <c r="G28" s="261"/>
      <c r="H28" s="261" t="s">
        <v>1071</v>
      </c>
      <c r="I28" s="261" t="s">
        <v>183</v>
      </c>
    </row>
    <row r="29" spans="1:9" ht="30" customHeight="1" x14ac:dyDescent="0.15">
      <c r="A29" s="261"/>
      <c r="B29" s="261"/>
      <c r="C29" s="261"/>
      <c r="D29" s="261" t="s">
        <v>684</v>
      </c>
      <c r="E29" s="261"/>
      <c r="F29" s="261"/>
      <c r="G29" s="261"/>
      <c r="H29" s="261" t="s">
        <v>1071</v>
      </c>
      <c r="I29" s="261" t="s">
        <v>183</v>
      </c>
    </row>
    <row r="30" spans="1:9" ht="30" customHeight="1" x14ac:dyDescent="0.15">
      <c r="A30" s="261"/>
      <c r="B30" s="261"/>
      <c r="C30" s="261"/>
      <c r="D30" s="261" t="s">
        <v>684</v>
      </c>
      <c r="E30" s="261"/>
      <c r="F30" s="261"/>
      <c r="G30" s="261"/>
      <c r="H30" s="261" t="s">
        <v>1071</v>
      </c>
      <c r="I30" s="261" t="s">
        <v>183</v>
      </c>
    </row>
    <row r="31" spans="1:9" ht="30" customHeight="1" x14ac:dyDescent="0.15">
      <c r="A31" s="261"/>
      <c r="B31" s="261"/>
      <c r="C31" s="261"/>
      <c r="D31" s="261" t="s">
        <v>684</v>
      </c>
      <c r="E31" s="261"/>
      <c r="F31" s="261"/>
      <c r="G31" s="261"/>
      <c r="H31" s="261" t="s">
        <v>1071</v>
      </c>
      <c r="I31" s="261" t="s">
        <v>183</v>
      </c>
    </row>
    <row r="32" spans="1:9" ht="30" customHeight="1" x14ac:dyDescent="0.15">
      <c r="A32" s="261"/>
      <c r="B32" s="261"/>
      <c r="C32" s="261"/>
      <c r="D32" s="261" t="s">
        <v>684</v>
      </c>
      <c r="E32" s="261"/>
      <c r="F32" s="261"/>
      <c r="G32" s="261"/>
      <c r="H32" s="261" t="s">
        <v>1071</v>
      </c>
      <c r="I32" s="261" t="s">
        <v>183</v>
      </c>
    </row>
    <row r="33" spans="1:9" ht="30" customHeight="1" x14ac:dyDescent="0.15">
      <c r="A33" s="261"/>
      <c r="B33" s="261"/>
      <c r="C33" s="261"/>
      <c r="D33" s="261" t="s">
        <v>684</v>
      </c>
      <c r="E33" s="261"/>
      <c r="F33" s="261"/>
      <c r="G33" s="261"/>
      <c r="H33" s="261" t="s">
        <v>1071</v>
      </c>
      <c r="I33" s="261" t="s">
        <v>183</v>
      </c>
    </row>
    <row r="34" spans="1:9" ht="30" customHeight="1" x14ac:dyDescent="0.15">
      <c r="A34" s="261"/>
      <c r="B34" s="261"/>
      <c r="C34" s="261"/>
      <c r="D34" s="261" t="s">
        <v>684</v>
      </c>
      <c r="E34" s="261"/>
      <c r="F34" s="261"/>
      <c r="G34" s="261"/>
      <c r="H34" s="261" t="s">
        <v>1071</v>
      </c>
      <c r="I34" s="261" t="s">
        <v>183</v>
      </c>
    </row>
    <row r="35" spans="1:9" ht="30" customHeight="1" x14ac:dyDescent="0.15">
      <c r="A35" s="261"/>
      <c r="B35" s="261"/>
      <c r="C35" s="261"/>
      <c r="D35" s="261" t="s">
        <v>684</v>
      </c>
      <c r="E35" s="261"/>
      <c r="F35" s="261"/>
      <c r="G35" s="261"/>
      <c r="H35" s="261" t="s">
        <v>1071</v>
      </c>
      <c r="I35" s="261" t="s">
        <v>183</v>
      </c>
    </row>
    <row r="36" spans="1:9" ht="30" customHeight="1" x14ac:dyDescent="0.15">
      <c r="A36" s="261"/>
      <c r="B36" s="261"/>
      <c r="C36" s="261"/>
      <c r="D36" s="261" t="s">
        <v>684</v>
      </c>
      <c r="E36" s="261"/>
      <c r="F36" s="261"/>
      <c r="G36" s="261"/>
      <c r="H36" s="261" t="s">
        <v>1071</v>
      </c>
      <c r="I36" s="261" t="s">
        <v>183</v>
      </c>
    </row>
    <row r="37" spans="1:9" ht="30" customHeight="1" x14ac:dyDescent="0.15">
      <c r="A37" s="261"/>
      <c r="B37" s="261"/>
      <c r="C37" s="261"/>
      <c r="D37" s="261" t="s">
        <v>684</v>
      </c>
      <c r="E37" s="261"/>
      <c r="F37" s="261"/>
      <c r="G37" s="261"/>
      <c r="H37" s="261" t="s">
        <v>1071</v>
      </c>
      <c r="I37" s="261" t="s">
        <v>183</v>
      </c>
    </row>
    <row r="38" spans="1:9" ht="30" customHeight="1" x14ac:dyDescent="0.15">
      <c r="A38" s="261"/>
      <c r="B38" s="261"/>
      <c r="C38" s="261"/>
      <c r="D38" s="261" t="s">
        <v>684</v>
      </c>
      <c r="E38" s="261"/>
      <c r="F38" s="261"/>
      <c r="G38" s="261"/>
      <c r="H38" s="261" t="s">
        <v>1071</v>
      </c>
      <c r="I38" s="261" t="s">
        <v>183</v>
      </c>
    </row>
    <row r="39" spans="1:9" ht="30" customHeight="1" x14ac:dyDescent="0.15">
      <c r="A39" s="261"/>
      <c r="B39" s="261"/>
      <c r="C39" s="261"/>
      <c r="D39" s="261" t="s">
        <v>684</v>
      </c>
      <c r="E39" s="261"/>
      <c r="F39" s="261"/>
      <c r="G39" s="261"/>
      <c r="H39" s="261" t="s">
        <v>1071</v>
      </c>
      <c r="I39" s="261" t="s">
        <v>183</v>
      </c>
    </row>
    <row r="40" spans="1:9" ht="30" customHeight="1" x14ac:dyDescent="0.15">
      <c r="A40" s="261"/>
      <c r="B40" s="261"/>
      <c r="C40" s="261"/>
      <c r="D40" s="261" t="s">
        <v>684</v>
      </c>
      <c r="E40" s="261"/>
      <c r="F40" s="261"/>
      <c r="G40" s="261"/>
      <c r="H40" s="261" t="s">
        <v>1071</v>
      </c>
      <c r="I40" s="261" t="s">
        <v>183</v>
      </c>
    </row>
    <row r="41" spans="1:9" ht="30" customHeight="1" x14ac:dyDescent="0.15">
      <c r="A41" s="261"/>
      <c r="B41" s="261"/>
      <c r="C41" s="261"/>
      <c r="D41" s="261" t="s">
        <v>684</v>
      </c>
      <c r="E41" s="261"/>
      <c r="F41" s="261"/>
      <c r="G41" s="261"/>
      <c r="H41" s="261" t="s">
        <v>1071</v>
      </c>
      <c r="I41" s="261" t="s">
        <v>183</v>
      </c>
    </row>
    <row r="42" spans="1:9" ht="30" customHeight="1" x14ac:dyDescent="0.15">
      <c r="A42" s="261"/>
      <c r="B42" s="261"/>
      <c r="C42" s="261"/>
      <c r="D42" s="261" t="s">
        <v>684</v>
      </c>
      <c r="E42" s="261"/>
      <c r="F42" s="261"/>
      <c r="G42" s="261"/>
      <c r="H42" s="261" t="s">
        <v>1071</v>
      </c>
      <c r="I42" s="261" t="s">
        <v>183</v>
      </c>
    </row>
    <row r="43" spans="1:9" ht="30" customHeight="1" x14ac:dyDescent="0.15">
      <c r="A43" s="261"/>
      <c r="B43" s="261"/>
      <c r="C43" s="261"/>
      <c r="D43" s="261" t="s">
        <v>684</v>
      </c>
      <c r="E43" s="261"/>
      <c r="F43" s="261"/>
      <c r="G43" s="261"/>
      <c r="H43" s="261" t="s">
        <v>1071</v>
      </c>
      <c r="I43" s="261" t="s">
        <v>183</v>
      </c>
    </row>
    <row r="44" spans="1:9" ht="30" customHeight="1" x14ac:dyDescent="0.15">
      <c r="A44" s="261"/>
      <c r="B44" s="261"/>
      <c r="C44" s="261"/>
      <c r="D44" s="261" t="s">
        <v>684</v>
      </c>
      <c r="E44" s="261"/>
      <c r="F44" s="261"/>
      <c r="G44" s="261"/>
      <c r="H44" s="261" t="s">
        <v>1071</v>
      </c>
      <c r="I44" s="261" t="s">
        <v>183</v>
      </c>
    </row>
    <row r="45" spans="1:9" ht="30" customHeight="1" x14ac:dyDescent="0.15">
      <c r="A45" s="261"/>
      <c r="B45" s="261"/>
      <c r="C45" s="261"/>
      <c r="D45" s="261" t="s">
        <v>684</v>
      </c>
      <c r="E45" s="261"/>
      <c r="F45" s="261"/>
      <c r="G45" s="261"/>
      <c r="H45" s="261" t="s">
        <v>1071</v>
      </c>
      <c r="I45" s="261" t="s">
        <v>183</v>
      </c>
    </row>
    <row r="46" spans="1:9" ht="30" customHeight="1" x14ac:dyDescent="0.15">
      <c r="A46" s="261"/>
      <c r="B46" s="261"/>
      <c r="C46" s="261"/>
      <c r="D46" s="261" t="s">
        <v>684</v>
      </c>
      <c r="E46" s="261"/>
      <c r="F46" s="261"/>
      <c r="G46" s="261"/>
      <c r="H46" s="261" t="s">
        <v>1071</v>
      </c>
      <c r="I46" s="261" t="s">
        <v>183</v>
      </c>
    </row>
    <row r="47" spans="1:9" ht="30" customHeight="1" x14ac:dyDescent="0.15">
      <c r="A47" s="261"/>
      <c r="B47" s="261"/>
      <c r="C47" s="261"/>
      <c r="D47" s="261" t="s">
        <v>684</v>
      </c>
      <c r="E47" s="261"/>
      <c r="F47" s="261"/>
      <c r="G47" s="261"/>
      <c r="H47" s="261" t="s">
        <v>1071</v>
      </c>
      <c r="I47" s="261" t="s">
        <v>183</v>
      </c>
    </row>
    <row r="48" spans="1:9" ht="30" customHeight="1" x14ac:dyDescent="0.15">
      <c r="A48" s="261"/>
      <c r="B48" s="261"/>
      <c r="C48" s="261"/>
      <c r="D48" s="261" t="s">
        <v>684</v>
      </c>
      <c r="E48" s="261"/>
      <c r="F48" s="261"/>
      <c r="G48" s="261"/>
      <c r="H48" s="261" t="s">
        <v>1071</v>
      </c>
      <c r="I48" s="261" t="s">
        <v>183</v>
      </c>
    </row>
    <row r="49" spans="1:9" ht="30" customHeight="1" x14ac:dyDescent="0.15">
      <c r="A49" s="261"/>
      <c r="B49" s="261"/>
      <c r="C49" s="261"/>
      <c r="D49" s="261" t="s">
        <v>684</v>
      </c>
      <c r="E49" s="261"/>
      <c r="F49" s="261"/>
      <c r="G49" s="261"/>
      <c r="H49" s="261" t="s">
        <v>1071</v>
      </c>
      <c r="I49" s="261" t="s">
        <v>183</v>
      </c>
    </row>
    <row r="50" spans="1:9" ht="30" customHeight="1" x14ac:dyDescent="0.15">
      <c r="A50" s="261"/>
      <c r="B50" s="261"/>
      <c r="C50" s="261"/>
      <c r="D50" s="261" t="s">
        <v>684</v>
      </c>
      <c r="E50" s="261"/>
      <c r="F50" s="261"/>
      <c r="G50" s="261"/>
      <c r="H50" s="261" t="s">
        <v>1071</v>
      </c>
      <c r="I50" s="261" t="s">
        <v>183</v>
      </c>
    </row>
    <row r="51" spans="1:9" ht="30" customHeight="1" x14ac:dyDescent="0.15">
      <c r="A51" s="261"/>
      <c r="B51" s="261"/>
      <c r="C51" s="261"/>
      <c r="D51" s="261" t="s">
        <v>684</v>
      </c>
      <c r="E51" s="261"/>
      <c r="F51" s="261"/>
      <c r="G51" s="261"/>
      <c r="H51" s="261" t="s">
        <v>1071</v>
      </c>
      <c r="I51" s="261" t="s">
        <v>183</v>
      </c>
    </row>
    <row r="52" spans="1:9" ht="30" customHeight="1" x14ac:dyDescent="0.15">
      <c r="A52" s="261"/>
      <c r="B52" s="261"/>
      <c r="C52" s="261"/>
      <c r="D52" s="261" t="s">
        <v>684</v>
      </c>
      <c r="E52" s="261"/>
      <c r="F52" s="261"/>
      <c r="G52" s="261"/>
      <c r="H52" s="261" t="s">
        <v>1071</v>
      </c>
      <c r="I52" s="261" t="s">
        <v>183</v>
      </c>
    </row>
    <row r="53" spans="1:9" ht="30" customHeight="1" x14ac:dyDescent="0.15">
      <c r="A53" s="261"/>
      <c r="B53" s="261"/>
      <c r="C53" s="261"/>
      <c r="D53" s="261" t="s">
        <v>684</v>
      </c>
      <c r="E53" s="261"/>
      <c r="F53" s="261"/>
      <c r="G53" s="261"/>
      <c r="H53" s="261" t="s">
        <v>1071</v>
      </c>
      <c r="I53" s="261" t="s">
        <v>183</v>
      </c>
    </row>
    <row r="54" spans="1:9" ht="30" customHeight="1" x14ac:dyDescent="0.15">
      <c r="A54" s="261"/>
      <c r="B54" s="261"/>
      <c r="C54" s="261"/>
      <c r="D54" s="261" t="s">
        <v>684</v>
      </c>
      <c r="E54" s="261"/>
      <c r="F54" s="261"/>
      <c r="G54" s="261"/>
      <c r="H54" s="261" t="s">
        <v>1071</v>
      </c>
      <c r="I54" s="261" t="s">
        <v>183</v>
      </c>
    </row>
    <row r="55" spans="1:9" ht="30" customHeight="1" x14ac:dyDescent="0.15">
      <c r="A55" s="261"/>
      <c r="B55" s="261"/>
      <c r="C55" s="261"/>
      <c r="D55" s="261" t="s">
        <v>684</v>
      </c>
      <c r="E55" s="261"/>
      <c r="F55" s="261"/>
      <c r="G55" s="261"/>
      <c r="H55" s="261" t="s">
        <v>1071</v>
      </c>
      <c r="I55" s="261" t="s">
        <v>183</v>
      </c>
    </row>
    <row r="56" spans="1:9" ht="30" customHeight="1" x14ac:dyDescent="0.15">
      <c r="A56" s="261"/>
      <c r="B56" s="261"/>
      <c r="C56" s="261"/>
      <c r="D56" s="261" t="s">
        <v>684</v>
      </c>
      <c r="E56" s="261"/>
      <c r="F56" s="261"/>
      <c r="G56" s="261"/>
      <c r="H56" s="261" t="s">
        <v>1071</v>
      </c>
      <c r="I56" s="261" t="s">
        <v>183</v>
      </c>
    </row>
    <row r="57" spans="1:9" ht="30" customHeight="1" x14ac:dyDescent="0.15">
      <c r="A57" s="261"/>
      <c r="B57" s="261"/>
      <c r="C57" s="261"/>
      <c r="D57" s="261" t="s">
        <v>684</v>
      </c>
      <c r="E57" s="261"/>
      <c r="F57" s="261"/>
      <c r="G57" s="261"/>
      <c r="H57" s="261" t="s">
        <v>1071</v>
      </c>
      <c r="I57" s="261" t="s">
        <v>183</v>
      </c>
    </row>
    <row r="58" spans="1:9" ht="30" customHeight="1" x14ac:dyDescent="0.15">
      <c r="A58" s="261"/>
      <c r="B58" s="261"/>
      <c r="C58" s="261"/>
      <c r="D58" s="261" t="s">
        <v>684</v>
      </c>
      <c r="E58" s="261"/>
      <c r="F58" s="261"/>
      <c r="G58" s="261"/>
      <c r="H58" s="261" t="s">
        <v>1071</v>
      </c>
      <c r="I58" s="261" t="s">
        <v>183</v>
      </c>
    </row>
    <row r="59" spans="1:9" ht="30" customHeight="1" x14ac:dyDescent="0.15">
      <c r="A59" s="261"/>
      <c r="B59" s="261"/>
      <c r="C59" s="261"/>
      <c r="D59" s="261" t="s">
        <v>684</v>
      </c>
      <c r="E59" s="261"/>
      <c r="F59" s="261"/>
      <c r="G59" s="261"/>
      <c r="H59" s="261" t="s">
        <v>1071</v>
      </c>
      <c r="I59" s="261" t="s">
        <v>183</v>
      </c>
    </row>
    <row r="60" spans="1:9" ht="30" customHeight="1" x14ac:dyDescent="0.15">
      <c r="A60" s="261"/>
      <c r="B60" s="261"/>
      <c r="C60" s="261"/>
      <c r="D60" s="261" t="s">
        <v>684</v>
      </c>
      <c r="E60" s="261"/>
      <c r="F60" s="261"/>
      <c r="G60" s="261"/>
      <c r="H60" s="261" t="s">
        <v>1071</v>
      </c>
      <c r="I60" s="261" t="s">
        <v>183</v>
      </c>
    </row>
    <row r="61" spans="1:9" ht="30" customHeight="1" x14ac:dyDescent="0.15">
      <c r="A61" s="261"/>
      <c r="B61" s="261"/>
      <c r="C61" s="261"/>
      <c r="D61" s="261" t="s">
        <v>684</v>
      </c>
      <c r="E61" s="261"/>
      <c r="F61" s="261"/>
      <c r="G61" s="261"/>
      <c r="H61" s="261" t="s">
        <v>1071</v>
      </c>
      <c r="I61" s="261" t="s">
        <v>183</v>
      </c>
    </row>
    <row r="62" spans="1:9" ht="30" customHeight="1" x14ac:dyDescent="0.15">
      <c r="A62" s="261"/>
      <c r="B62" s="261"/>
      <c r="C62" s="261"/>
      <c r="D62" s="261" t="s">
        <v>684</v>
      </c>
      <c r="E62" s="261"/>
      <c r="F62" s="261"/>
      <c r="G62" s="261"/>
      <c r="H62" s="261" t="s">
        <v>1071</v>
      </c>
      <c r="I62" s="261" t="s">
        <v>183</v>
      </c>
    </row>
    <row r="63" spans="1:9" ht="30" customHeight="1" x14ac:dyDescent="0.15">
      <c r="A63" s="261"/>
      <c r="B63" s="261"/>
      <c r="C63" s="261"/>
      <c r="D63" s="261" t="s">
        <v>684</v>
      </c>
      <c r="E63" s="261"/>
      <c r="F63" s="261"/>
      <c r="G63" s="261"/>
      <c r="H63" s="261" t="s">
        <v>1071</v>
      </c>
      <c r="I63" s="261" t="s">
        <v>183</v>
      </c>
    </row>
    <row r="64" spans="1:9" ht="30" customHeight="1" x14ac:dyDescent="0.15">
      <c r="A64" s="261"/>
      <c r="B64" s="261"/>
      <c r="C64" s="261"/>
      <c r="D64" s="261" t="s">
        <v>684</v>
      </c>
      <c r="E64" s="261"/>
      <c r="F64" s="261"/>
      <c r="G64" s="261"/>
      <c r="H64" s="261" t="s">
        <v>1071</v>
      </c>
      <c r="I64" s="261" t="s">
        <v>183</v>
      </c>
    </row>
    <row r="65" spans="1:9" ht="30" customHeight="1" x14ac:dyDescent="0.15">
      <c r="A65" s="261"/>
      <c r="B65" s="261"/>
      <c r="C65" s="261"/>
      <c r="D65" s="261" t="s">
        <v>684</v>
      </c>
      <c r="E65" s="261"/>
      <c r="F65" s="261"/>
      <c r="G65" s="261"/>
      <c r="H65" s="261" t="s">
        <v>1071</v>
      </c>
      <c r="I65" s="261" t="s">
        <v>183</v>
      </c>
    </row>
    <row r="66" spans="1:9" ht="30" customHeight="1" x14ac:dyDescent="0.15">
      <c r="A66" s="261"/>
      <c r="B66" s="261"/>
      <c r="C66" s="261"/>
      <c r="D66" s="261" t="s">
        <v>684</v>
      </c>
      <c r="E66" s="261"/>
      <c r="F66" s="261"/>
      <c r="G66" s="261"/>
      <c r="H66" s="261" t="s">
        <v>1071</v>
      </c>
      <c r="I66" s="261" t="s">
        <v>183</v>
      </c>
    </row>
    <row r="67" spans="1:9" ht="30" customHeight="1" x14ac:dyDescent="0.15">
      <c r="A67" s="261"/>
      <c r="B67" s="261"/>
      <c r="C67" s="261"/>
      <c r="D67" s="261" t="s">
        <v>684</v>
      </c>
      <c r="E67" s="261"/>
      <c r="F67" s="261"/>
      <c r="G67" s="261"/>
      <c r="H67" s="261" t="s">
        <v>1071</v>
      </c>
      <c r="I67" s="261" t="s">
        <v>183</v>
      </c>
    </row>
    <row r="68" spans="1:9" ht="30" customHeight="1" x14ac:dyDescent="0.15">
      <c r="A68" s="261"/>
      <c r="B68" s="261"/>
      <c r="C68" s="261"/>
      <c r="D68" s="261" t="s">
        <v>684</v>
      </c>
      <c r="E68" s="261"/>
      <c r="F68" s="261"/>
      <c r="G68" s="261"/>
      <c r="H68" s="261" t="s">
        <v>1071</v>
      </c>
      <c r="I68" s="261" t="s">
        <v>183</v>
      </c>
    </row>
    <row r="69" spans="1:9" ht="30" customHeight="1" x14ac:dyDescent="0.15">
      <c r="A69" s="261"/>
      <c r="B69" s="261"/>
      <c r="C69" s="261"/>
      <c r="D69" s="261" t="s">
        <v>684</v>
      </c>
      <c r="E69" s="261"/>
      <c r="F69" s="261"/>
      <c r="G69" s="261"/>
      <c r="H69" s="261" t="s">
        <v>1071</v>
      </c>
      <c r="I69" s="261" t="s">
        <v>183</v>
      </c>
    </row>
    <row r="70" spans="1:9" ht="30" customHeight="1" x14ac:dyDescent="0.15">
      <c r="A70" s="261"/>
      <c r="B70" s="261"/>
      <c r="C70" s="261"/>
      <c r="D70" s="261" t="s">
        <v>684</v>
      </c>
      <c r="E70" s="261"/>
      <c r="F70" s="261"/>
      <c r="G70" s="261"/>
      <c r="H70" s="261" t="s">
        <v>1071</v>
      </c>
      <c r="I70" s="261" t="s">
        <v>183</v>
      </c>
    </row>
    <row r="71" spans="1:9" ht="30" customHeight="1" x14ac:dyDescent="0.15">
      <c r="A71" s="261"/>
      <c r="B71" s="261"/>
      <c r="C71" s="261"/>
      <c r="D71" s="261" t="s">
        <v>684</v>
      </c>
      <c r="E71" s="261"/>
      <c r="F71" s="261"/>
      <c r="G71" s="261"/>
      <c r="H71" s="261" t="s">
        <v>1071</v>
      </c>
      <c r="I71" s="261" t="s">
        <v>183</v>
      </c>
    </row>
    <row r="72" spans="1:9" ht="30" customHeight="1" x14ac:dyDescent="0.15">
      <c r="A72" s="261"/>
      <c r="B72" s="261"/>
      <c r="C72" s="261"/>
      <c r="D72" s="261" t="s">
        <v>684</v>
      </c>
      <c r="E72" s="261"/>
      <c r="F72" s="261"/>
      <c r="G72" s="261"/>
      <c r="H72" s="261" t="s">
        <v>1071</v>
      </c>
      <c r="I72" s="261" t="s">
        <v>183</v>
      </c>
    </row>
    <row r="73" spans="1:9" ht="30" customHeight="1" x14ac:dyDescent="0.15">
      <c r="A73" s="261"/>
      <c r="B73" s="261"/>
      <c r="C73" s="261"/>
      <c r="D73" s="261" t="s">
        <v>684</v>
      </c>
      <c r="E73" s="261"/>
      <c r="F73" s="261"/>
      <c r="G73" s="261"/>
      <c r="H73" s="261" t="s">
        <v>1071</v>
      </c>
      <c r="I73" s="261" t="s">
        <v>183</v>
      </c>
    </row>
    <row r="74" spans="1:9" ht="30" customHeight="1" x14ac:dyDescent="0.15">
      <c r="A74" s="261"/>
      <c r="B74" s="261"/>
      <c r="C74" s="261"/>
      <c r="D74" s="261" t="s">
        <v>684</v>
      </c>
      <c r="E74" s="261"/>
      <c r="F74" s="261"/>
      <c r="G74" s="261"/>
      <c r="H74" s="261" t="s">
        <v>1071</v>
      </c>
      <c r="I74" s="261" t="s">
        <v>183</v>
      </c>
    </row>
    <row r="75" spans="1:9" ht="30" customHeight="1" x14ac:dyDescent="0.15">
      <c r="A75" s="261"/>
      <c r="B75" s="261"/>
      <c r="C75" s="261"/>
      <c r="D75" s="261" t="s">
        <v>684</v>
      </c>
      <c r="E75" s="261"/>
      <c r="F75" s="261"/>
      <c r="G75" s="261"/>
      <c r="H75" s="261" t="s">
        <v>1071</v>
      </c>
      <c r="I75" s="261" t="s">
        <v>183</v>
      </c>
    </row>
    <row r="76" spans="1:9" ht="30" customHeight="1" x14ac:dyDescent="0.15">
      <c r="A76" s="261"/>
      <c r="B76" s="261"/>
      <c r="C76" s="261"/>
      <c r="D76" s="261" t="s">
        <v>684</v>
      </c>
      <c r="E76" s="261"/>
      <c r="F76" s="261"/>
      <c r="G76" s="261"/>
      <c r="H76" s="261" t="s">
        <v>1071</v>
      </c>
      <c r="I76" s="261" t="s">
        <v>183</v>
      </c>
    </row>
    <row r="77" spans="1:9" ht="30" customHeight="1" x14ac:dyDescent="0.15">
      <c r="A77" s="261"/>
      <c r="B77" s="261"/>
      <c r="C77" s="261"/>
      <c r="D77" s="261" t="s">
        <v>684</v>
      </c>
      <c r="E77" s="261"/>
      <c r="F77" s="261"/>
      <c r="G77" s="261"/>
      <c r="H77" s="261" t="s">
        <v>1071</v>
      </c>
      <c r="I77" s="261" t="s">
        <v>183</v>
      </c>
    </row>
    <row r="78" spans="1:9" ht="30" customHeight="1" x14ac:dyDescent="0.15">
      <c r="A78" s="261"/>
      <c r="B78" s="261"/>
      <c r="C78" s="261"/>
      <c r="D78" s="261" t="s">
        <v>684</v>
      </c>
      <c r="E78" s="261"/>
      <c r="F78" s="261"/>
      <c r="G78" s="261"/>
      <c r="H78" s="261" t="s">
        <v>1071</v>
      </c>
      <c r="I78" s="261" t="s">
        <v>183</v>
      </c>
    </row>
    <row r="79" spans="1:9" ht="30" customHeight="1" x14ac:dyDescent="0.15">
      <c r="A79" s="261"/>
      <c r="B79" s="261"/>
      <c r="C79" s="261"/>
      <c r="D79" s="261" t="s">
        <v>684</v>
      </c>
      <c r="E79" s="261"/>
      <c r="F79" s="261"/>
      <c r="G79" s="261"/>
      <c r="H79" s="261" t="s">
        <v>1071</v>
      </c>
      <c r="I79" s="261" t="s">
        <v>183</v>
      </c>
    </row>
    <row r="80" spans="1:9" ht="30" customHeight="1" x14ac:dyDescent="0.15">
      <c r="A80" s="261"/>
      <c r="B80" s="261"/>
      <c r="C80" s="261"/>
      <c r="D80" s="261" t="s">
        <v>684</v>
      </c>
      <c r="E80" s="261"/>
      <c r="F80" s="261"/>
      <c r="G80" s="261"/>
      <c r="H80" s="261" t="s">
        <v>1071</v>
      </c>
      <c r="I80" s="261" t="s">
        <v>183</v>
      </c>
    </row>
    <row r="81" spans="1:9" ht="30" customHeight="1" x14ac:dyDescent="0.15">
      <c r="A81" s="261"/>
      <c r="B81" s="261"/>
      <c r="C81" s="261"/>
      <c r="D81" s="261" t="s">
        <v>684</v>
      </c>
      <c r="E81" s="261"/>
      <c r="F81" s="261"/>
      <c r="G81" s="261"/>
      <c r="H81" s="261" t="s">
        <v>1071</v>
      </c>
      <c r="I81" s="261" t="s">
        <v>183</v>
      </c>
    </row>
    <row r="82" spans="1:9" ht="30" customHeight="1" x14ac:dyDescent="0.15">
      <c r="A82" s="261"/>
      <c r="B82" s="261"/>
      <c r="C82" s="261"/>
      <c r="D82" s="261" t="s">
        <v>684</v>
      </c>
      <c r="E82" s="261"/>
      <c r="F82" s="261"/>
      <c r="G82" s="261"/>
      <c r="H82" s="261" t="s">
        <v>1071</v>
      </c>
      <c r="I82" s="261" t="s">
        <v>183</v>
      </c>
    </row>
    <row r="83" spans="1:9" ht="30" customHeight="1" x14ac:dyDescent="0.15">
      <c r="A83" s="261"/>
      <c r="B83" s="261"/>
      <c r="C83" s="261"/>
      <c r="D83" s="261" t="s">
        <v>684</v>
      </c>
      <c r="E83" s="261"/>
      <c r="F83" s="261"/>
      <c r="G83" s="261"/>
      <c r="H83" s="261" t="s">
        <v>1071</v>
      </c>
      <c r="I83" s="261" t="s">
        <v>183</v>
      </c>
    </row>
    <row r="84" spans="1:9" ht="30" customHeight="1" x14ac:dyDescent="0.15">
      <c r="A84" s="261"/>
      <c r="B84" s="261"/>
      <c r="C84" s="261"/>
      <c r="D84" s="261" t="s">
        <v>684</v>
      </c>
      <c r="E84" s="261"/>
      <c r="F84" s="261"/>
      <c r="G84" s="261"/>
      <c r="H84" s="261" t="s">
        <v>1071</v>
      </c>
      <c r="I84" s="261" t="s">
        <v>183</v>
      </c>
    </row>
    <row r="85" spans="1:9" ht="30" customHeight="1" x14ac:dyDescent="0.15">
      <c r="A85" s="261"/>
      <c r="B85" s="261"/>
      <c r="C85" s="261"/>
      <c r="D85" s="261" t="s">
        <v>684</v>
      </c>
      <c r="E85" s="261"/>
      <c r="F85" s="261"/>
      <c r="G85" s="261"/>
      <c r="H85" s="261" t="s">
        <v>1071</v>
      </c>
      <c r="I85" s="261" t="s">
        <v>183</v>
      </c>
    </row>
    <row r="86" spans="1:9" ht="30" customHeight="1" x14ac:dyDescent="0.15">
      <c r="A86" s="261"/>
      <c r="B86" s="261"/>
      <c r="C86" s="261"/>
      <c r="D86" s="261" t="s">
        <v>684</v>
      </c>
      <c r="E86" s="261"/>
      <c r="F86" s="261"/>
      <c r="G86" s="261"/>
      <c r="H86" s="261" t="s">
        <v>1071</v>
      </c>
      <c r="I86" s="261" t="s">
        <v>183</v>
      </c>
    </row>
    <row r="87" spans="1:9" ht="30" customHeight="1" x14ac:dyDescent="0.15">
      <c r="A87" s="261"/>
      <c r="B87" s="261"/>
      <c r="C87" s="261"/>
      <c r="D87" s="261" t="s">
        <v>684</v>
      </c>
      <c r="E87" s="261"/>
      <c r="F87" s="261"/>
      <c r="G87" s="261"/>
      <c r="H87" s="261" t="s">
        <v>1071</v>
      </c>
      <c r="I87" s="261" t="s">
        <v>183</v>
      </c>
    </row>
    <row r="88" spans="1:9" ht="30" customHeight="1" x14ac:dyDescent="0.15">
      <c r="A88" s="261"/>
      <c r="B88" s="261"/>
      <c r="C88" s="261"/>
      <c r="D88" s="261" t="s">
        <v>684</v>
      </c>
      <c r="E88" s="261"/>
      <c r="F88" s="261"/>
      <c r="G88" s="261"/>
      <c r="H88" s="261" t="s">
        <v>1071</v>
      </c>
      <c r="I88" s="261" t="s">
        <v>183</v>
      </c>
    </row>
    <row r="89" spans="1:9" ht="30" customHeight="1" x14ac:dyDescent="0.15">
      <c r="A89" s="261"/>
      <c r="B89" s="261"/>
      <c r="C89" s="261"/>
      <c r="D89" s="261" t="s">
        <v>684</v>
      </c>
      <c r="E89" s="261"/>
      <c r="F89" s="261"/>
      <c r="G89" s="261"/>
      <c r="H89" s="261" t="s">
        <v>1071</v>
      </c>
      <c r="I89" s="261" t="s">
        <v>183</v>
      </c>
    </row>
    <row r="90" spans="1:9" ht="30" customHeight="1" x14ac:dyDescent="0.15">
      <c r="A90" s="261"/>
      <c r="B90" s="261"/>
      <c r="C90" s="261"/>
      <c r="D90" s="261" t="s">
        <v>684</v>
      </c>
      <c r="E90" s="261"/>
      <c r="F90" s="261"/>
      <c r="G90" s="261"/>
      <c r="H90" s="261" t="s">
        <v>1071</v>
      </c>
      <c r="I90" s="261" t="s">
        <v>183</v>
      </c>
    </row>
    <row r="91" spans="1:9" ht="30" customHeight="1" x14ac:dyDescent="0.15">
      <c r="A91" s="261"/>
      <c r="B91" s="261"/>
      <c r="C91" s="261"/>
      <c r="D91" s="261" t="s">
        <v>684</v>
      </c>
      <c r="E91" s="261"/>
      <c r="F91" s="261"/>
      <c r="G91" s="261"/>
      <c r="H91" s="261" t="s">
        <v>1071</v>
      </c>
      <c r="I91" s="261" t="s">
        <v>183</v>
      </c>
    </row>
    <row r="92" spans="1:9" ht="30" customHeight="1" x14ac:dyDescent="0.15">
      <c r="A92" s="261"/>
      <c r="B92" s="261"/>
      <c r="C92" s="261"/>
      <c r="D92" s="261" t="s">
        <v>684</v>
      </c>
      <c r="E92" s="261"/>
      <c r="F92" s="261"/>
      <c r="G92" s="261"/>
      <c r="H92" s="261" t="s">
        <v>1071</v>
      </c>
      <c r="I92" s="261" t="s">
        <v>183</v>
      </c>
    </row>
    <row r="93" spans="1:9" ht="30" customHeight="1" x14ac:dyDescent="0.15">
      <c r="A93" s="261"/>
      <c r="B93" s="261"/>
      <c r="C93" s="261"/>
      <c r="D93" s="261" t="s">
        <v>684</v>
      </c>
      <c r="E93" s="261"/>
      <c r="F93" s="261"/>
      <c r="G93" s="261"/>
      <c r="H93" s="261" t="s">
        <v>1071</v>
      </c>
      <c r="I93" s="261" t="s">
        <v>183</v>
      </c>
    </row>
    <row r="94" spans="1:9" ht="30" customHeight="1" x14ac:dyDescent="0.15">
      <c r="A94" s="261"/>
      <c r="B94" s="261"/>
      <c r="C94" s="261"/>
      <c r="D94" s="261" t="s">
        <v>684</v>
      </c>
      <c r="E94" s="261"/>
      <c r="F94" s="261"/>
      <c r="G94" s="261"/>
      <c r="H94" s="261" t="s">
        <v>1071</v>
      </c>
      <c r="I94" s="261" t="s">
        <v>183</v>
      </c>
    </row>
    <row r="95" spans="1:9" ht="30" customHeight="1" x14ac:dyDescent="0.15">
      <c r="A95" s="261"/>
      <c r="B95" s="261"/>
      <c r="C95" s="261"/>
      <c r="D95" s="261" t="s">
        <v>684</v>
      </c>
      <c r="E95" s="261"/>
      <c r="F95" s="261"/>
      <c r="G95" s="261"/>
      <c r="H95" s="261" t="s">
        <v>1071</v>
      </c>
      <c r="I95" s="261" t="s">
        <v>183</v>
      </c>
    </row>
    <row r="96" spans="1:9" ht="30" customHeight="1" x14ac:dyDescent="0.15">
      <c r="A96" s="261"/>
      <c r="B96" s="261"/>
      <c r="C96" s="261"/>
      <c r="D96" s="261" t="s">
        <v>684</v>
      </c>
      <c r="E96" s="261"/>
      <c r="F96" s="261"/>
      <c r="G96" s="261"/>
      <c r="H96" s="261" t="s">
        <v>1071</v>
      </c>
      <c r="I96" s="261" t="s">
        <v>183</v>
      </c>
    </row>
    <row r="97" spans="1:9" ht="30" customHeight="1" x14ac:dyDescent="0.15">
      <c r="A97" s="261"/>
      <c r="B97" s="261"/>
      <c r="C97" s="261"/>
      <c r="D97" s="261" t="s">
        <v>684</v>
      </c>
      <c r="E97" s="261"/>
      <c r="F97" s="261"/>
      <c r="G97" s="261"/>
      <c r="H97" s="261" t="s">
        <v>1071</v>
      </c>
      <c r="I97" s="261" t="s">
        <v>183</v>
      </c>
    </row>
    <row r="98" spans="1:9" ht="30" customHeight="1" x14ac:dyDescent="0.15">
      <c r="A98" s="261"/>
      <c r="B98" s="261"/>
      <c r="C98" s="261"/>
      <c r="D98" s="261" t="s">
        <v>684</v>
      </c>
      <c r="E98" s="261"/>
      <c r="F98" s="261"/>
      <c r="G98" s="261"/>
      <c r="H98" s="261" t="s">
        <v>1071</v>
      </c>
      <c r="I98" s="261" t="s">
        <v>183</v>
      </c>
    </row>
    <row r="99" spans="1:9" ht="30" customHeight="1" x14ac:dyDescent="0.15">
      <c r="A99" s="261"/>
      <c r="B99" s="261"/>
      <c r="C99" s="261"/>
      <c r="D99" s="261" t="s">
        <v>684</v>
      </c>
      <c r="E99" s="261"/>
      <c r="F99" s="261"/>
      <c r="G99" s="261"/>
      <c r="H99" s="261" t="s">
        <v>1071</v>
      </c>
      <c r="I99" s="261" t="s">
        <v>183</v>
      </c>
    </row>
    <row r="100" spans="1:9" ht="30" customHeight="1" x14ac:dyDescent="0.15">
      <c r="A100" s="261"/>
      <c r="B100" s="261"/>
      <c r="C100" s="261"/>
      <c r="D100" s="261" t="s">
        <v>684</v>
      </c>
      <c r="E100" s="261"/>
      <c r="F100" s="261"/>
      <c r="G100" s="261"/>
      <c r="H100" s="261" t="s">
        <v>1071</v>
      </c>
      <c r="I100" s="261" t="s">
        <v>183</v>
      </c>
    </row>
    <row r="101" spans="1:9" ht="30" customHeight="1" x14ac:dyDescent="0.15">
      <c r="A101" s="261"/>
      <c r="B101" s="261"/>
      <c r="C101" s="261"/>
      <c r="D101" s="261" t="s">
        <v>684</v>
      </c>
      <c r="E101" s="261"/>
      <c r="F101" s="261"/>
      <c r="G101" s="261"/>
      <c r="H101" s="261" t="s">
        <v>1071</v>
      </c>
      <c r="I101" s="261" t="s">
        <v>183</v>
      </c>
    </row>
    <row r="102" spans="1:9" ht="30" customHeight="1" x14ac:dyDescent="0.15">
      <c r="A102" s="261"/>
      <c r="B102" s="261"/>
      <c r="C102" s="261"/>
      <c r="D102" s="261" t="s">
        <v>684</v>
      </c>
      <c r="E102" s="261"/>
      <c r="F102" s="261"/>
      <c r="G102" s="261"/>
      <c r="H102" s="261" t="s">
        <v>1071</v>
      </c>
      <c r="I102" s="261" t="s">
        <v>183</v>
      </c>
    </row>
    <row r="103" spans="1:9" ht="30" customHeight="1" x14ac:dyDescent="0.15">
      <c r="A103" s="261"/>
      <c r="B103" s="261"/>
      <c r="C103" s="261"/>
      <c r="D103" s="261" t="s">
        <v>684</v>
      </c>
      <c r="E103" s="261"/>
      <c r="F103" s="261"/>
      <c r="G103" s="261"/>
      <c r="H103" s="261" t="s">
        <v>1071</v>
      </c>
      <c r="I103" s="261" t="s">
        <v>183</v>
      </c>
    </row>
    <row r="104" spans="1:9" ht="30" customHeight="1" x14ac:dyDescent="0.15">
      <c r="A104" s="261"/>
      <c r="B104" s="261"/>
      <c r="C104" s="261"/>
      <c r="D104" s="261" t="s">
        <v>684</v>
      </c>
      <c r="E104" s="261"/>
      <c r="F104" s="261"/>
      <c r="G104" s="261"/>
      <c r="H104" s="261" t="s">
        <v>1071</v>
      </c>
      <c r="I104" s="261" t="s">
        <v>183</v>
      </c>
    </row>
    <row r="105" spans="1:9" ht="30" customHeight="1" x14ac:dyDescent="0.15">
      <c r="A105" s="261"/>
      <c r="B105" s="261"/>
      <c r="C105" s="261"/>
      <c r="D105" s="261" t="s">
        <v>684</v>
      </c>
      <c r="E105" s="261"/>
      <c r="F105" s="261"/>
      <c r="G105" s="261"/>
      <c r="H105" s="261" t="s">
        <v>1071</v>
      </c>
      <c r="I105" s="261" t="s">
        <v>183</v>
      </c>
    </row>
    <row r="106" spans="1:9" ht="30" customHeight="1" x14ac:dyDescent="0.15">
      <c r="A106" s="261"/>
      <c r="B106" s="261"/>
      <c r="C106" s="261"/>
      <c r="D106" s="261" t="s">
        <v>684</v>
      </c>
      <c r="E106" s="261"/>
      <c r="F106" s="261"/>
      <c r="G106" s="261"/>
      <c r="H106" s="261" t="s">
        <v>1071</v>
      </c>
      <c r="I106" s="261" t="s">
        <v>183</v>
      </c>
    </row>
    <row r="107" spans="1:9" ht="30" customHeight="1" x14ac:dyDescent="0.15">
      <c r="A107" s="261"/>
      <c r="B107" s="261"/>
      <c r="C107" s="261"/>
      <c r="D107" s="261" t="s">
        <v>684</v>
      </c>
      <c r="E107" s="261"/>
      <c r="F107" s="261"/>
      <c r="G107" s="261"/>
      <c r="H107" s="261" t="s">
        <v>1071</v>
      </c>
      <c r="I107" s="261" t="s">
        <v>183</v>
      </c>
    </row>
    <row r="108" spans="1:9" ht="30" customHeight="1" x14ac:dyDescent="0.15">
      <c r="A108" s="261"/>
      <c r="B108" s="261"/>
      <c r="C108" s="261"/>
      <c r="D108" s="261" t="s">
        <v>684</v>
      </c>
      <c r="E108" s="261"/>
      <c r="F108" s="261"/>
      <c r="G108" s="261"/>
      <c r="H108" s="261" t="s">
        <v>1071</v>
      </c>
      <c r="I108" s="261" t="s">
        <v>183</v>
      </c>
    </row>
    <row r="109" spans="1:9" ht="30" customHeight="1" x14ac:dyDescent="0.15">
      <c r="A109" s="261"/>
      <c r="B109" s="261"/>
      <c r="C109" s="261"/>
      <c r="D109" s="261" t="s">
        <v>684</v>
      </c>
      <c r="E109" s="261"/>
      <c r="F109" s="261"/>
      <c r="G109" s="261"/>
      <c r="H109" s="261" t="s">
        <v>1071</v>
      </c>
      <c r="I109" s="261" t="s">
        <v>183</v>
      </c>
    </row>
    <row r="110" spans="1:9" ht="30" customHeight="1" x14ac:dyDescent="0.15">
      <c r="A110" s="261"/>
      <c r="B110" s="261"/>
      <c r="C110" s="261"/>
      <c r="D110" s="261" t="s">
        <v>684</v>
      </c>
      <c r="E110" s="261"/>
      <c r="F110" s="261"/>
      <c r="G110" s="261"/>
      <c r="H110" s="261" t="s">
        <v>1071</v>
      </c>
      <c r="I110" s="261" t="s">
        <v>183</v>
      </c>
    </row>
    <row r="111" spans="1:9" ht="30" customHeight="1" x14ac:dyDescent="0.15">
      <c r="A111" s="261"/>
      <c r="B111" s="261"/>
      <c r="C111" s="261"/>
      <c r="D111" s="261" t="s">
        <v>684</v>
      </c>
      <c r="E111" s="261"/>
      <c r="F111" s="261"/>
      <c r="G111" s="261"/>
      <c r="H111" s="261" t="s">
        <v>1071</v>
      </c>
      <c r="I111" s="261" t="s">
        <v>183</v>
      </c>
    </row>
    <row r="112" spans="1:9" ht="30" customHeight="1" x14ac:dyDescent="0.15">
      <c r="A112" s="261"/>
      <c r="B112" s="261"/>
      <c r="C112" s="261"/>
      <c r="D112" s="261" t="s">
        <v>684</v>
      </c>
      <c r="E112" s="261"/>
      <c r="F112" s="261"/>
      <c r="G112" s="261"/>
      <c r="H112" s="261" t="s">
        <v>1071</v>
      </c>
      <c r="I112" s="261" t="s">
        <v>183</v>
      </c>
    </row>
    <row r="113" spans="1:9" ht="30" customHeight="1" x14ac:dyDescent="0.15">
      <c r="A113" s="261"/>
      <c r="B113" s="261"/>
      <c r="C113" s="261"/>
      <c r="D113" s="261" t="s">
        <v>684</v>
      </c>
      <c r="E113" s="261"/>
      <c r="F113" s="261"/>
      <c r="G113" s="261"/>
      <c r="H113" s="261" t="s">
        <v>1071</v>
      </c>
      <c r="I113" s="261" t="s">
        <v>183</v>
      </c>
    </row>
    <row r="114" spans="1:9" ht="30" customHeight="1" x14ac:dyDescent="0.15">
      <c r="A114" s="261"/>
      <c r="B114" s="261"/>
      <c r="C114" s="261"/>
      <c r="D114" s="261" t="s">
        <v>684</v>
      </c>
      <c r="E114" s="261"/>
      <c r="F114" s="261"/>
      <c r="G114" s="261"/>
      <c r="H114" s="261" t="s">
        <v>1071</v>
      </c>
      <c r="I114" s="261" t="s">
        <v>183</v>
      </c>
    </row>
    <row r="115" spans="1:9" ht="30" customHeight="1" x14ac:dyDescent="0.15">
      <c r="A115" s="261"/>
      <c r="B115" s="261"/>
      <c r="C115" s="261"/>
      <c r="D115" s="261" t="s">
        <v>684</v>
      </c>
      <c r="E115" s="261"/>
      <c r="F115" s="261"/>
      <c r="G115" s="261"/>
      <c r="H115" s="261" t="s">
        <v>1071</v>
      </c>
      <c r="I115" s="261" t="s">
        <v>183</v>
      </c>
    </row>
    <row r="116" spans="1:9" ht="30" customHeight="1" x14ac:dyDescent="0.15">
      <c r="A116" s="261"/>
      <c r="B116" s="261"/>
      <c r="C116" s="261"/>
      <c r="D116" s="261" t="s">
        <v>684</v>
      </c>
      <c r="E116" s="261"/>
      <c r="F116" s="261"/>
      <c r="G116" s="261"/>
      <c r="H116" s="261" t="s">
        <v>1071</v>
      </c>
      <c r="I116" s="261" t="s">
        <v>183</v>
      </c>
    </row>
    <row r="117" spans="1:9" ht="30" customHeight="1" x14ac:dyDescent="0.15">
      <c r="A117" s="261"/>
      <c r="B117" s="261"/>
      <c r="C117" s="261"/>
      <c r="D117" s="261" t="s">
        <v>684</v>
      </c>
      <c r="E117" s="261"/>
      <c r="F117" s="261"/>
      <c r="G117" s="261"/>
      <c r="H117" s="261" t="s">
        <v>1071</v>
      </c>
      <c r="I117" s="261" t="s">
        <v>183</v>
      </c>
    </row>
    <row r="118" spans="1:9" ht="30" customHeight="1" x14ac:dyDescent="0.15">
      <c r="A118" s="261"/>
      <c r="B118" s="261"/>
      <c r="C118" s="261"/>
      <c r="D118" s="261" t="s">
        <v>684</v>
      </c>
      <c r="E118" s="261"/>
      <c r="F118" s="261"/>
      <c r="G118" s="261"/>
      <c r="H118" s="261" t="s">
        <v>1071</v>
      </c>
      <c r="I118" s="261" t="s">
        <v>183</v>
      </c>
    </row>
    <row r="119" spans="1:9" ht="30" customHeight="1" x14ac:dyDescent="0.15">
      <c r="A119" s="261"/>
      <c r="B119" s="261"/>
      <c r="C119" s="261"/>
      <c r="D119" s="261" t="s">
        <v>684</v>
      </c>
      <c r="E119" s="261"/>
      <c r="F119" s="261"/>
      <c r="G119" s="261"/>
      <c r="H119" s="261" t="s">
        <v>1071</v>
      </c>
      <c r="I119" s="261" t="s">
        <v>183</v>
      </c>
    </row>
    <row r="120" spans="1:9" ht="30" customHeight="1" x14ac:dyDescent="0.15">
      <c r="A120" s="261"/>
      <c r="B120" s="261"/>
      <c r="C120" s="261"/>
      <c r="D120" s="261" t="s">
        <v>684</v>
      </c>
      <c r="E120" s="261"/>
      <c r="F120" s="261"/>
      <c r="G120" s="261"/>
      <c r="H120" s="261" t="s">
        <v>1071</v>
      </c>
      <c r="I120" s="261" t="s">
        <v>183</v>
      </c>
    </row>
    <row r="121" spans="1:9" ht="30" customHeight="1" x14ac:dyDescent="0.15">
      <c r="A121" s="261"/>
      <c r="B121" s="261"/>
      <c r="C121" s="261"/>
      <c r="D121" s="261" t="s">
        <v>684</v>
      </c>
      <c r="E121" s="261"/>
      <c r="F121" s="261"/>
      <c r="G121" s="261"/>
      <c r="H121" s="261" t="s">
        <v>1071</v>
      </c>
      <c r="I121" s="261" t="s">
        <v>183</v>
      </c>
    </row>
    <row r="122" spans="1:9" ht="30" customHeight="1" x14ac:dyDescent="0.15">
      <c r="A122" s="261"/>
      <c r="B122" s="261"/>
      <c r="C122" s="261"/>
      <c r="D122" s="261" t="s">
        <v>684</v>
      </c>
      <c r="E122" s="261"/>
      <c r="F122" s="261"/>
      <c r="G122" s="261"/>
      <c r="H122" s="261" t="s">
        <v>1071</v>
      </c>
      <c r="I122" s="261" t="s">
        <v>183</v>
      </c>
    </row>
    <row r="123" spans="1:9" ht="30" customHeight="1" x14ac:dyDescent="0.15">
      <c r="A123" s="261"/>
      <c r="B123" s="261"/>
      <c r="C123" s="261"/>
      <c r="D123" s="261" t="s">
        <v>684</v>
      </c>
      <c r="E123" s="261"/>
      <c r="F123" s="261"/>
      <c r="G123" s="261"/>
      <c r="H123" s="261" t="s">
        <v>1071</v>
      </c>
      <c r="I123" s="261" t="s">
        <v>183</v>
      </c>
    </row>
    <row r="124" spans="1:9" ht="30" customHeight="1" x14ac:dyDescent="0.15">
      <c r="A124" s="261"/>
      <c r="B124" s="261"/>
      <c r="C124" s="261"/>
      <c r="D124" s="261" t="s">
        <v>684</v>
      </c>
      <c r="E124" s="261"/>
      <c r="F124" s="261"/>
      <c r="G124" s="261"/>
      <c r="H124" s="261" t="s">
        <v>1071</v>
      </c>
      <c r="I124" s="261" t="s">
        <v>183</v>
      </c>
    </row>
    <row r="125" spans="1:9" ht="30" customHeight="1" x14ac:dyDescent="0.15">
      <c r="A125" s="261"/>
      <c r="B125" s="261"/>
      <c r="C125" s="261"/>
      <c r="D125" s="261" t="s">
        <v>684</v>
      </c>
      <c r="E125" s="261"/>
      <c r="F125" s="261"/>
      <c r="G125" s="261"/>
      <c r="H125" s="261" t="s">
        <v>1071</v>
      </c>
      <c r="I125" s="261" t="s">
        <v>183</v>
      </c>
    </row>
    <row r="126" spans="1:9" ht="30" customHeight="1" x14ac:dyDescent="0.15">
      <c r="A126" s="261"/>
      <c r="B126" s="261"/>
      <c r="C126" s="261"/>
      <c r="D126" s="261" t="s">
        <v>684</v>
      </c>
      <c r="E126" s="261"/>
      <c r="F126" s="261"/>
      <c r="G126" s="261"/>
      <c r="H126" s="261" t="s">
        <v>1071</v>
      </c>
      <c r="I126" s="261" t="s">
        <v>183</v>
      </c>
    </row>
    <row r="127" spans="1:9" ht="30" customHeight="1" x14ac:dyDescent="0.15">
      <c r="A127" s="261"/>
      <c r="B127" s="261"/>
      <c r="C127" s="261"/>
      <c r="D127" s="261" t="s">
        <v>684</v>
      </c>
      <c r="E127" s="261"/>
      <c r="F127" s="261"/>
      <c r="G127" s="261"/>
      <c r="H127" s="261" t="s">
        <v>1071</v>
      </c>
      <c r="I127" s="261" t="s">
        <v>183</v>
      </c>
    </row>
    <row r="128" spans="1:9" ht="30" customHeight="1" x14ac:dyDescent="0.15">
      <c r="A128" s="261"/>
      <c r="B128" s="261"/>
      <c r="C128" s="261"/>
      <c r="D128" s="261" t="s">
        <v>684</v>
      </c>
      <c r="E128" s="261"/>
      <c r="F128" s="261"/>
      <c r="G128" s="261"/>
      <c r="H128" s="261" t="s">
        <v>1071</v>
      </c>
      <c r="I128" s="261" t="s">
        <v>183</v>
      </c>
    </row>
    <row r="129" spans="1:9" ht="30" customHeight="1" x14ac:dyDescent="0.15">
      <c r="A129" s="261"/>
      <c r="B129" s="261"/>
      <c r="C129" s="261"/>
      <c r="D129" s="261" t="s">
        <v>684</v>
      </c>
      <c r="E129" s="261"/>
      <c r="F129" s="261"/>
      <c r="G129" s="261"/>
      <c r="H129" s="261" t="s">
        <v>1071</v>
      </c>
      <c r="I129" s="261" t="s">
        <v>183</v>
      </c>
    </row>
    <row r="130" spans="1:9" ht="30" customHeight="1" x14ac:dyDescent="0.15">
      <c r="A130" s="261"/>
      <c r="B130" s="261"/>
      <c r="C130" s="261"/>
      <c r="D130" s="261" t="s">
        <v>684</v>
      </c>
      <c r="E130" s="261"/>
      <c r="F130" s="261"/>
      <c r="G130" s="261"/>
      <c r="H130" s="261" t="s">
        <v>1071</v>
      </c>
      <c r="I130" s="261" t="s">
        <v>183</v>
      </c>
    </row>
    <row r="131" spans="1:9" ht="30" customHeight="1" x14ac:dyDescent="0.15">
      <c r="A131" s="261"/>
      <c r="B131" s="261"/>
      <c r="C131" s="261"/>
      <c r="D131" s="261" t="s">
        <v>684</v>
      </c>
      <c r="E131" s="261"/>
      <c r="F131" s="261"/>
      <c r="G131" s="261"/>
      <c r="H131" s="261" t="s">
        <v>1071</v>
      </c>
      <c r="I131" s="261" t="s">
        <v>183</v>
      </c>
    </row>
    <row r="132" spans="1:9" ht="30" customHeight="1" x14ac:dyDescent="0.15">
      <c r="A132" s="261"/>
      <c r="B132" s="261"/>
      <c r="C132" s="261"/>
      <c r="D132" s="261" t="s">
        <v>684</v>
      </c>
      <c r="E132" s="261"/>
      <c r="F132" s="261"/>
      <c r="G132" s="261"/>
      <c r="H132" s="261" t="s">
        <v>1071</v>
      </c>
      <c r="I132" s="261" t="s">
        <v>183</v>
      </c>
    </row>
    <row r="133" spans="1:9" ht="30" customHeight="1" x14ac:dyDescent="0.15">
      <c r="A133" s="261"/>
      <c r="B133" s="261"/>
      <c r="C133" s="261"/>
      <c r="D133" s="261" t="s">
        <v>684</v>
      </c>
      <c r="E133" s="261"/>
      <c r="F133" s="261"/>
      <c r="G133" s="261"/>
      <c r="H133" s="261" t="s">
        <v>1071</v>
      </c>
      <c r="I133" s="261" t="s">
        <v>183</v>
      </c>
    </row>
    <row r="134" spans="1:9" ht="30" customHeight="1" x14ac:dyDescent="0.15">
      <c r="A134" s="261"/>
      <c r="B134" s="261"/>
      <c r="C134" s="261"/>
      <c r="D134" s="261" t="s">
        <v>684</v>
      </c>
      <c r="E134" s="261"/>
      <c r="F134" s="261"/>
      <c r="G134" s="261"/>
      <c r="H134" s="261" t="s">
        <v>1071</v>
      </c>
      <c r="I134" s="261" t="s">
        <v>183</v>
      </c>
    </row>
    <row r="135" spans="1:9" ht="30" customHeight="1" x14ac:dyDescent="0.15">
      <c r="A135" s="261"/>
      <c r="B135" s="261"/>
      <c r="C135" s="261"/>
      <c r="D135" s="261" t="s">
        <v>684</v>
      </c>
      <c r="E135" s="261"/>
      <c r="F135" s="261"/>
      <c r="G135" s="261"/>
      <c r="H135" s="261" t="s">
        <v>1071</v>
      </c>
      <c r="I135" s="261" t="s">
        <v>183</v>
      </c>
    </row>
    <row r="136" spans="1:9" ht="30" customHeight="1" x14ac:dyDescent="0.15">
      <c r="A136" s="261"/>
      <c r="B136" s="261"/>
      <c r="C136" s="261"/>
      <c r="D136" s="261" t="s">
        <v>684</v>
      </c>
      <c r="E136" s="261"/>
      <c r="F136" s="261"/>
      <c r="G136" s="261"/>
      <c r="H136" s="261" t="s">
        <v>1071</v>
      </c>
      <c r="I136" s="261" t="s">
        <v>183</v>
      </c>
    </row>
    <row r="137" spans="1:9" ht="30" customHeight="1" x14ac:dyDescent="0.15">
      <c r="A137" s="261"/>
      <c r="B137" s="261"/>
      <c r="C137" s="261"/>
      <c r="D137" s="261" t="s">
        <v>684</v>
      </c>
      <c r="E137" s="261"/>
      <c r="F137" s="261"/>
      <c r="G137" s="261"/>
      <c r="H137" s="261" t="s">
        <v>1071</v>
      </c>
      <c r="I137" s="261" t="s">
        <v>183</v>
      </c>
    </row>
    <row r="138" spans="1:9" ht="30" customHeight="1" x14ac:dyDescent="0.15">
      <c r="A138" s="261"/>
      <c r="B138" s="261"/>
      <c r="C138" s="261"/>
      <c r="D138" s="261" t="s">
        <v>684</v>
      </c>
      <c r="E138" s="261"/>
      <c r="F138" s="261"/>
      <c r="G138" s="261"/>
      <c r="H138" s="261" t="s">
        <v>1071</v>
      </c>
      <c r="I138" s="261" t="s">
        <v>183</v>
      </c>
    </row>
    <row r="139" spans="1:9" ht="30" customHeight="1" x14ac:dyDescent="0.15">
      <c r="A139" s="261"/>
      <c r="B139" s="261"/>
      <c r="C139" s="261"/>
      <c r="D139" s="261" t="s">
        <v>684</v>
      </c>
      <c r="E139" s="261"/>
      <c r="F139" s="261"/>
      <c r="G139" s="261"/>
      <c r="H139" s="261" t="s">
        <v>1071</v>
      </c>
      <c r="I139" s="261" t="s">
        <v>183</v>
      </c>
    </row>
    <row r="140" spans="1:9" ht="30" customHeight="1" x14ac:dyDescent="0.15">
      <c r="A140" s="261"/>
      <c r="B140" s="261"/>
      <c r="C140" s="261"/>
      <c r="D140" s="261" t="s">
        <v>684</v>
      </c>
      <c r="E140" s="261"/>
      <c r="F140" s="261"/>
      <c r="G140" s="261"/>
      <c r="H140" s="261" t="s">
        <v>1071</v>
      </c>
      <c r="I140" s="261" t="s">
        <v>183</v>
      </c>
    </row>
    <row r="141" spans="1:9" ht="30" customHeight="1" x14ac:dyDescent="0.15">
      <c r="A141" s="261"/>
      <c r="B141" s="261"/>
      <c r="C141" s="261"/>
      <c r="D141" s="261" t="s">
        <v>684</v>
      </c>
      <c r="E141" s="261"/>
      <c r="F141" s="261"/>
      <c r="G141" s="261"/>
      <c r="H141" s="261" t="s">
        <v>1071</v>
      </c>
      <c r="I141" s="261" t="s">
        <v>183</v>
      </c>
    </row>
    <row r="142" spans="1:9" ht="30" customHeight="1" x14ac:dyDescent="0.15">
      <c r="A142" s="261"/>
      <c r="B142" s="261"/>
      <c r="C142" s="261"/>
      <c r="D142" s="261" t="s">
        <v>684</v>
      </c>
      <c r="E142" s="261"/>
      <c r="F142" s="261"/>
      <c r="G142" s="261"/>
      <c r="H142" s="261" t="s">
        <v>1071</v>
      </c>
      <c r="I142" s="261" t="s">
        <v>183</v>
      </c>
    </row>
    <row r="143" spans="1:9" ht="30" customHeight="1" x14ac:dyDescent="0.15">
      <c r="A143" s="261"/>
      <c r="B143" s="261"/>
      <c r="C143" s="261"/>
      <c r="D143" s="261" t="s">
        <v>684</v>
      </c>
      <c r="E143" s="261"/>
      <c r="F143" s="261"/>
      <c r="G143" s="261"/>
      <c r="H143" s="261" t="s">
        <v>1071</v>
      </c>
      <c r="I143" s="261" t="s">
        <v>183</v>
      </c>
    </row>
    <row r="144" spans="1:9" ht="30" customHeight="1" x14ac:dyDescent="0.15">
      <c r="A144" s="261"/>
      <c r="B144" s="261"/>
      <c r="C144" s="261"/>
      <c r="D144" s="261" t="s">
        <v>684</v>
      </c>
      <c r="E144" s="261"/>
      <c r="F144" s="261"/>
      <c r="G144" s="261"/>
      <c r="H144" s="261" t="s">
        <v>1071</v>
      </c>
      <c r="I144" s="261" t="s">
        <v>183</v>
      </c>
    </row>
    <row r="145" spans="1:9" ht="30" customHeight="1" x14ac:dyDescent="0.15">
      <c r="A145" s="261"/>
      <c r="B145" s="261"/>
      <c r="C145" s="261"/>
      <c r="D145" s="261" t="s">
        <v>684</v>
      </c>
      <c r="E145" s="261"/>
      <c r="F145" s="261"/>
      <c r="G145" s="261"/>
      <c r="H145" s="261" t="s">
        <v>1071</v>
      </c>
      <c r="I145" s="261" t="s">
        <v>183</v>
      </c>
    </row>
    <row r="146" spans="1:9" ht="30" customHeight="1" x14ac:dyDescent="0.15">
      <c r="A146" s="261"/>
      <c r="B146" s="261"/>
      <c r="C146" s="261"/>
      <c r="D146" s="261" t="s">
        <v>684</v>
      </c>
      <c r="E146" s="261"/>
      <c r="F146" s="261"/>
      <c r="G146" s="261"/>
      <c r="H146" s="261" t="s">
        <v>1071</v>
      </c>
      <c r="I146" s="261" t="s">
        <v>183</v>
      </c>
    </row>
    <row r="147" spans="1:9" ht="30" customHeight="1" x14ac:dyDescent="0.15">
      <c r="A147" s="261"/>
      <c r="B147" s="261"/>
      <c r="C147" s="261"/>
      <c r="D147" s="261" t="s">
        <v>684</v>
      </c>
      <c r="E147" s="261"/>
      <c r="F147" s="261"/>
      <c r="G147" s="261"/>
      <c r="H147" s="261" t="s">
        <v>1071</v>
      </c>
      <c r="I147" s="261" t="s">
        <v>183</v>
      </c>
    </row>
    <row r="148" spans="1:9" ht="30" customHeight="1" x14ac:dyDescent="0.15">
      <c r="A148" s="261"/>
      <c r="B148" s="261"/>
      <c r="C148" s="261"/>
      <c r="D148" s="261" t="s">
        <v>684</v>
      </c>
      <c r="E148" s="261"/>
      <c r="F148" s="261"/>
      <c r="G148" s="261"/>
      <c r="H148" s="261" t="s">
        <v>1071</v>
      </c>
      <c r="I148" s="261" t="s">
        <v>183</v>
      </c>
    </row>
    <row r="149" spans="1:9" ht="30" customHeight="1" x14ac:dyDescent="0.15">
      <c r="A149" s="261"/>
      <c r="B149" s="261"/>
      <c r="C149" s="261"/>
      <c r="D149" s="261" t="s">
        <v>684</v>
      </c>
      <c r="E149" s="261"/>
      <c r="F149" s="261"/>
      <c r="G149" s="261"/>
      <c r="H149" s="261" t="s">
        <v>1071</v>
      </c>
      <c r="I149" s="261" t="s">
        <v>183</v>
      </c>
    </row>
    <row r="150" spans="1:9" ht="30" customHeight="1" x14ac:dyDescent="0.15">
      <c r="A150" s="261"/>
      <c r="B150" s="261"/>
      <c r="C150" s="261"/>
      <c r="D150" s="261" t="s">
        <v>684</v>
      </c>
      <c r="E150" s="261"/>
      <c r="F150" s="261"/>
      <c r="G150" s="261"/>
      <c r="H150" s="261" t="s">
        <v>1071</v>
      </c>
      <c r="I150" s="261" t="s">
        <v>183</v>
      </c>
    </row>
    <row r="151" spans="1:9" ht="30" customHeight="1" x14ac:dyDescent="0.15">
      <c r="A151" s="261"/>
      <c r="B151" s="261"/>
      <c r="C151" s="261"/>
      <c r="D151" s="261" t="s">
        <v>684</v>
      </c>
      <c r="E151" s="261"/>
      <c r="F151" s="261"/>
      <c r="G151" s="261"/>
      <c r="H151" s="261" t="s">
        <v>1071</v>
      </c>
      <c r="I151" s="261" t="s">
        <v>183</v>
      </c>
    </row>
    <row r="152" spans="1:9" ht="30" customHeight="1" x14ac:dyDescent="0.15">
      <c r="A152" s="261"/>
      <c r="B152" s="261"/>
      <c r="C152" s="261"/>
      <c r="D152" s="261" t="s">
        <v>684</v>
      </c>
      <c r="E152" s="261"/>
      <c r="F152" s="261"/>
      <c r="G152" s="261"/>
      <c r="H152" s="261" t="s">
        <v>1071</v>
      </c>
      <c r="I152" s="261" t="s">
        <v>183</v>
      </c>
    </row>
    <row r="153" spans="1:9" ht="30" customHeight="1" x14ac:dyDescent="0.15">
      <c r="A153" s="261"/>
      <c r="B153" s="261"/>
      <c r="C153" s="261"/>
      <c r="D153" s="261" t="s">
        <v>684</v>
      </c>
      <c r="E153" s="261"/>
      <c r="F153" s="261"/>
      <c r="G153" s="261"/>
      <c r="H153" s="261" t="s">
        <v>1071</v>
      </c>
      <c r="I153" s="261" t="s">
        <v>183</v>
      </c>
    </row>
    <row r="154" spans="1:9" ht="30" customHeight="1" x14ac:dyDescent="0.15">
      <c r="A154" s="261"/>
      <c r="B154" s="261"/>
      <c r="C154" s="261"/>
      <c r="D154" s="261" t="s">
        <v>684</v>
      </c>
      <c r="E154" s="261"/>
      <c r="F154" s="261"/>
      <c r="G154" s="261"/>
      <c r="H154" s="261" t="s">
        <v>1071</v>
      </c>
      <c r="I154" s="261" t="s">
        <v>183</v>
      </c>
    </row>
    <row r="155" spans="1:9" ht="30" customHeight="1" x14ac:dyDescent="0.15">
      <c r="A155" s="261"/>
      <c r="B155" s="261"/>
      <c r="C155" s="261"/>
      <c r="D155" s="261" t="s">
        <v>684</v>
      </c>
      <c r="E155" s="261"/>
      <c r="F155" s="261"/>
      <c r="G155" s="261"/>
      <c r="H155" s="261" t="s">
        <v>1071</v>
      </c>
      <c r="I155" s="261" t="s">
        <v>183</v>
      </c>
    </row>
    <row r="156" spans="1:9" ht="30" customHeight="1" x14ac:dyDescent="0.15">
      <c r="A156" s="261"/>
      <c r="B156" s="261"/>
      <c r="C156" s="261"/>
      <c r="D156" s="261" t="s">
        <v>684</v>
      </c>
      <c r="E156" s="261"/>
      <c r="F156" s="261"/>
      <c r="G156" s="261"/>
      <c r="H156" s="261" t="s">
        <v>1071</v>
      </c>
      <c r="I156" s="261" t="s">
        <v>183</v>
      </c>
    </row>
    <row r="157" spans="1:9" ht="30" customHeight="1" x14ac:dyDescent="0.15">
      <c r="A157" s="261"/>
      <c r="B157" s="261"/>
      <c r="C157" s="261"/>
      <c r="D157" s="261" t="s">
        <v>684</v>
      </c>
      <c r="E157" s="261"/>
      <c r="F157" s="261"/>
      <c r="G157" s="261"/>
      <c r="H157" s="261" t="s">
        <v>1071</v>
      </c>
      <c r="I157" s="261" t="s">
        <v>183</v>
      </c>
    </row>
    <row r="158" spans="1:9" ht="30" customHeight="1" x14ac:dyDescent="0.15">
      <c r="A158" s="261"/>
      <c r="B158" s="261"/>
      <c r="C158" s="261"/>
      <c r="D158" s="261" t="s">
        <v>684</v>
      </c>
      <c r="E158" s="261"/>
      <c r="F158" s="261"/>
      <c r="G158" s="261"/>
      <c r="H158" s="261" t="s">
        <v>1071</v>
      </c>
      <c r="I158" s="261" t="s">
        <v>183</v>
      </c>
    </row>
    <row r="159" spans="1:9" ht="30" customHeight="1" x14ac:dyDescent="0.15">
      <c r="A159" s="261"/>
      <c r="B159" s="261"/>
      <c r="C159" s="261"/>
      <c r="D159" s="261" t="s">
        <v>684</v>
      </c>
      <c r="E159" s="261"/>
      <c r="F159" s="261"/>
      <c r="G159" s="261"/>
      <c r="H159" s="261" t="s">
        <v>1071</v>
      </c>
      <c r="I159" s="261" t="s">
        <v>183</v>
      </c>
    </row>
    <row r="160" spans="1:9" ht="30" customHeight="1" x14ac:dyDescent="0.15">
      <c r="A160" s="261"/>
      <c r="B160" s="261"/>
      <c r="C160" s="261"/>
      <c r="D160" s="261" t="s">
        <v>684</v>
      </c>
      <c r="E160" s="261"/>
      <c r="F160" s="261"/>
      <c r="G160" s="261"/>
      <c r="H160" s="261" t="s">
        <v>1071</v>
      </c>
      <c r="I160" s="261" t="s">
        <v>183</v>
      </c>
    </row>
    <row r="161" spans="1:9" ht="30" customHeight="1" x14ac:dyDescent="0.15">
      <c r="A161" s="261"/>
      <c r="B161" s="261"/>
      <c r="C161" s="261"/>
      <c r="D161" s="261" t="s">
        <v>684</v>
      </c>
      <c r="E161" s="261"/>
      <c r="F161" s="261"/>
      <c r="G161" s="261"/>
      <c r="H161" s="261" t="s">
        <v>1071</v>
      </c>
      <c r="I161" s="261" t="s">
        <v>183</v>
      </c>
    </row>
    <row r="162" spans="1:9" ht="30" customHeight="1" x14ac:dyDescent="0.15">
      <c r="A162" s="261"/>
      <c r="B162" s="261"/>
      <c r="C162" s="261"/>
      <c r="D162" s="261" t="s">
        <v>684</v>
      </c>
      <c r="E162" s="261"/>
      <c r="F162" s="261"/>
      <c r="G162" s="261"/>
      <c r="H162" s="261" t="s">
        <v>1071</v>
      </c>
      <c r="I162" s="261" t="s">
        <v>183</v>
      </c>
    </row>
    <row r="163" spans="1:9" ht="30" customHeight="1" x14ac:dyDescent="0.15">
      <c r="A163" s="261"/>
      <c r="B163" s="261"/>
      <c r="C163" s="261"/>
      <c r="D163" s="261" t="s">
        <v>684</v>
      </c>
      <c r="E163" s="261"/>
      <c r="F163" s="261"/>
      <c r="G163" s="261"/>
      <c r="H163" s="261" t="s">
        <v>1071</v>
      </c>
      <c r="I163" s="261" t="s">
        <v>183</v>
      </c>
    </row>
    <row r="164" spans="1:9" ht="30" customHeight="1" x14ac:dyDescent="0.15">
      <c r="A164" s="261"/>
      <c r="B164" s="261"/>
      <c r="C164" s="261"/>
      <c r="D164" s="261" t="s">
        <v>684</v>
      </c>
      <c r="E164" s="261"/>
      <c r="F164" s="261"/>
      <c r="G164" s="261"/>
      <c r="H164" s="261" t="s">
        <v>1071</v>
      </c>
      <c r="I164" s="261" t="s">
        <v>183</v>
      </c>
    </row>
    <row r="165" spans="1:9" ht="30" customHeight="1" x14ac:dyDescent="0.15">
      <c r="A165" s="261"/>
      <c r="B165" s="261"/>
      <c r="C165" s="261"/>
      <c r="D165" s="261" t="s">
        <v>684</v>
      </c>
      <c r="E165" s="261"/>
      <c r="F165" s="261"/>
      <c r="G165" s="261"/>
      <c r="H165" s="261" t="s">
        <v>1071</v>
      </c>
      <c r="I165" s="261" t="s">
        <v>183</v>
      </c>
    </row>
    <row r="166" spans="1:9" ht="30" customHeight="1" x14ac:dyDescent="0.15">
      <c r="A166" s="261"/>
      <c r="B166" s="261"/>
      <c r="C166" s="261"/>
      <c r="D166" s="261" t="s">
        <v>684</v>
      </c>
      <c r="E166" s="261"/>
      <c r="F166" s="261"/>
      <c r="G166" s="261"/>
      <c r="H166" s="261" t="s">
        <v>1071</v>
      </c>
      <c r="I166" s="261" t="s">
        <v>183</v>
      </c>
    </row>
    <row r="167" spans="1:9" ht="30" customHeight="1" x14ac:dyDescent="0.15">
      <c r="A167" s="261"/>
      <c r="B167" s="261"/>
      <c r="C167" s="261"/>
      <c r="D167" s="261" t="s">
        <v>684</v>
      </c>
      <c r="E167" s="261"/>
      <c r="F167" s="261"/>
      <c r="G167" s="261"/>
      <c r="H167" s="261" t="s">
        <v>1071</v>
      </c>
      <c r="I167" s="261" t="s">
        <v>183</v>
      </c>
    </row>
    <row r="168" spans="1:9" ht="30" customHeight="1" x14ac:dyDescent="0.15">
      <c r="A168" s="261"/>
      <c r="B168" s="261"/>
      <c r="C168" s="261"/>
      <c r="D168" s="261" t="s">
        <v>684</v>
      </c>
      <c r="E168" s="261"/>
      <c r="F168" s="261"/>
      <c r="G168" s="261"/>
      <c r="H168" s="261" t="s">
        <v>1071</v>
      </c>
      <c r="I168" s="261" t="s">
        <v>183</v>
      </c>
    </row>
    <row r="169" spans="1:9" ht="30" customHeight="1" x14ac:dyDescent="0.15">
      <c r="A169" s="261"/>
      <c r="B169" s="261"/>
      <c r="C169" s="261"/>
      <c r="D169" s="261" t="s">
        <v>684</v>
      </c>
      <c r="E169" s="261"/>
      <c r="F169" s="261"/>
      <c r="G169" s="261"/>
      <c r="H169" s="261" t="s">
        <v>1071</v>
      </c>
      <c r="I169" s="261" t="s">
        <v>183</v>
      </c>
    </row>
    <row r="170" spans="1:9" ht="30" customHeight="1" x14ac:dyDescent="0.15">
      <c r="A170" s="261"/>
      <c r="B170" s="261"/>
      <c r="C170" s="261"/>
      <c r="D170" s="261" t="s">
        <v>684</v>
      </c>
      <c r="E170" s="261"/>
      <c r="F170" s="261"/>
      <c r="G170" s="261"/>
      <c r="H170" s="261" t="s">
        <v>1071</v>
      </c>
      <c r="I170" s="261" t="s">
        <v>183</v>
      </c>
    </row>
    <row r="171" spans="1:9" ht="30" customHeight="1" x14ac:dyDescent="0.15">
      <c r="A171" s="261"/>
      <c r="B171" s="261"/>
      <c r="C171" s="261"/>
      <c r="D171" s="261" t="s">
        <v>684</v>
      </c>
      <c r="E171" s="261"/>
      <c r="F171" s="261"/>
      <c r="G171" s="261"/>
      <c r="H171" s="261" t="s">
        <v>1071</v>
      </c>
      <c r="I171" s="261" t="s">
        <v>183</v>
      </c>
    </row>
    <row r="172" spans="1:9" ht="30" customHeight="1" x14ac:dyDescent="0.15">
      <c r="A172" s="261"/>
      <c r="B172" s="261"/>
      <c r="C172" s="261"/>
      <c r="D172" s="261" t="s">
        <v>684</v>
      </c>
      <c r="E172" s="261"/>
      <c r="F172" s="261"/>
      <c r="G172" s="261"/>
      <c r="H172" s="261" t="s">
        <v>1071</v>
      </c>
      <c r="I172" s="261" t="s">
        <v>183</v>
      </c>
    </row>
    <row r="173" spans="1:9" ht="30" customHeight="1" x14ac:dyDescent="0.15">
      <c r="A173" s="261"/>
      <c r="B173" s="261"/>
      <c r="C173" s="261"/>
      <c r="D173" s="261" t="s">
        <v>684</v>
      </c>
      <c r="E173" s="261"/>
      <c r="F173" s="261"/>
      <c r="G173" s="261"/>
      <c r="H173" s="261" t="s">
        <v>1071</v>
      </c>
      <c r="I173" s="261" t="s">
        <v>183</v>
      </c>
    </row>
    <row r="174" spans="1:9" ht="30" customHeight="1" x14ac:dyDescent="0.15">
      <c r="A174" s="261"/>
      <c r="B174" s="261"/>
      <c r="C174" s="261"/>
      <c r="D174" s="261" t="s">
        <v>684</v>
      </c>
      <c r="E174" s="261"/>
      <c r="F174" s="261"/>
      <c r="G174" s="261"/>
      <c r="H174" s="261" t="s">
        <v>1071</v>
      </c>
      <c r="I174" s="261" t="s">
        <v>183</v>
      </c>
    </row>
    <row r="175" spans="1:9" ht="30" customHeight="1" x14ac:dyDescent="0.15">
      <c r="A175" s="261"/>
      <c r="B175" s="261"/>
      <c r="C175" s="261"/>
      <c r="D175" s="261" t="s">
        <v>684</v>
      </c>
      <c r="E175" s="261"/>
      <c r="F175" s="261"/>
      <c r="G175" s="261"/>
      <c r="H175" s="261" t="s">
        <v>1071</v>
      </c>
      <c r="I175" s="261" t="s">
        <v>183</v>
      </c>
    </row>
    <row r="176" spans="1:9" ht="30" customHeight="1" x14ac:dyDescent="0.15">
      <c r="A176" s="261"/>
      <c r="B176" s="261"/>
      <c r="C176" s="261"/>
      <c r="D176" s="261" t="s">
        <v>684</v>
      </c>
      <c r="E176" s="261"/>
      <c r="F176" s="261"/>
      <c r="G176" s="261"/>
      <c r="H176" s="261" t="s">
        <v>1071</v>
      </c>
      <c r="I176" s="261" t="s">
        <v>183</v>
      </c>
    </row>
    <row r="177" spans="1:9" ht="30" customHeight="1" x14ac:dyDescent="0.15">
      <c r="A177" s="261"/>
      <c r="B177" s="261"/>
      <c r="C177" s="261"/>
      <c r="D177" s="261" t="s">
        <v>684</v>
      </c>
      <c r="E177" s="261"/>
      <c r="F177" s="261"/>
      <c r="G177" s="261"/>
      <c r="H177" s="261" t="s">
        <v>1071</v>
      </c>
      <c r="I177" s="261" t="s">
        <v>183</v>
      </c>
    </row>
    <row r="178" spans="1:9" ht="30" customHeight="1" x14ac:dyDescent="0.15">
      <c r="A178" s="261"/>
      <c r="B178" s="261"/>
      <c r="C178" s="261"/>
      <c r="D178" s="261" t="s">
        <v>684</v>
      </c>
      <c r="E178" s="261"/>
      <c r="F178" s="261"/>
      <c r="G178" s="261"/>
      <c r="H178" s="261" t="s">
        <v>1071</v>
      </c>
      <c r="I178" s="261" t="s">
        <v>183</v>
      </c>
    </row>
    <row r="179" spans="1:9" ht="30" customHeight="1" x14ac:dyDescent="0.15">
      <c r="A179" s="261"/>
      <c r="B179" s="261"/>
      <c r="C179" s="261"/>
      <c r="D179" s="261" t="s">
        <v>684</v>
      </c>
      <c r="E179" s="261"/>
      <c r="F179" s="261"/>
      <c r="G179" s="261"/>
      <c r="H179" s="261" t="s">
        <v>1071</v>
      </c>
      <c r="I179" s="261" t="s">
        <v>183</v>
      </c>
    </row>
    <row r="180" spans="1:9" ht="30" customHeight="1" x14ac:dyDescent="0.15">
      <c r="A180" s="261"/>
      <c r="B180" s="261"/>
      <c r="C180" s="261"/>
      <c r="D180" s="261" t="s">
        <v>684</v>
      </c>
      <c r="E180" s="261"/>
      <c r="F180" s="261"/>
      <c r="G180" s="261"/>
      <c r="H180" s="261" t="s">
        <v>1071</v>
      </c>
      <c r="I180" s="261" t="s">
        <v>183</v>
      </c>
    </row>
    <row r="181" spans="1:9" ht="30" customHeight="1" x14ac:dyDescent="0.15">
      <c r="A181" s="261"/>
      <c r="B181" s="261"/>
      <c r="C181" s="261"/>
      <c r="D181" s="261" t="s">
        <v>684</v>
      </c>
      <c r="E181" s="261"/>
      <c r="F181" s="261"/>
      <c r="G181" s="261"/>
      <c r="H181" s="261" t="s">
        <v>1071</v>
      </c>
      <c r="I181" s="261" t="s">
        <v>183</v>
      </c>
    </row>
    <row r="182" spans="1:9" ht="30" customHeight="1" x14ac:dyDescent="0.15">
      <c r="A182" s="261"/>
      <c r="B182" s="261"/>
      <c r="C182" s="261"/>
      <c r="D182" s="261" t="s">
        <v>684</v>
      </c>
      <c r="E182" s="261"/>
      <c r="F182" s="261"/>
      <c r="G182" s="261"/>
      <c r="H182" s="261" t="s">
        <v>1071</v>
      </c>
      <c r="I182" s="261" t="s">
        <v>183</v>
      </c>
    </row>
    <row r="183" spans="1:9" ht="30" customHeight="1" x14ac:dyDescent="0.15">
      <c r="A183" s="261"/>
      <c r="B183" s="261"/>
      <c r="C183" s="261"/>
      <c r="D183" s="261" t="s">
        <v>684</v>
      </c>
      <c r="E183" s="261"/>
      <c r="F183" s="261"/>
      <c r="G183" s="261"/>
      <c r="H183" s="261" t="s">
        <v>1071</v>
      </c>
      <c r="I183" s="261" t="s">
        <v>183</v>
      </c>
    </row>
    <row r="184" spans="1:9" ht="30" customHeight="1" x14ac:dyDescent="0.15">
      <c r="A184" s="261"/>
      <c r="B184" s="261"/>
      <c r="C184" s="261"/>
      <c r="D184" s="261" t="s">
        <v>684</v>
      </c>
      <c r="E184" s="261"/>
      <c r="F184" s="261"/>
      <c r="G184" s="261"/>
      <c r="H184" s="261" t="s">
        <v>1071</v>
      </c>
      <c r="I184" s="261" t="s">
        <v>183</v>
      </c>
    </row>
    <row r="185" spans="1:9" ht="30" customHeight="1" x14ac:dyDescent="0.15">
      <c r="A185" s="261"/>
      <c r="B185" s="261"/>
      <c r="C185" s="261"/>
      <c r="D185" s="261" t="s">
        <v>684</v>
      </c>
      <c r="E185" s="261"/>
      <c r="F185" s="261"/>
      <c r="G185" s="261"/>
      <c r="H185" s="261" t="s">
        <v>1071</v>
      </c>
      <c r="I185" s="261" t="s">
        <v>183</v>
      </c>
    </row>
    <row r="186" spans="1:9" ht="30" customHeight="1" x14ac:dyDescent="0.15">
      <c r="A186" s="261"/>
      <c r="B186" s="261"/>
      <c r="C186" s="261"/>
      <c r="D186" s="261" t="s">
        <v>684</v>
      </c>
      <c r="E186" s="261"/>
      <c r="F186" s="261"/>
      <c r="G186" s="261"/>
      <c r="H186" s="261" t="s">
        <v>1071</v>
      </c>
      <c r="I186" s="261" t="s">
        <v>183</v>
      </c>
    </row>
    <row r="187" spans="1:9" ht="30" customHeight="1" x14ac:dyDescent="0.15">
      <c r="A187" s="261"/>
      <c r="B187" s="261"/>
      <c r="C187" s="261"/>
      <c r="D187" s="261" t="s">
        <v>684</v>
      </c>
      <c r="E187" s="261"/>
      <c r="F187" s="261"/>
      <c r="G187" s="261"/>
      <c r="H187" s="261" t="s">
        <v>1071</v>
      </c>
      <c r="I187" s="261" t="s">
        <v>183</v>
      </c>
    </row>
    <row r="188" spans="1:9" ht="30" customHeight="1" x14ac:dyDescent="0.15">
      <c r="A188" s="261"/>
      <c r="B188" s="261"/>
      <c r="C188" s="261"/>
      <c r="D188" s="261" t="s">
        <v>684</v>
      </c>
      <c r="E188" s="261"/>
      <c r="F188" s="261"/>
      <c r="G188" s="261"/>
      <c r="H188" s="261" t="s">
        <v>1071</v>
      </c>
      <c r="I188" s="261" t="s">
        <v>183</v>
      </c>
    </row>
    <row r="189" spans="1:9" ht="30" customHeight="1" x14ac:dyDescent="0.15">
      <c r="A189" s="261"/>
      <c r="B189" s="261"/>
      <c r="C189" s="261"/>
      <c r="D189" s="261" t="s">
        <v>684</v>
      </c>
      <c r="E189" s="261"/>
      <c r="F189" s="261"/>
      <c r="G189" s="261"/>
      <c r="H189" s="261" t="s">
        <v>1071</v>
      </c>
      <c r="I189" s="261" t="s">
        <v>183</v>
      </c>
    </row>
    <row r="190" spans="1:9" ht="30" customHeight="1" x14ac:dyDescent="0.15">
      <c r="A190" s="261"/>
      <c r="B190" s="261"/>
      <c r="C190" s="261"/>
      <c r="D190" s="261" t="s">
        <v>684</v>
      </c>
      <c r="E190" s="261"/>
      <c r="F190" s="261"/>
      <c r="G190" s="261"/>
      <c r="H190" s="261" t="s">
        <v>1071</v>
      </c>
      <c r="I190" s="261" t="s">
        <v>183</v>
      </c>
    </row>
    <row r="191" spans="1:9" ht="30" customHeight="1" x14ac:dyDescent="0.15">
      <c r="A191" s="261"/>
      <c r="B191" s="261"/>
      <c r="C191" s="261"/>
      <c r="D191" s="261" t="s">
        <v>684</v>
      </c>
      <c r="E191" s="261"/>
      <c r="F191" s="261"/>
      <c r="G191" s="261"/>
      <c r="H191" s="261" t="s">
        <v>1071</v>
      </c>
      <c r="I191" s="261" t="s">
        <v>183</v>
      </c>
    </row>
    <row r="192" spans="1:9" ht="30" customHeight="1" x14ac:dyDescent="0.15">
      <c r="A192" s="261"/>
      <c r="B192" s="261"/>
      <c r="C192" s="261"/>
      <c r="D192" s="261" t="s">
        <v>684</v>
      </c>
      <c r="E192" s="261"/>
      <c r="F192" s="261"/>
      <c r="G192" s="261"/>
      <c r="H192" s="261" t="s">
        <v>1071</v>
      </c>
      <c r="I192" s="261" t="s">
        <v>183</v>
      </c>
    </row>
    <row r="193" spans="1:9" ht="30" customHeight="1" x14ac:dyDescent="0.15">
      <c r="A193" s="261"/>
      <c r="B193" s="261"/>
      <c r="C193" s="261"/>
      <c r="D193" s="261" t="s">
        <v>684</v>
      </c>
      <c r="E193" s="261"/>
      <c r="F193" s="261"/>
      <c r="G193" s="261"/>
      <c r="H193" s="261" t="s">
        <v>1071</v>
      </c>
      <c r="I193" s="261" t="s">
        <v>183</v>
      </c>
    </row>
    <row r="194" spans="1:9" ht="30" customHeight="1" x14ac:dyDescent="0.15">
      <c r="A194" s="261"/>
      <c r="B194" s="261"/>
      <c r="C194" s="261"/>
      <c r="D194" s="261" t="s">
        <v>684</v>
      </c>
      <c r="E194" s="261"/>
      <c r="F194" s="261"/>
      <c r="G194" s="261"/>
      <c r="H194" s="261" t="s">
        <v>1071</v>
      </c>
      <c r="I194" s="261" t="s">
        <v>183</v>
      </c>
    </row>
    <row r="195" spans="1:9" ht="30" customHeight="1" x14ac:dyDescent="0.15">
      <c r="A195" s="261"/>
      <c r="B195" s="261"/>
      <c r="C195" s="261"/>
      <c r="D195" s="261" t="s">
        <v>684</v>
      </c>
      <c r="E195" s="261"/>
      <c r="F195" s="261"/>
      <c r="G195" s="261"/>
      <c r="H195" s="261" t="s">
        <v>1071</v>
      </c>
      <c r="I195" s="261" t="s">
        <v>183</v>
      </c>
    </row>
    <row r="196" spans="1:9" ht="30" customHeight="1" x14ac:dyDescent="0.15">
      <c r="A196" s="261"/>
      <c r="B196" s="261"/>
      <c r="C196" s="261"/>
      <c r="D196" s="261" t="s">
        <v>684</v>
      </c>
      <c r="E196" s="261"/>
      <c r="F196" s="261"/>
      <c r="G196" s="261"/>
      <c r="H196" s="261" t="s">
        <v>1071</v>
      </c>
      <c r="I196" s="261" t="s">
        <v>183</v>
      </c>
    </row>
    <row r="197" spans="1:9" ht="30" customHeight="1" x14ac:dyDescent="0.15">
      <c r="A197" s="261"/>
      <c r="B197" s="261"/>
      <c r="C197" s="261"/>
      <c r="D197" s="261" t="s">
        <v>684</v>
      </c>
      <c r="E197" s="261"/>
      <c r="F197" s="261"/>
      <c r="G197" s="261"/>
      <c r="H197" s="261" t="s">
        <v>1071</v>
      </c>
      <c r="I197" s="261" t="s">
        <v>183</v>
      </c>
    </row>
    <row r="198" spans="1:9" ht="30" customHeight="1" x14ac:dyDescent="0.15">
      <c r="A198" s="261"/>
      <c r="B198" s="261"/>
      <c r="C198" s="261"/>
      <c r="D198" s="261" t="s">
        <v>684</v>
      </c>
      <c r="E198" s="261"/>
      <c r="F198" s="261"/>
      <c r="G198" s="261"/>
      <c r="H198" s="261" t="s">
        <v>1071</v>
      </c>
      <c r="I198" s="261" t="s">
        <v>183</v>
      </c>
    </row>
    <row r="199" spans="1:9" ht="30" customHeight="1" x14ac:dyDescent="0.15">
      <c r="A199" s="261"/>
      <c r="B199" s="261"/>
      <c r="C199" s="261"/>
      <c r="D199" s="261" t="s">
        <v>684</v>
      </c>
      <c r="E199" s="261"/>
      <c r="F199" s="261"/>
      <c r="G199" s="261"/>
      <c r="H199" s="261" t="s">
        <v>1071</v>
      </c>
      <c r="I199" s="261" t="s">
        <v>183</v>
      </c>
    </row>
    <row r="200" spans="1:9" ht="30" customHeight="1" x14ac:dyDescent="0.15">
      <c r="A200" s="261"/>
      <c r="B200" s="261"/>
      <c r="C200" s="261"/>
      <c r="D200" s="261" t="s">
        <v>684</v>
      </c>
      <c r="E200" s="261"/>
      <c r="F200" s="261"/>
      <c r="G200" s="261"/>
      <c r="H200" s="261" t="s">
        <v>1071</v>
      </c>
      <c r="I200" s="261" t="s">
        <v>183</v>
      </c>
    </row>
    <row r="201" spans="1:9" ht="30" customHeight="1" x14ac:dyDescent="0.15">
      <c r="A201" s="261"/>
      <c r="B201" s="261"/>
      <c r="C201" s="261"/>
      <c r="D201" s="261" t="s">
        <v>684</v>
      </c>
      <c r="E201" s="261"/>
      <c r="F201" s="261"/>
      <c r="G201" s="261"/>
      <c r="H201" s="261" t="s">
        <v>1071</v>
      </c>
      <c r="I201" s="261" t="s">
        <v>183</v>
      </c>
    </row>
    <row r="202" spans="1:9" ht="30" customHeight="1" x14ac:dyDescent="0.15">
      <c r="A202" s="261"/>
      <c r="B202" s="261"/>
      <c r="C202" s="261"/>
      <c r="D202" s="261" t="s">
        <v>684</v>
      </c>
      <c r="E202" s="261"/>
      <c r="F202" s="261"/>
      <c r="G202" s="261"/>
      <c r="H202" s="261" t="s">
        <v>1071</v>
      </c>
      <c r="I202" s="261" t="s">
        <v>183</v>
      </c>
    </row>
    <row r="203" spans="1:9" ht="30" customHeight="1" x14ac:dyDescent="0.15">
      <c r="A203" s="261"/>
      <c r="B203" s="261"/>
      <c r="C203" s="261"/>
      <c r="D203" s="261" t="s">
        <v>684</v>
      </c>
      <c r="E203" s="261"/>
      <c r="F203" s="261"/>
      <c r="G203" s="261"/>
      <c r="H203" s="261" t="s">
        <v>1071</v>
      </c>
      <c r="I203" s="261" t="s">
        <v>183</v>
      </c>
    </row>
    <row r="204" spans="1:9" ht="30" customHeight="1" x14ac:dyDescent="0.15">
      <c r="A204" s="261"/>
      <c r="B204" s="261"/>
      <c r="C204" s="261"/>
      <c r="D204" s="261" t="s">
        <v>684</v>
      </c>
      <c r="E204" s="261"/>
      <c r="F204" s="261"/>
      <c r="G204" s="261"/>
      <c r="H204" s="261" t="s">
        <v>1071</v>
      </c>
      <c r="I204" s="261" t="s">
        <v>183</v>
      </c>
    </row>
    <row r="205" spans="1:9" ht="30" customHeight="1" x14ac:dyDescent="0.15">
      <c r="A205" s="261"/>
      <c r="B205" s="261"/>
      <c r="C205" s="261"/>
      <c r="D205" s="261" t="s">
        <v>684</v>
      </c>
      <c r="E205" s="261"/>
      <c r="F205" s="261"/>
      <c r="G205" s="261"/>
      <c r="H205" s="261" t="s">
        <v>1071</v>
      </c>
      <c r="I205" s="261" t="s">
        <v>183</v>
      </c>
    </row>
    <row r="206" spans="1:9" ht="30" customHeight="1" x14ac:dyDescent="0.15">
      <c r="A206" s="261"/>
      <c r="B206" s="261"/>
      <c r="C206" s="261"/>
      <c r="D206" s="261" t="s">
        <v>684</v>
      </c>
      <c r="E206" s="261"/>
      <c r="F206" s="261"/>
      <c r="G206" s="261"/>
      <c r="H206" s="261" t="s">
        <v>1071</v>
      </c>
      <c r="I206" s="261" t="s">
        <v>183</v>
      </c>
    </row>
    <row r="207" spans="1:9" ht="30" customHeight="1" x14ac:dyDescent="0.15">
      <c r="A207" s="261"/>
      <c r="B207" s="261"/>
      <c r="C207" s="261"/>
      <c r="D207" s="261" t="s">
        <v>684</v>
      </c>
      <c r="E207" s="261"/>
      <c r="F207" s="261"/>
      <c r="G207" s="261"/>
      <c r="H207" s="261" t="s">
        <v>1071</v>
      </c>
      <c r="I207" s="261" t="s">
        <v>183</v>
      </c>
    </row>
    <row r="208" spans="1:9" ht="30" customHeight="1" x14ac:dyDescent="0.15">
      <c r="A208" s="261"/>
      <c r="B208" s="261"/>
      <c r="C208" s="261"/>
      <c r="D208" s="261" t="s">
        <v>684</v>
      </c>
      <c r="E208" s="261"/>
      <c r="F208" s="261"/>
      <c r="G208" s="261"/>
      <c r="H208" s="261" t="s">
        <v>1071</v>
      </c>
      <c r="I208" s="261" t="s">
        <v>183</v>
      </c>
    </row>
    <row r="209" spans="1:9" ht="30" customHeight="1" x14ac:dyDescent="0.15">
      <c r="A209" s="261"/>
      <c r="B209" s="261"/>
      <c r="C209" s="261"/>
      <c r="D209" s="261" t="s">
        <v>684</v>
      </c>
      <c r="E209" s="261"/>
      <c r="F209" s="261"/>
      <c r="G209" s="261"/>
      <c r="H209" s="261" t="s">
        <v>1071</v>
      </c>
      <c r="I209" s="261" t="s">
        <v>183</v>
      </c>
    </row>
    <row r="210" spans="1:9" ht="30" customHeight="1" x14ac:dyDescent="0.15">
      <c r="A210" s="261"/>
      <c r="B210" s="261"/>
      <c r="C210" s="261"/>
      <c r="D210" s="261" t="s">
        <v>684</v>
      </c>
      <c r="E210" s="261"/>
      <c r="F210" s="261"/>
      <c r="G210" s="261"/>
      <c r="H210" s="261" t="s">
        <v>1071</v>
      </c>
      <c r="I210" s="261" t="s">
        <v>183</v>
      </c>
    </row>
    <row r="211" spans="1:9" ht="30" customHeight="1" x14ac:dyDescent="0.15">
      <c r="A211" s="261"/>
      <c r="B211" s="261"/>
      <c r="C211" s="261"/>
      <c r="D211" s="261" t="s">
        <v>684</v>
      </c>
      <c r="E211" s="261"/>
      <c r="F211" s="261"/>
      <c r="G211" s="261"/>
      <c r="H211" s="261" t="s">
        <v>1071</v>
      </c>
      <c r="I211" s="261" t="s">
        <v>183</v>
      </c>
    </row>
    <row r="212" spans="1:9" ht="30" customHeight="1" x14ac:dyDescent="0.15">
      <c r="A212" s="261"/>
      <c r="B212" s="261"/>
      <c r="C212" s="261"/>
      <c r="D212" s="261" t="s">
        <v>684</v>
      </c>
      <c r="E212" s="261"/>
      <c r="F212" s="261"/>
      <c r="G212" s="261"/>
      <c r="H212" s="261" t="s">
        <v>1071</v>
      </c>
      <c r="I212" s="261" t="s">
        <v>183</v>
      </c>
    </row>
    <row r="213" spans="1:9" ht="30" customHeight="1" x14ac:dyDescent="0.15">
      <c r="A213" s="261"/>
      <c r="B213" s="261"/>
      <c r="C213" s="261"/>
      <c r="D213" s="261" t="s">
        <v>684</v>
      </c>
      <c r="E213" s="261"/>
      <c r="F213" s="261"/>
      <c r="G213" s="261"/>
      <c r="H213" s="261" t="s">
        <v>1071</v>
      </c>
      <c r="I213" s="261" t="s">
        <v>183</v>
      </c>
    </row>
    <row r="214" spans="1:9" ht="30" customHeight="1" x14ac:dyDescent="0.15">
      <c r="A214" s="261"/>
      <c r="B214" s="261"/>
      <c r="C214" s="261"/>
      <c r="D214" s="261" t="s">
        <v>684</v>
      </c>
      <c r="E214" s="261"/>
      <c r="F214" s="261"/>
      <c r="G214" s="261"/>
      <c r="H214" s="261" t="s">
        <v>1071</v>
      </c>
      <c r="I214" s="261" t="s">
        <v>183</v>
      </c>
    </row>
    <row r="215" spans="1:9" ht="30" customHeight="1" x14ac:dyDescent="0.15">
      <c r="A215" s="261"/>
      <c r="B215" s="261"/>
      <c r="C215" s="261"/>
      <c r="D215" s="261" t="s">
        <v>684</v>
      </c>
      <c r="E215" s="261"/>
      <c r="F215" s="261"/>
      <c r="G215" s="261"/>
      <c r="H215" s="261" t="s">
        <v>1071</v>
      </c>
      <c r="I215" s="261" t="s">
        <v>183</v>
      </c>
    </row>
    <row r="216" spans="1:9" ht="30" customHeight="1" x14ac:dyDescent="0.15">
      <c r="A216" s="261"/>
      <c r="B216" s="261"/>
      <c r="C216" s="261"/>
      <c r="D216" s="261" t="s">
        <v>684</v>
      </c>
      <c r="E216" s="261"/>
      <c r="F216" s="261"/>
      <c r="G216" s="261"/>
      <c r="H216" s="261" t="s">
        <v>1071</v>
      </c>
      <c r="I216" s="261" t="s">
        <v>183</v>
      </c>
    </row>
    <row r="217" spans="1:9" ht="30" customHeight="1" x14ac:dyDescent="0.15">
      <c r="A217" s="261"/>
      <c r="B217" s="261"/>
      <c r="C217" s="261"/>
      <c r="D217" s="261" t="s">
        <v>684</v>
      </c>
      <c r="E217" s="261"/>
      <c r="F217" s="261"/>
      <c r="G217" s="261"/>
      <c r="H217" s="261" t="s">
        <v>1071</v>
      </c>
      <c r="I217" s="261" t="s">
        <v>183</v>
      </c>
    </row>
    <row r="218" spans="1:9" ht="30" customHeight="1" x14ac:dyDescent="0.15">
      <c r="A218" s="261"/>
      <c r="B218" s="261"/>
      <c r="C218" s="261"/>
      <c r="D218" s="261" t="s">
        <v>684</v>
      </c>
      <c r="E218" s="261"/>
      <c r="F218" s="261"/>
      <c r="G218" s="261"/>
      <c r="H218" s="261" t="s">
        <v>1071</v>
      </c>
      <c r="I218" s="261" t="s">
        <v>183</v>
      </c>
    </row>
    <row r="219" spans="1:9" ht="30" customHeight="1" x14ac:dyDescent="0.15">
      <c r="A219" s="261"/>
      <c r="B219" s="261"/>
      <c r="C219" s="261"/>
      <c r="D219" s="261" t="s">
        <v>684</v>
      </c>
      <c r="E219" s="261"/>
      <c r="F219" s="261"/>
      <c r="G219" s="261"/>
      <c r="H219" s="261" t="s">
        <v>1071</v>
      </c>
      <c r="I219" s="261" t="s">
        <v>183</v>
      </c>
    </row>
    <row r="220" spans="1:9" ht="30" customHeight="1" x14ac:dyDescent="0.15">
      <c r="A220" s="261"/>
      <c r="B220" s="261"/>
      <c r="C220" s="261"/>
      <c r="D220" s="261" t="s">
        <v>684</v>
      </c>
      <c r="E220" s="261"/>
      <c r="F220" s="261"/>
      <c r="G220" s="261"/>
      <c r="H220" s="261" t="s">
        <v>1071</v>
      </c>
      <c r="I220" s="261" t="s">
        <v>183</v>
      </c>
    </row>
    <row r="221" spans="1:9" ht="30" customHeight="1" x14ac:dyDescent="0.15">
      <c r="A221" s="261"/>
      <c r="B221" s="261"/>
      <c r="C221" s="261"/>
      <c r="D221" s="261" t="s">
        <v>684</v>
      </c>
      <c r="E221" s="261"/>
      <c r="F221" s="261"/>
      <c r="G221" s="261"/>
      <c r="H221" s="261" t="s">
        <v>1071</v>
      </c>
      <c r="I221" s="261" t="s">
        <v>183</v>
      </c>
    </row>
    <row r="222" spans="1:9" ht="30" customHeight="1" x14ac:dyDescent="0.15">
      <c r="A222" s="261"/>
      <c r="B222" s="261"/>
      <c r="C222" s="261"/>
      <c r="D222" s="261" t="s">
        <v>684</v>
      </c>
      <c r="E222" s="261"/>
      <c r="F222" s="261"/>
      <c r="G222" s="261"/>
      <c r="H222" s="261" t="s">
        <v>1071</v>
      </c>
      <c r="I222" s="261" t="s">
        <v>183</v>
      </c>
    </row>
    <row r="223" spans="1:9" ht="30" customHeight="1" x14ac:dyDescent="0.15">
      <c r="A223" s="261"/>
      <c r="B223" s="261"/>
      <c r="C223" s="261"/>
      <c r="D223" s="261" t="s">
        <v>684</v>
      </c>
      <c r="E223" s="261"/>
      <c r="F223" s="261"/>
      <c r="G223" s="261"/>
      <c r="H223" s="261" t="s">
        <v>1071</v>
      </c>
      <c r="I223" s="261" t="s">
        <v>183</v>
      </c>
    </row>
    <row r="224" spans="1:9" ht="30" customHeight="1" x14ac:dyDescent="0.15">
      <c r="A224" s="261"/>
      <c r="B224" s="261"/>
      <c r="C224" s="261"/>
      <c r="D224" s="261" t="s">
        <v>684</v>
      </c>
      <c r="E224" s="261"/>
      <c r="F224" s="261"/>
      <c r="G224" s="261"/>
      <c r="H224" s="261" t="s">
        <v>1071</v>
      </c>
      <c r="I224" s="261" t="s">
        <v>183</v>
      </c>
    </row>
    <row r="225" spans="1:9" ht="30" customHeight="1" x14ac:dyDescent="0.15">
      <c r="A225" s="261"/>
      <c r="B225" s="261"/>
      <c r="C225" s="261"/>
      <c r="D225" s="261" t="s">
        <v>684</v>
      </c>
      <c r="E225" s="261"/>
      <c r="F225" s="261"/>
      <c r="G225" s="261"/>
      <c r="H225" s="261" t="s">
        <v>1071</v>
      </c>
      <c r="I225" s="261" t="s">
        <v>183</v>
      </c>
    </row>
    <row r="226" spans="1:9" ht="30" customHeight="1" x14ac:dyDescent="0.15">
      <c r="A226" s="261"/>
      <c r="B226" s="261"/>
      <c r="C226" s="261"/>
      <c r="D226" s="261" t="s">
        <v>684</v>
      </c>
      <c r="E226" s="261"/>
      <c r="F226" s="261"/>
      <c r="G226" s="261"/>
      <c r="H226" s="261" t="s">
        <v>1071</v>
      </c>
      <c r="I226" s="261" t="s">
        <v>183</v>
      </c>
    </row>
    <row r="227" spans="1:9" ht="30" customHeight="1" x14ac:dyDescent="0.15">
      <c r="A227" s="261"/>
      <c r="B227" s="261"/>
      <c r="C227" s="261"/>
      <c r="D227" s="261" t="s">
        <v>684</v>
      </c>
      <c r="E227" s="261"/>
      <c r="F227" s="261"/>
      <c r="G227" s="261"/>
      <c r="H227" s="261" t="s">
        <v>1071</v>
      </c>
      <c r="I227" s="261" t="s">
        <v>183</v>
      </c>
    </row>
    <row r="228" spans="1:9" ht="30" customHeight="1" x14ac:dyDescent="0.15">
      <c r="A228" s="261"/>
      <c r="B228" s="261"/>
      <c r="C228" s="261"/>
      <c r="D228" s="261" t="s">
        <v>684</v>
      </c>
      <c r="E228" s="261"/>
      <c r="F228" s="261"/>
      <c r="G228" s="261"/>
      <c r="H228" s="261" t="s">
        <v>1071</v>
      </c>
      <c r="I228" s="261" t="s">
        <v>183</v>
      </c>
    </row>
    <row r="229" spans="1:9" ht="30" customHeight="1" x14ac:dyDescent="0.15">
      <c r="A229" s="261"/>
      <c r="B229" s="261"/>
      <c r="C229" s="261"/>
      <c r="D229" s="261" t="s">
        <v>684</v>
      </c>
      <c r="E229" s="261"/>
      <c r="F229" s="261"/>
      <c r="G229" s="261"/>
      <c r="H229" s="261" t="s">
        <v>1071</v>
      </c>
      <c r="I229" s="261" t="s">
        <v>183</v>
      </c>
    </row>
    <row r="230" spans="1:9" ht="30" customHeight="1" x14ac:dyDescent="0.15">
      <c r="A230" s="261"/>
      <c r="B230" s="261"/>
      <c r="C230" s="261"/>
      <c r="D230" s="261" t="s">
        <v>684</v>
      </c>
      <c r="E230" s="261"/>
      <c r="F230" s="261"/>
      <c r="G230" s="261"/>
      <c r="H230" s="261" t="s">
        <v>1071</v>
      </c>
      <c r="I230" s="261" t="s">
        <v>183</v>
      </c>
    </row>
    <row r="231" spans="1:9" ht="30" customHeight="1" x14ac:dyDescent="0.15">
      <c r="A231" s="261"/>
      <c r="B231" s="261"/>
      <c r="C231" s="261"/>
      <c r="D231" s="261" t="s">
        <v>684</v>
      </c>
      <c r="E231" s="261"/>
      <c r="F231" s="261"/>
      <c r="G231" s="261"/>
      <c r="H231" s="261" t="s">
        <v>1071</v>
      </c>
      <c r="I231" s="261" t="s">
        <v>183</v>
      </c>
    </row>
    <row r="232" spans="1:9" ht="30" customHeight="1" x14ac:dyDescent="0.15">
      <c r="A232" s="261"/>
      <c r="B232" s="261"/>
      <c r="C232" s="261"/>
      <c r="D232" s="261" t="s">
        <v>684</v>
      </c>
      <c r="E232" s="261"/>
      <c r="F232" s="261"/>
      <c r="G232" s="261"/>
      <c r="H232" s="261" t="s">
        <v>1071</v>
      </c>
      <c r="I232" s="261" t="s">
        <v>183</v>
      </c>
    </row>
    <row r="233" spans="1:9" ht="30" customHeight="1" x14ac:dyDescent="0.15">
      <c r="A233" s="261"/>
      <c r="B233" s="261"/>
      <c r="C233" s="261"/>
      <c r="D233" s="261" t="s">
        <v>684</v>
      </c>
      <c r="E233" s="261"/>
      <c r="F233" s="261"/>
      <c r="G233" s="261"/>
      <c r="H233" s="261" t="s">
        <v>1071</v>
      </c>
      <c r="I233" s="261" t="s">
        <v>183</v>
      </c>
    </row>
    <row r="234" spans="1:9" ht="30" customHeight="1" x14ac:dyDescent="0.15">
      <c r="A234" s="261"/>
      <c r="B234" s="261"/>
      <c r="C234" s="261"/>
      <c r="D234" s="261" t="s">
        <v>684</v>
      </c>
      <c r="E234" s="261"/>
      <c r="F234" s="261"/>
      <c r="G234" s="261"/>
      <c r="H234" s="261" t="s">
        <v>1071</v>
      </c>
      <c r="I234" s="261" t="s">
        <v>183</v>
      </c>
    </row>
    <row r="235" spans="1:9" ht="30" customHeight="1" x14ac:dyDescent="0.15">
      <c r="A235" s="261"/>
      <c r="B235" s="261"/>
      <c r="C235" s="261"/>
      <c r="D235" s="261" t="s">
        <v>684</v>
      </c>
      <c r="E235" s="261"/>
      <c r="F235" s="261"/>
      <c r="G235" s="261"/>
      <c r="H235" s="261" t="s">
        <v>1071</v>
      </c>
      <c r="I235" s="261" t="s">
        <v>183</v>
      </c>
    </row>
    <row r="236" spans="1:9" ht="30" customHeight="1" x14ac:dyDescent="0.15">
      <c r="A236" s="261"/>
      <c r="B236" s="261"/>
      <c r="C236" s="261"/>
      <c r="D236" s="261" t="s">
        <v>684</v>
      </c>
      <c r="E236" s="261"/>
      <c r="F236" s="261"/>
      <c r="G236" s="261"/>
      <c r="H236" s="261" t="s">
        <v>1071</v>
      </c>
      <c r="I236" s="261" t="s">
        <v>183</v>
      </c>
    </row>
    <row r="237" spans="1:9" ht="30" customHeight="1" x14ac:dyDescent="0.15">
      <c r="A237" s="261"/>
      <c r="B237" s="261"/>
      <c r="C237" s="261"/>
      <c r="D237" s="261" t="s">
        <v>684</v>
      </c>
      <c r="E237" s="261"/>
      <c r="F237" s="261"/>
      <c r="G237" s="261"/>
      <c r="H237" s="261" t="s">
        <v>1071</v>
      </c>
      <c r="I237" s="261" t="s">
        <v>183</v>
      </c>
    </row>
    <row r="238" spans="1:9" ht="30" customHeight="1" x14ac:dyDescent="0.15">
      <c r="A238" s="261"/>
      <c r="B238" s="261"/>
      <c r="C238" s="261"/>
      <c r="D238" s="261" t="s">
        <v>684</v>
      </c>
      <c r="E238" s="261"/>
      <c r="F238" s="261"/>
      <c r="G238" s="261"/>
      <c r="H238" s="261" t="s">
        <v>1071</v>
      </c>
      <c r="I238" s="261" t="s">
        <v>183</v>
      </c>
    </row>
    <row r="239" spans="1:9" ht="30" customHeight="1" x14ac:dyDescent="0.15">
      <c r="A239" s="261"/>
      <c r="B239" s="261"/>
      <c r="C239" s="261"/>
      <c r="D239" s="261" t="s">
        <v>684</v>
      </c>
      <c r="E239" s="261"/>
      <c r="F239" s="261"/>
      <c r="G239" s="261"/>
      <c r="H239" s="261" t="s">
        <v>1071</v>
      </c>
      <c r="I239" s="261" t="s">
        <v>183</v>
      </c>
    </row>
    <row r="240" spans="1:9" ht="30" customHeight="1" x14ac:dyDescent="0.15">
      <c r="A240" s="261"/>
      <c r="B240" s="261"/>
      <c r="C240" s="261"/>
      <c r="D240" s="261" t="s">
        <v>684</v>
      </c>
      <c r="E240" s="261"/>
      <c r="F240" s="261"/>
      <c r="G240" s="261"/>
      <c r="H240" s="261" t="s">
        <v>1071</v>
      </c>
      <c r="I240" s="261" t="s">
        <v>183</v>
      </c>
    </row>
    <row r="241" spans="1:9" ht="30" customHeight="1" x14ac:dyDescent="0.15">
      <c r="A241" s="261"/>
      <c r="B241" s="261"/>
      <c r="C241" s="261"/>
      <c r="D241" s="261" t="s">
        <v>684</v>
      </c>
      <c r="E241" s="261"/>
      <c r="F241" s="261"/>
      <c r="G241" s="261"/>
      <c r="H241" s="261" t="s">
        <v>1071</v>
      </c>
      <c r="I241" s="261" t="s">
        <v>183</v>
      </c>
    </row>
    <row r="242" spans="1:9" ht="30" customHeight="1" x14ac:dyDescent="0.15">
      <c r="A242" s="261"/>
      <c r="B242" s="261"/>
      <c r="C242" s="261"/>
      <c r="D242" s="261" t="s">
        <v>684</v>
      </c>
      <c r="E242" s="261"/>
      <c r="F242" s="261"/>
      <c r="G242" s="261"/>
      <c r="H242" s="261" t="s">
        <v>1071</v>
      </c>
      <c r="I242" s="261" t="s">
        <v>183</v>
      </c>
    </row>
    <row r="243" spans="1:9" ht="30" customHeight="1" x14ac:dyDescent="0.15">
      <c r="A243" s="261"/>
      <c r="B243" s="261"/>
      <c r="C243" s="261"/>
      <c r="D243" s="261" t="s">
        <v>684</v>
      </c>
      <c r="E243" s="261"/>
      <c r="F243" s="261"/>
      <c r="G243" s="261"/>
      <c r="H243" s="261" t="s">
        <v>1071</v>
      </c>
      <c r="I243" s="261" t="s">
        <v>183</v>
      </c>
    </row>
    <row r="244" spans="1:9" ht="30" customHeight="1" x14ac:dyDescent="0.15">
      <c r="A244" s="261"/>
      <c r="B244" s="261"/>
      <c r="C244" s="261"/>
      <c r="D244" s="261" t="s">
        <v>684</v>
      </c>
      <c r="E244" s="261"/>
      <c r="F244" s="261"/>
      <c r="G244" s="261"/>
      <c r="H244" s="261" t="s">
        <v>1071</v>
      </c>
      <c r="I244" s="261" t="s">
        <v>183</v>
      </c>
    </row>
    <row r="245" spans="1:9" ht="30" customHeight="1" x14ac:dyDescent="0.15">
      <c r="A245" s="261"/>
      <c r="B245" s="261"/>
      <c r="C245" s="261"/>
      <c r="D245" s="261" t="s">
        <v>684</v>
      </c>
      <c r="E245" s="261"/>
      <c r="F245" s="261"/>
      <c r="G245" s="261"/>
      <c r="H245" s="261" t="s">
        <v>1071</v>
      </c>
      <c r="I245" s="261" t="s">
        <v>183</v>
      </c>
    </row>
    <row r="246" spans="1:9" ht="30" customHeight="1" x14ac:dyDescent="0.15">
      <c r="A246" s="261"/>
      <c r="B246" s="261"/>
      <c r="C246" s="261"/>
      <c r="D246" s="261" t="s">
        <v>684</v>
      </c>
      <c r="E246" s="261"/>
      <c r="F246" s="261"/>
      <c r="G246" s="261"/>
      <c r="H246" s="261" t="s">
        <v>1071</v>
      </c>
      <c r="I246" s="261" t="s">
        <v>183</v>
      </c>
    </row>
    <row r="247" spans="1:9" ht="30" customHeight="1" x14ac:dyDescent="0.15">
      <c r="A247" s="261"/>
      <c r="B247" s="261"/>
      <c r="C247" s="261"/>
      <c r="D247" s="261" t="s">
        <v>684</v>
      </c>
      <c r="E247" s="261"/>
      <c r="F247" s="261"/>
      <c r="G247" s="261"/>
      <c r="H247" s="261" t="s">
        <v>1071</v>
      </c>
      <c r="I247" s="261" t="s">
        <v>183</v>
      </c>
    </row>
    <row r="248" spans="1:9" ht="30" customHeight="1" x14ac:dyDescent="0.15">
      <c r="A248" s="261"/>
      <c r="B248" s="261"/>
      <c r="C248" s="261"/>
      <c r="D248" s="261" t="s">
        <v>684</v>
      </c>
      <c r="E248" s="261"/>
      <c r="F248" s="261"/>
      <c r="G248" s="261"/>
      <c r="H248" s="261" t="s">
        <v>1071</v>
      </c>
      <c r="I248" s="261" t="s">
        <v>183</v>
      </c>
    </row>
    <row r="249" spans="1:9" ht="30" customHeight="1" x14ac:dyDescent="0.15">
      <c r="A249" s="261"/>
      <c r="B249" s="261"/>
      <c r="C249" s="261"/>
      <c r="D249" s="261" t="s">
        <v>684</v>
      </c>
      <c r="E249" s="261"/>
      <c r="F249" s="261"/>
      <c r="G249" s="261"/>
      <c r="H249" s="261" t="s">
        <v>1071</v>
      </c>
      <c r="I249" s="261" t="s">
        <v>183</v>
      </c>
    </row>
    <row r="250" spans="1:9" ht="30" customHeight="1" x14ac:dyDescent="0.15">
      <c r="A250" s="261"/>
      <c r="B250" s="261"/>
      <c r="C250" s="261"/>
      <c r="D250" s="261" t="s">
        <v>684</v>
      </c>
      <c r="E250" s="261"/>
      <c r="F250" s="261"/>
      <c r="G250" s="261"/>
      <c r="H250" s="261" t="s">
        <v>1071</v>
      </c>
      <c r="I250" s="261" t="s">
        <v>183</v>
      </c>
    </row>
    <row r="251" spans="1:9" ht="30" customHeight="1" x14ac:dyDescent="0.15">
      <c r="A251" s="261"/>
      <c r="B251" s="261"/>
      <c r="C251" s="261"/>
      <c r="D251" s="261" t="s">
        <v>684</v>
      </c>
      <c r="E251" s="261"/>
      <c r="F251" s="261"/>
      <c r="G251" s="261"/>
      <c r="H251" s="261" t="s">
        <v>1071</v>
      </c>
      <c r="I251" s="261" t="s">
        <v>183</v>
      </c>
    </row>
    <row r="252" spans="1:9" ht="30" customHeight="1" x14ac:dyDescent="0.15">
      <c r="A252" s="261"/>
      <c r="B252" s="261"/>
      <c r="C252" s="261"/>
      <c r="D252" s="261" t="s">
        <v>684</v>
      </c>
      <c r="E252" s="261"/>
      <c r="F252" s="261"/>
      <c r="G252" s="261"/>
      <c r="H252" s="261" t="s">
        <v>1071</v>
      </c>
      <c r="I252" s="261" t="s">
        <v>183</v>
      </c>
    </row>
    <row r="253" spans="1:9" ht="30" customHeight="1" x14ac:dyDescent="0.15">
      <c r="A253" s="261"/>
      <c r="B253" s="261"/>
      <c r="C253" s="261"/>
      <c r="D253" s="261" t="s">
        <v>684</v>
      </c>
      <c r="E253" s="261"/>
      <c r="F253" s="261"/>
      <c r="G253" s="261"/>
      <c r="H253" s="261" t="s">
        <v>1071</v>
      </c>
      <c r="I253" s="261" t="s">
        <v>183</v>
      </c>
    </row>
    <row r="254" spans="1:9" ht="30" customHeight="1" x14ac:dyDescent="0.15">
      <c r="A254" s="261"/>
      <c r="B254" s="261"/>
      <c r="C254" s="261"/>
      <c r="D254" s="261" t="s">
        <v>684</v>
      </c>
      <c r="E254" s="261"/>
      <c r="F254" s="261"/>
      <c r="G254" s="261"/>
      <c r="H254" s="261" t="s">
        <v>1071</v>
      </c>
      <c r="I254" s="261" t="s">
        <v>183</v>
      </c>
    </row>
    <row r="255" spans="1:9" ht="30" customHeight="1" x14ac:dyDescent="0.15">
      <c r="A255" s="261"/>
      <c r="B255" s="261"/>
      <c r="C255" s="261"/>
      <c r="D255" s="261" t="s">
        <v>684</v>
      </c>
      <c r="E255" s="261"/>
      <c r="F255" s="261"/>
      <c r="G255" s="261"/>
      <c r="H255" s="261" t="s">
        <v>1071</v>
      </c>
      <c r="I255" s="261" t="s">
        <v>183</v>
      </c>
    </row>
    <row r="256" spans="1:9" ht="30" customHeight="1" x14ac:dyDescent="0.15">
      <c r="A256" s="261"/>
      <c r="B256" s="261"/>
      <c r="C256" s="261"/>
      <c r="D256" s="261" t="s">
        <v>684</v>
      </c>
      <c r="E256" s="261"/>
      <c r="F256" s="261"/>
      <c r="G256" s="261"/>
      <c r="H256" s="261" t="s">
        <v>1071</v>
      </c>
      <c r="I256" s="261" t="s">
        <v>183</v>
      </c>
    </row>
    <row r="257" spans="1:9" ht="30" customHeight="1" x14ac:dyDescent="0.15">
      <c r="A257" s="261"/>
      <c r="B257" s="261"/>
      <c r="C257" s="261"/>
      <c r="D257" s="261" t="s">
        <v>684</v>
      </c>
      <c r="E257" s="261"/>
      <c r="F257" s="261"/>
      <c r="G257" s="261"/>
      <c r="H257" s="261" t="s">
        <v>1071</v>
      </c>
      <c r="I257" s="261" t="s">
        <v>183</v>
      </c>
    </row>
    <row r="258" spans="1:9" ht="30" customHeight="1" x14ac:dyDescent="0.15">
      <c r="A258" s="261"/>
      <c r="B258" s="261"/>
      <c r="C258" s="261"/>
      <c r="D258" s="261" t="s">
        <v>684</v>
      </c>
      <c r="E258" s="261"/>
      <c r="F258" s="261"/>
      <c r="G258" s="261"/>
      <c r="H258" s="261" t="s">
        <v>1071</v>
      </c>
      <c r="I258" s="261" t="s">
        <v>183</v>
      </c>
    </row>
    <row r="259" spans="1:9" ht="30" customHeight="1" x14ac:dyDescent="0.15">
      <c r="A259" s="261"/>
      <c r="B259" s="261"/>
      <c r="C259" s="261"/>
      <c r="D259" s="261" t="s">
        <v>684</v>
      </c>
      <c r="E259" s="261"/>
      <c r="F259" s="261"/>
      <c r="G259" s="261"/>
      <c r="H259" s="261" t="s">
        <v>1071</v>
      </c>
      <c r="I259" s="261" t="s">
        <v>183</v>
      </c>
    </row>
    <row r="260" spans="1:9" ht="30" customHeight="1" x14ac:dyDescent="0.15">
      <c r="A260" s="261"/>
      <c r="B260" s="261"/>
      <c r="C260" s="261"/>
      <c r="D260" s="261" t="s">
        <v>684</v>
      </c>
      <c r="E260" s="261"/>
      <c r="F260" s="261"/>
      <c r="G260" s="261"/>
      <c r="H260" s="261" t="s">
        <v>1071</v>
      </c>
      <c r="I260" s="261" t="s">
        <v>183</v>
      </c>
    </row>
    <row r="261" spans="1:9" ht="30" customHeight="1" x14ac:dyDescent="0.15">
      <c r="A261" s="261"/>
      <c r="B261" s="261"/>
      <c r="C261" s="261"/>
      <c r="D261" s="261" t="s">
        <v>684</v>
      </c>
      <c r="E261" s="261"/>
      <c r="F261" s="261"/>
      <c r="G261" s="261"/>
      <c r="H261" s="261" t="s">
        <v>1071</v>
      </c>
      <c r="I261" s="261" t="s">
        <v>183</v>
      </c>
    </row>
    <row r="262" spans="1:9" ht="30" customHeight="1" x14ac:dyDescent="0.15">
      <c r="A262" s="261"/>
      <c r="B262" s="261"/>
      <c r="C262" s="261"/>
      <c r="D262" s="261" t="s">
        <v>684</v>
      </c>
      <c r="E262" s="261"/>
      <c r="F262" s="261"/>
      <c r="G262" s="261"/>
      <c r="H262" s="261" t="s">
        <v>1071</v>
      </c>
      <c r="I262" s="261" t="s">
        <v>183</v>
      </c>
    </row>
    <row r="263" spans="1:9" ht="30" customHeight="1" x14ac:dyDescent="0.15">
      <c r="A263" s="261"/>
      <c r="B263" s="261"/>
      <c r="C263" s="261"/>
      <c r="D263" s="261" t="s">
        <v>684</v>
      </c>
      <c r="E263" s="261"/>
      <c r="F263" s="261"/>
      <c r="G263" s="261"/>
      <c r="H263" s="261" t="s">
        <v>1071</v>
      </c>
      <c r="I263" s="261" t="s">
        <v>183</v>
      </c>
    </row>
    <row r="264" spans="1:9" ht="30" customHeight="1" x14ac:dyDescent="0.15">
      <c r="A264" s="261"/>
      <c r="B264" s="261"/>
      <c r="C264" s="261"/>
      <c r="D264" s="261" t="s">
        <v>684</v>
      </c>
      <c r="E264" s="261"/>
      <c r="F264" s="261"/>
      <c r="G264" s="261"/>
      <c r="H264" s="261" t="s">
        <v>1071</v>
      </c>
      <c r="I264" s="261" t="s">
        <v>183</v>
      </c>
    </row>
    <row r="265" spans="1:9" ht="30" customHeight="1" x14ac:dyDescent="0.15">
      <c r="A265" s="261"/>
      <c r="B265" s="261"/>
      <c r="C265" s="261"/>
      <c r="D265" s="261" t="s">
        <v>684</v>
      </c>
      <c r="E265" s="261"/>
      <c r="F265" s="261"/>
      <c r="G265" s="261"/>
      <c r="H265" s="261" t="s">
        <v>1071</v>
      </c>
      <c r="I265" s="261" t="s">
        <v>183</v>
      </c>
    </row>
    <row r="266" spans="1:9" ht="30" customHeight="1" x14ac:dyDescent="0.15">
      <c r="A266" s="261"/>
      <c r="B266" s="261"/>
      <c r="C266" s="261"/>
      <c r="D266" s="261" t="s">
        <v>684</v>
      </c>
      <c r="E266" s="261"/>
      <c r="F266" s="261"/>
      <c r="G266" s="261"/>
      <c r="H266" s="261" t="s">
        <v>1071</v>
      </c>
      <c r="I266" s="261" t="s">
        <v>183</v>
      </c>
    </row>
    <row r="267" spans="1:9" ht="30" customHeight="1" x14ac:dyDescent="0.15">
      <c r="A267" s="261"/>
      <c r="B267" s="261"/>
      <c r="C267" s="261"/>
      <c r="D267" s="261" t="s">
        <v>684</v>
      </c>
      <c r="E267" s="261"/>
      <c r="F267" s="261"/>
      <c r="G267" s="261"/>
      <c r="H267" s="261" t="s">
        <v>1071</v>
      </c>
      <c r="I267" s="261" t="s">
        <v>183</v>
      </c>
    </row>
    <row r="268" spans="1:9" ht="30" customHeight="1" x14ac:dyDescent="0.15">
      <c r="A268" s="261"/>
      <c r="B268" s="261"/>
      <c r="C268" s="261"/>
      <c r="D268" s="261" t="s">
        <v>684</v>
      </c>
      <c r="E268" s="261"/>
      <c r="F268" s="261"/>
      <c r="G268" s="261"/>
      <c r="H268" s="261" t="s">
        <v>1071</v>
      </c>
      <c r="I268" s="261" t="s">
        <v>183</v>
      </c>
    </row>
    <row r="269" spans="1:9" ht="30" customHeight="1" x14ac:dyDescent="0.15">
      <c r="A269" s="261"/>
      <c r="B269" s="261"/>
      <c r="C269" s="261"/>
      <c r="D269" s="261" t="s">
        <v>684</v>
      </c>
      <c r="E269" s="261"/>
      <c r="F269" s="261"/>
      <c r="G269" s="261"/>
      <c r="H269" s="261" t="s">
        <v>1071</v>
      </c>
      <c r="I269" s="261" t="s">
        <v>183</v>
      </c>
    </row>
    <row r="270" spans="1:9" ht="30" customHeight="1" x14ac:dyDescent="0.15">
      <c r="A270" s="261"/>
      <c r="B270" s="261"/>
      <c r="C270" s="261"/>
      <c r="D270" s="261" t="s">
        <v>684</v>
      </c>
      <c r="E270" s="261"/>
      <c r="F270" s="261"/>
      <c r="G270" s="261"/>
      <c r="H270" s="261" t="s">
        <v>1071</v>
      </c>
      <c r="I270" s="261" t="s">
        <v>183</v>
      </c>
    </row>
    <row r="271" spans="1:9" ht="30" customHeight="1" x14ac:dyDescent="0.15">
      <c r="A271" s="261"/>
      <c r="B271" s="261"/>
      <c r="C271" s="261"/>
      <c r="D271" s="261" t="s">
        <v>684</v>
      </c>
      <c r="E271" s="261"/>
      <c r="F271" s="261"/>
      <c r="G271" s="261"/>
      <c r="H271" s="261" t="s">
        <v>1071</v>
      </c>
      <c r="I271" s="261" t="s">
        <v>183</v>
      </c>
    </row>
    <row r="272" spans="1:9" ht="30" customHeight="1" x14ac:dyDescent="0.15">
      <c r="A272" s="261"/>
      <c r="B272" s="261"/>
      <c r="C272" s="261"/>
      <c r="D272" s="261" t="s">
        <v>684</v>
      </c>
      <c r="E272" s="261"/>
      <c r="F272" s="261"/>
      <c r="G272" s="261"/>
      <c r="H272" s="261" t="s">
        <v>1071</v>
      </c>
      <c r="I272" s="261" t="s">
        <v>183</v>
      </c>
    </row>
    <row r="273" spans="1:9" ht="30" customHeight="1" x14ac:dyDescent="0.15">
      <c r="A273" s="261"/>
      <c r="B273" s="261"/>
      <c r="C273" s="261"/>
      <c r="D273" s="261" t="s">
        <v>684</v>
      </c>
      <c r="E273" s="261"/>
      <c r="F273" s="261"/>
      <c r="G273" s="261"/>
      <c r="H273" s="261" t="s">
        <v>1071</v>
      </c>
      <c r="I273" s="261" t="s">
        <v>183</v>
      </c>
    </row>
    <row r="274" spans="1:9" ht="30" customHeight="1" x14ac:dyDescent="0.15">
      <c r="A274" s="261"/>
      <c r="B274" s="261"/>
      <c r="C274" s="261"/>
      <c r="D274" s="261" t="s">
        <v>684</v>
      </c>
      <c r="E274" s="261"/>
      <c r="F274" s="261"/>
      <c r="G274" s="261"/>
      <c r="H274" s="261" t="s">
        <v>1071</v>
      </c>
      <c r="I274" s="261" t="s">
        <v>183</v>
      </c>
    </row>
    <row r="275" spans="1:9" ht="30" customHeight="1" x14ac:dyDescent="0.15">
      <c r="A275" s="261"/>
      <c r="B275" s="261"/>
      <c r="C275" s="261"/>
      <c r="D275" s="261" t="s">
        <v>684</v>
      </c>
      <c r="E275" s="261"/>
      <c r="F275" s="261"/>
      <c r="G275" s="261"/>
      <c r="H275" s="261" t="s">
        <v>1071</v>
      </c>
      <c r="I275" s="261" t="s">
        <v>183</v>
      </c>
    </row>
    <row r="276" spans="1:9" ht="30" customHeight="1" x14ac:dyDescent="0.15">
      <c r="A276" s="261"/>
      <c r="B276" s="261"/>
      <c r="C276" s="261"/>
      <c r="D276" s="261" t="s">
        <v>684</v>
      </c>
      <c r="E276" s="261"/>
      <c r="F276" s="261"/>
      <c r="G276" s="261"/>
      <c r="H276" s="261" t="s">
        <v>1071</v>
      </c>
      <c r="I276" s="261" t="s">
        <v>183</v>
      </c>
    </row>
    <row r="277" spans="1:9" ht="30" customHeight="1" x14ac:dyDescent="0.15">
      <c r="A277" s="261"/>
      <c r="B277" s="261"/>
      <c r="C277" s="261"/>
      <c r="D277" s="261" t="s">
        <v>684</v>
      </c>
      <c r="E277" s="261"/>
      <c r="F277" s="261"/>
      <c r="G277" s="261"/>
      <c r="H277" s="261" t="s">
        <v>1071</v>
      </c>
      <c r="I277" s="261" t="s">
        <v>183</v>
      </c>
    </row>
    <row r="278" spans="1:9" ht="30" customHeight="1" x14ac:dyDescent="0.15">
      <c r="A278" s="261"/>
      <c r="B278" s="261"/>
      <c r="C278" s="261"/>
      <c r="D278" s="261" t="s">
        <v>684</v>
      </c>
      <c r="E278" s="261"/>
      <c r="F278" s="261"/>
      <c r="G278" s="261"/>
      <c r="H278" s="261" t="s">
        <v>1071</v>
      </c>
      <c r="I278" s="261" t="s">
        <v>183</v>
      </c>
    </row>
    <row r="279" spans="1:9" ht="30" customHeight="1" x14ac:dyDescent="0.15">
      <c r="A279" s="261"/>
      <c r="B279" s="261"/>
      <c r="C279" s="261"/>
      <c r="D279" s="261" t="s">
        <v>684</v>
      </c>
      <c r="E279" s="261"/>
      <c r="F279" s="261"/>
      <c r="G279" s="261"/>
      <c r="H279" s="261" t="s">
        <v>1071</v>
      </c>
      <c r="I279" s="261" t="s">
        <v>183</v>
      </c>
    </row>
    <row r="280" spans="1:9" ht="30" customHeight="1" x14ac:dyDescent="0.15">
      <c r="A280" s="261"/>
      <c r="B280" s="261"/>
      <c r="C280" s="261"/>
      <c r="D280" s="261" t="s">
        <v>684</v>
      </c>
      <c r="E280" s="261"/>
      <c r="F280" s="261"/>
      <c r="G280" s="261"/>
      <c r="H280" s="261" t="s">
        <v>1071</v>
      </c>
      <c r="I280" s="261" t="s">
        <v>183</v>
      </c>
    </row>
    <row r="281" spans="1:9" ht="30" customHeight="1" x14ac:dyDescent="0.15">
      <c r="A281" s="261"/>
      <c r="B281" s="261"/>
      <c r="C281" s="261"/>
      <c r="D281" s="261" t="s">
        <v>684</v>
      </c>
      <c r="E281" s="261"/>
      <c r="F281" s="261"/>
      <c r="G281" s="261"/>
      <c r="H281" s="261" t="s">
        <v>1071</v>
      </c>
      <c r="I281" s="261" t="s">
        <v>183</v>
      </c>
    </row>
    <row r="282" spans="1:9" ht="30" customHeight="1" x14ac:dyDescent="0.15">
      <c r="A282" s="261"/>
      <c r="B282" s="261"/>
      <c r="C282" s="261"/>
      <c r="D282" s="261" t="s">
        <v>684</v>
      </c>
      <c r="E282" s="261"/>
      <c r="F282" s="261"/>
      <c r="G282" s="261"/>
      <c r="H282" s="261" t="s">
        <v>1071</v>
      </c>
      <c r="I282" s="261" t="s">
        <v>183</v>
      </c>
    </row>
    <row r="283" spans="1:9" ht="30" customHeight="1" x14ac:dyDescent="0.15">
      <c r="A283" s="261"/>
      <c r="B283" s="261"/>
      <c r="C283" s="261"/>
      <c r="D283" s="261" t="s">
        <v>684</v>
      </c>
      <c r="E283" s="261"/>
      <c r="F283" s="261"/>
      <c r="G283" s="261"/>
      <c r="H283" s="261" t="s">
        <v>1071</v>
      </c>
      <c r="I283" s="261" t="s">
        <v>183</v>
      </c>
    </row>
    <row r="284" spans="1:9" ht="30" customHeight="1" x14ac:dyDescent="0.15">
      <c r="A284" s="261"/>
      <c r="B284" s="261"/>
      <c r="C284" s="261"/>
      <c r="D284" s="261" t="s">
        <v>684</v>
      </c>
      <c r="E284" s="261"/>
      <c r="F284" s="261"/>
      <c r="G284" s="261"/>
      <c r="H284" s="261" t="s">
        <v>1071</v>
      </c>
      <c r="I284" s="261" t="s">
        <v>183</v>
      </c>
    </row>
    <row r="285" spans="1:9" ht="30" customHeight="1" x14ac:dyDescent="0.15">
      <c r="A285" s="261"/>
      <c r="B285" s="261"/>
      <c r="C285" s="261"/>
      <c r="D285" s="261" t="s">
        <v>684</v>
      </c>
      <c r="E285" s="261"/>
      <c r="F285" s="261"/>
      <c r="G285" s="261"/>
      <c r="H285" s="261" t="s">
        <v>1071</v>
      </c>
      <c r="I285" s="261" t="s">
        <v>183</v>
      </c>
    </row>
    <row r="286" spans="1:9" ht="30" customHeight="1" x14ac:dyDescent="0.15">
      <c r="A286" s="261"/>
      <c r="B286" s="261"/>
      <c r="C286" s="261"/>
      <c r="D286" s="261" t="s">
        <v>684</v>
      </c>
      <c r="E286" s="261"/>
      <c r="F286" s="261"/>
      <c r="G286" s="261"/>
      <c r="H286" s="261" t="s">
        <v>1071</v>
      </c>
      <c r="I286" s="261" t="s">
        <v>183</v>
      </c>
    </row>
    <row r="287" spans="1:9" ht="30" customHeight="1" x14ac:dyDescent="0.15">
      <c r="A287" s="261"/>
      <c r="B287" s="261"/>
      <c r="C287" s="261"/>
      <c r="D287" s="261" t="s">
        <v>684</v>
      </c>
      <c r="E287" s="261"/>
      <c r="F287" s="261"/>
      <c r="G287" s="261"/>
      <c r="H287" s="261" t="s">
        <v>1071</v>
      </c>
      <c r="I287" s="261" t="s">
        <v>183</v>
      </c>
    </row>
    <row r="288" spans="1:9" ht="30" customHeight="1" x14ac:dyDescent="0.15">
      <c r="A288" s="261"/>
      <c r="B288" s="261"/>
      <c r="C288" s="261"/>
      <c r="D288" s="261" t="s">
        <v>684</v>
      </c>
      <c r="E288" s="261"/>
      <c r="F288" s="261"/>
      <c r="G288" s="261"/>
      <c r="H288" s="261" t="s">
        <v>1071</v>
      </c>
      <c r="I288" s="261" t="s">
        <v>183</v>
      </c>
    </row>
    <row r="289" spans="1:9" ht="30" customHeight="1" x14ac:dyDescent="0.15">
      <c r="A289" s="261"/>
      <c r="B289" s="261"/>
      <c r="C289" s="261"/>
      <c r="D289" s="261" t="s">
        <v>684</v>
      </c>
      <c r="E289" s="261"/>
      <c r="F289" s="261"/>
      <c r="G289" s="261"/>
      <c r="H289" s="261" t="s">
        <v>1071</v>
      </c>
      <c r="I289" s="261" t="s">
        <v>183</v>
      </c>
    </row>
    <row r="290" spans="1:9" ht="30" customHeight="1" x14ac:dyDescent="0.15">
      <c r="A290" s="261"/>
      <c r="B290" s="261"/>
      <c r="C290" s="261"/>
      <c r="D290" s="261" t="s">
        <v>684</v>
      </c>
      <c r="E290" s="261"/>
      <c r="F290" s="261"/>
      <c r="G290" s="261"/>
      <c r="H290" s="261" t="s">
        <v>1071</v>
      </c>
      <c r="I290" s="261" t="s">
        <v>183</v>
      </c>
    </row>
    <row r="291" spans="1:9" ht="30" customHeight="1" x14ac:dyDescent="0.15">
      <c r="A291" s="261"/>
      <c r="B291" s="261"/>
      <c r="C291" s="261"/>
      <c r="D291" s="261" t="s">
        <v>684</v>
      </c>
      <c r="E291" s="261"/>
      <c r="F291" s="261"/>
      <c r="G291" s="261"/>
      <c r="H291" s="261" t="s">
        <v>1071</v>
      </c>
      <c r="I291" s="261" t="s">
        <v>183</v>
      </c>
    </row>
    <row r="292" spans="1:9" ht="30" customHeight="1" x14ac:dyDescent="0.15">
      <c r="A292" s="261"/>
      <c r="B292" s="261"/>
      <c r="C292" s="261"/>
      <c r="D292" s="261" t="s">
        <v>684</v>
      </c>
      <c r="E292" s="261"/>
      <c r="F292" s="261"/>
      <c r="G292" s="261"/>
      <c r="H292" s="261" t="s">
        <v>1071</v>
      </c>
      <c r="I292" s="261" t="s">
        <v>183</v>
      </c>
    </row>
    <row r="293" spans="1:9" ht="30" customHeight="1" x14ac:dyDescent="0.15">
      <c r="A293" s="261"/>
      <c r="B293" s="261"/>
      <c r="C293" s="261"/>
      <c r="D293" s="261" t="s">
        <v>684</v>
      </c>
      <c r="E293" s="261"/>
      <c r="F293" s="261"/>
      <c r="G293" s="261"/>
      <c r="H293" s="261" t="s">
        <v>1071</v>
      </c>
      <c r="I293" s="261" t="s">
        <v>183</v>
      </c>
    </row>
    <row r="294" spans="1:9" ht="30" customHeight="1" x14ac:dyDescent="0.15">
      <c r="A294" s="261"/>
      <c r="B294" s="261"/>
      <c r="C294" s="261"/>
      <c r="D294" s="261" t="s">
        <v>684</v>
      </c>
      <c r="E294" s="261"/>
      <c r="F294" s="261"/>
      <c r="G294" s="261"/>
      <c r="H294" s="261" t="s">
        <v>1071</v>
      </c>
      <c r="I294" s="261" t="s">
        <v>183</v>
      </c>
    </row>
    <row r="295" spans="1:9" ht="30" customHeight="1" x14ac:dyDescent="0.15">
      <c r="A295" s="261"/>
      <c r="B295" s="261"/>
      <c r="C295" s="261"/>
      <c r="D295" s="261" t="s">
        <v>684</v>
      </c>
      <c r="E295" s="261"/>
      <c r="F295" s="261"/>
      <c r="G295" s="261"/>
      <c r="H295" s="261" t="s">
        <v>1071</v>
      </c>
      <c r="I295" s="261" t="s">
        <v>183</v>
      </c>
    </row>
    <row r="296" spans="1:9" ht="30" customHeight="1" x14ac:dyDescent="0.15">
      <c r="A296" s="261"/>
      <c r="B296" s="261"/>
      <c r="C296" s="261"/>
      <c r="D296" s="261" t="s">
        <v>684</v>
      </c>
      <c r="E296" s="261"/>
      <c r="F296" s="261"/>
      <c r="G296" s="261"/>
      <c r="H296" s="261" t="s">
        <v>1071</v>
      </c>
      <c r="I296" s="261" t="s">
        <v>183</v>
      </c>
    </row>
    <row r="297" spans="1:9" ht="30" customHeight="1" x14ac:dyDescent="0.15">
      <c r="A297" s="261"/>
      <c r="B297" s="261"/>
      <c r="C297" s="261"/>
      <c r="D297" s="261" t="s">
        <v>684</v>
      </c>
      <c r="E297" s="261"/>
      <c r="F297" s="261"/>
      <c r="G297" s="261"/>
      <c r="H297" s="261" t="s">
        <v>1071</v>
      </c>
      <c r="I297" s="261" t="s">
        <v>183</v>
      </c>
    </row>
    <row r="298" spans="1:9" ht="30" customHeight="1" x14ac:dyDescent="0.15">
      <c r="A298" s="261"/>
      <c r="B298" s="261"/>
      <c r="C298" s="261"/>
      <c r="D298" s="261" t="s">
        <v>684</v>
      </c>
      <c r="E298" s="261"/>
      <c r="F298" s="261"/>
      <c r="G298" s="261"/>
      <c r="H298" s="261" t="s">
        <v>1071</v>
      </c>
      <c r="I298" s="261" t="s">
        <v>183</v>
      </c>
    </row>
    <row r="299" spans="1:9" ht="30" customHeight="1" x14ac:dyDescent="0.15">
      <c r="A299" s="261"/>
      <c r="B299" s="261"/>
      <c r="C299" s="261"/>
      <c r="D299" s="261" t="s">
        <v>684</v>
      </c>
      <c r="E299" s="261"/>
      <c r="F299" s="261"/>
      <c r="G299" s="261"/>
      <c r="H299" s="261" t="s">
        <v>1071</v>
      </c>
      <c r="I299" s="261" t="s">
        <v>183</v>
      </c>
    </row>
    <row r="300" spans="1:9" ht="30" customHeight="1" x14ac:dyDescent="0.15">
      <c r="A300" s="261"/>
      <c r="B300" s="261"/>
      <c r="C300" s="261"/>
      <c r="D300" s="261" t="s">
        <v>684</v>
      </c>
      <c r="E300" s="261"/>
      <c r="F300" s="261"/>
      <c r="G300" s="261"/>
      <c r="H300" s="261" t="s">
        <v>1071</v>
      </c>
      <c r="I300" s="261" t="s">
        <v>183</v>
      </c>
    </row>
    <row r="301" spans="1:9" ht="30" customHeight="1" x14ac:dyDescent="0.15">
      <c r="A301" s="261"/>
      <c r="B301" s="261"/>
      <c r="C301" s="261"/>
      <c r="D301" s="261" t="s">
        <v>684</v>
      </c>
      <c r="E301" s="261"/>
      <c r="F301" s="261"/>
      <c r="G301" s="261"/>
      <c r="H301" s="261" t="s">
        <v>1071</v>
      </c>
      <c r="I301" s="261" t="s">
        <v>183</v>
      </c>
    </row>
    <row r="302" spans="1:9" ht="30" customHeight="1" x14ac:dyDescent="0.15">
      <c r="A302" s="261"/>
      <c r="B302" s="261"/>
      <c r="C302" s="261"/>
      <c r="D302" s="261" t="s">
        <v>684</v>
      </c>
      <c r="E302" s="261"/>
      <c r="F302" s="261"/>
      <c r="G302" s="261"/>
      <c r="H302" s="261" t="s">
        <v>1071</v>
      </c>
      <c r="I302" s="261" t="s">
        <v>183</v>
      </c>
    </row>
    <row r="303" spans="1:9" ht="30" customHeight="1" x14ac:dyDescent="0.15">
      <c r="A303" s="261"/>
      <c r="B303" s="261"/>
      <c r="C303" s="261"/>
      <c r="D303" s="261" t="s">
        <v>684</v>
      </c>
      <c r="E303" s="261"/>
      <c r="F303" s="261"/>
      <c r="G303" s="261"/>
      <c r="H303" s="261" t="s">
        <v>1071</v>
      </c>
      <c r="I303" s="261" t="s">
        <v>183</v>
      </c>
    </row>
    <row r="304" spans="1:9" ht="30" customHeight="1" x14ac:dyDescent="0.15">
      <c r="A304" s="261"/>
      <c r="B304" s="261"/>
      <c r="C304" s="261"/>
      <c r="D304" s="261" t="s">
        <v>684</v>
      </c>
      <c r="E304" s="261"/>
      <c r="F304" s="261"/>
      <c r="G304" s="261"/>
      <c r="H304" s="261" t="s">
        <v>1071</v>
      </c>
      <c r="I304" s="261" t="s">
        <v>183</v>
      </c>
    </row>
    <row r="305" spans="1:9" ht="30" customHeight="1" x14ac:dyDescent="0.15">
      <c r="A305" s="261"/>
      <c r="B305" s="261"/>
      <c r="C305" s="261"/>
      <c r="D305" s="261" t="s">
        <v>684</v>
      </c>
      <c r="E305" s="261"/>
      <c r="F305" s="261"/>
      <c r="G305" s="261"/>
      <c r="H305" s="261" t="s">
        <v>1071</v>
      </c>
      <c r="I305" s="261" t="s">
        <v>183</v>
      </c>
    </row>
    <row r="306" spans="1:9" ht="30" customHeight="1" x14ac:dyDescent="0.15">
      <c r="A306" s="261"/>
      <c r="B306" s="261"/>
      <c r="C306" s="261"/>
      <c r="D306" s="261" t="s">
        <v>684</v>
      </c>
      <c r="E306" s="261"/>
      <c r="F306" s="261"/>
      <c r="G306" s="261"/>
      <c r="H306" s="261" t="s">
        <v>1071</v>
      </c>
      <c r="I306" s="261" t="s">
        <v>183</v>
      </c>
    </row>
    <row r="307" spans="1:9" ht="30" customHeight="1" x14ac:dyDescent="0.15">
      <c r="A307" s="261"/>
      <c r="B307" s="261"/>
      <c r="C307" s="261"/>
      <c r="D307" s="261" t="s">
        <v>684</v>
      </c>
      <c r="E307" s="261"/>
      <c r="F307" s="261"/>
      <c r="G307" s="261"/>
      <c r="H307" s="261" t="s">
        <v>1071</v>
      </c>
      <c r="I307" s="261" t="s">
        <v>183</v>
      </c>
    </row>
    <row r="308" spans="1:9" ht="30" customHeight="1" x14ac:dyDescent="0.15">
      <c r="A308" s="261"/>
      <c r="B308" s="261"/>
      <c r="C308" s="261"/>
      <c r="D308" s="261" t="s">
        <v>684</v>
      </c>
      <c r="E308" s="261"/>
      <c r="F308" s="261"/>
      <c r="G308" s="261"/>
      <c r="H308" s="261" t="s">
        <v>1071</v>
      </c>
      <c r="I308" s="261" t="s">
        <v>183</v>
      </c>
    </row>
    <row r="309" spans="1:9" ht="30" customHeight="1" x14ac:dyDescent="0.15">
      <c r="A309" s="261"/>
      <c r="B309" s="261"/>
      <c r="C309" s="261"/>
      <c r="D309" s="261" t="s">
        <v>684</v>
      </c>
      <c r="E309" s="261"/>
      <c r="F309" s="261"/>
      <c r="G309" s="261"/>
      <c r="H309" s="261" t="s">
        <v>1071</v>
      </c>
      <c r="I309" s="261" t="s">
        <v>183</v>
      </c>
    </row>
    <row r="310" spans="1:9" ht="30" customHeight="1" x14ac:dyDescent="0.15">
      <c r="A310" s="261"/>
      <c r="B310" s="261"/>
      <c r="C310" s="261"/>
      <c r="D310" s="261" t="s">
        <v>684</v>
      </c>
      <c r="E310" s="261"/>
      <c r="F310" s="261"/>
      <c r="G310" s="261"/>
      <c r="H310" s="261" t="s">
        <v>1071</v>
      </c>
      <c r="I310" s="261" t="s">
        <v>183</v>
      </c>
    </row>
    <row r="311" spans="1:9" ht="30" customHeight="1" x14ac:dyDescent="0.15">
      <c r="A311" s="261"/>
      <c r="B311" s="261"/>
      <c r="C311" s="261"/>
      <c r="D311" s="261" t="s">
        <v>684</v>
      </c>
      <c r="E311" s="261"/>
      <c r="F311" s="261"/>
      <c r="G311" s="261"/>
      <c r="H311" s="261" t="s">
        <v>1071</v>
      </c>
      <c r="I311" s="261" t="s">
        <v>183</v>
      </c>
    </row>
    <row r="312" spans="1:9" ht="30" customHeight="1" x14ac:dyDescent="0.15">
      <c r="A312" s="261"/>
      <c r="B312" s="261"/>
      <c r="C312" s="261"/>
      <c r="D312" s="261" t="s">
        <v>684</v>
      </c>
      <c r="E312" s="261"/>
      <c r="F312" s="261"/>
      <c r="G312" s="261"/>
      <c r="H312" s="261" t="s">
        <v>1071</v>
      </c>
      <c r="I312" s="261" t="s">
        <v>183</v>
      </c>
    </row>
    <row r="313" spans="1:9" ht="30" customHeight="1" x14ac:dyDescent="0.15">
      <c r="A313" s="261"/>
      <c r="B313" s="261"/>
      <c r="C313" s="261"/>
      <c r="D313" s="261" t="s">
        <v>684</v>
      </c>
      <c r="E313" s="261"/>
      <c r="F313" s="261"/>
      <c r="G313" s="261"/>
      <c r="H313" s="261" t="s">
        <v>1071</v>
      </c>
      <c r="I313" s="261" t="s">
        <v>183</v>
      </c>
    </row>
    <row r="314" spans="1:9" ht="30" customHeight="1" x14ac:dyDescent="0.15">
      <c r="A314" s="261"/>
      <c r="B314" s="261"/>
      <c r="C314" s="261"/>
      <c r="D314" s="261" t="s">
        <v>684</v>
      </c>
      <c r="E314" s="261"/>
      <c r="F314" s="261"/>
      <c r="G314" s="261"/>
      <c r="H314" s="261" t="s">
        <v>1071</v>
      </c>
      <c r="I314" s="261" t="s">
        <v>183</v>
      </c>
    </row>
    <row r="315" spans="1:9" ht="30" customHeight="1" x14ac:dyDescent="0.15">
      <c r="A315" s="261"/>
      <c r="B315" s="261"/>
      <c r="C315" s="261"/>
      <c r="D315" s="261" t="s">
        <v>684</v>
      </c>
      <c r="E315" s="261"/>
      <c r="F315" s="261"/>
      <c r="G315" s="261"/>
      <c r="H315" s="261" t="s">
        <v>1071</v>
      </c>
      <c r="I315" s="261" t="s">
        <v>183</v>
      </c>
    </row>
    <row r="316" spans="1:9" ht="30" customHeight="1" x14ac:dyDescent="0.15">
      <c r="A316" s="261"/>
      <c r="B316" s="261"/>
      <c r="C316" s="261"/>
      <c r="D316" s="261" t="s">
        <v>684</v>
      </c>
      <c r="E316" s="261"/>
      <c r="F316" s="261"/>
      <c r="G316" s="261"/>
      <c r="H316" s="261" t="s">
        <v>1071</v>
      </c>
      <c r="I316" s="261" t="s">
        <v>183</v>
      </c>
    </row>
    <row r="317" spans="1:9" ht="30" customHeight="1" x14ac:dyDescent="0.15">
      <c r="A317" s="261"/>
      <c r="B317" s="261"/>
      <c r="C317" s="261"/>
      <c r="D317" s="261" t="s">
        <v>684</v>
      </c>
      <c r="E317" s="261"/>
      <c r="F317" s="261"/>
      <c r="G317" s="261"/>
      <c r="H317" s="261" t="s">
        <v>1071</v>
      </c>
      <c r="I317" s="261" t="s">
        <v>183</v>
      </c>
    </row>
    <row r="318" spans="1:9" ht="30" customHeight="1" x14ac:dyDescent="0.15">
      <c r="A318" s="261"/>
      <c r="B318" s="261"/>
      <c r="C318" s="261"/>
      <c r="D318" s="261" t="s">
        <v>684</v>
      </c>
      <c r="E318" s="261"/>
      <c r="F318" s="261"/>
      <c r="G318" s="261"/>
      <c r="H318" s="261" t="s">
        <v>1071</v>
      </c>
      <c r="I318" s="261" t="s">
        <v>183</v>
      </c>
    </row>
    <row r="319" spans="1:9" ht="30" customHeight="1" x14ac:dyDescent="0.15">
      <c r="A319" s="261"/>
      <c r="B319" s="261"/>
      <c r="C319" s="261"/>
      <c r="D319" s="261" t="s">
        <v>684</v>
      </c>
      <c r="E319" s="261"/>
      <c r="F319" s="261"/>
      <c r="G319" s="261"/>
      <c r="H319" s="261" t="s">
        <v>1071</v>
      </c>
      <c r="I319" s="261" t="s">
        <v>183</v>
      </c>
    </row>
    <row r="320" spans="1:9" ht="30" customHeight="1" x14ac:dyDescent="0.15">
      <c r="A320" s="261"/>
      <c r="B320" s="261"/>
      <c r="C320" s="261"/>
      <c r="D320" s="261" t="s">
        <v>684</v>
      </c>
      <c r="E320" s="261"/>
      <c r="F320" s="261"/>
      <c r="G320" s="261"/>
      <c r="H320" s="261" t="s">
        <v>1071</v>
      </c>
      <c r="I320" s="261" t="s">
        <v>183</v>
      </c>
    </row>
    <row r="321" spans="1:9" ht="30" customHeight="1" x14ac:dyDescent="0.15">
      <c r="A321" s="261"/>
      <c r="B321" s="261"/>
      <c r="C321" s="261"/>
      <c r="D321" s="261" t="s">
        <v>684</v>
      </c>
      <c r="E321" s="261"/>
      <c r="F321" s="261"/>
      <c r="G321" s="261"/>
      <c r="H321" s="261" t="s">
        <v>1071</v>
      </c>
      <c r="I321" s="261" t="s">
        <v>183</v>
      </c>
    </row>
    <row r="322" spans="1:9" ht="30" customHeight="1" x14ac:dyDescent="0.15">
      <c r="A322" s="261"/>
      <c r="B322" s="261"/>
      <c r="C322" s="261"/>
      <c r="D322" s="261" t="s">
        <v>684</v>
      </c>
      <c r="E322" s="261"/>
      <c r="F322" s="261"/>
      <c r="G322" s="261"/>
      <c r="H322" s="261" t="s">
        <v>1071</v>
      </c>
      <c r="I322" s="261" t="s">
        <v>183</v>
      </c>
    </row>
    <row r="323" spans="1:9" ht="30" customHeight="1" x14ac:dyDescent="0.15">
      <c r="A323" s="261"/>
      <c r="B323" s="261"/>
      <c r="C323" s="261"/>
      <c r="D323" s="261" t="s">
        <v>684</v>
      </c>
      <c r="E323" s="261"/>
      <c r="F323" s="261"/>
      <c r="G323" s="261"/>
      <c r="H323" s="261" t="s">
        <v>1071</v>
      </c>
      <c r="I323" s="261" t="s">
        <v>183</v>
      </c>
    </row>
    <row r="324" spans="1:9" ht="30" customHeight="1" x14ac:dyDescent="0.15">
      <c r="A324" s="261"/>
      <c r="B324" s="261"/>
      <c r="C324" s="261"/>
      <c r="D324" s="261" t="s">
        <v>684</v>
      </c>
      <c r="E324" s="261"/>
      <c r="F324" s="261"/>
      <c r="G324" s="261"/>
      <c r="H324" s="261" t="s">
        <v>1071</v>
      </c>
      <c r="I324" s="261" t="s">
        <v>183</v>
      </c>
    </row>
    <row r="325" spans="1:9" ht="30" customHeight="1" x14ac:dyDescent="0.15">
      <c r="A325" s="261"/>
      <c r="B325" s="261"/>
      <c r="C325" s="261"/>
      <c r="D325" s="261" t="s">
        <v>684</v>
      </c>
      <c r="E325" s="261"/>
      <c r="F325" s="261"/>
      <c r="G325" s="261"/>
      <c r="H325" s="261" t="s">
        <v>1071</v>
      </c>
      <c r="I325" s="261" t="s">
        <v>183</v>
      </c>
    </row>
    <row r="326" spans="1:9" ht="30" customHeight="1" x14ac:dyDescent="0.15">
      <c r="A326" s="261"/>
      <c r="B326" s="261"/>
      <c r="C326" s="261"/>
      <c r="D326" s="261" t="s">
        <v>684</v>
      </c>
      <c r="E326" s="261"/>
      <c r="F326" s="261"/>
      <c r="G326" s="261"/>
      <c r="H326" s="261" t="s">
        <v>1071</v>
      </c>
      <c r="I326" s="261" t="s">
        <v>183</v>
      </c>
    </row>
    <row r="327" spans="1:9" ht="30" customHeight="1" x14ac:dyDescent="0.15">
      <c r="A327" s="261"/>
      <c r="B327" s="261"/>
      <c r="C327" s="261"/>
      <c r="D327" s="261" t="s">
        <v>684</v>
      </c>
      <c r="E327" s="261"/>
      <c r="F327" s="261"/>
      <c r="G327" s="261"/>
      <c r="H327" s="261" t="s">
        <v>1071</v>
      </c>
      <c r="I327" s="261" t="s">
        <v>183</v>
      </c>
    </row>
    <row r="328" spans="1:9" ht="30" customHeight="1" x14ac:dyDescent="0.15">
      <c r="A328" s="261"/>
      <c r="B328" s="261"/>
      <c r="C328" s="261"/>
      <c r="D328" s="261" t="s">
        <v>684</v>
      </c>
      <c r="E328" s="261"/>
      <c r="F328" s="261"/>
      <c r="G328" s="261"/>
      <c r="H328" s="261" t="s">
        <v>1071</v>
      </c>
      <c r="I328" s="261" t="s">
        <v>183</v>
      </c>
    </row>
    <row r="329" spans="1:9" ht="30" customHeight="1" x14ac:dyDescent="0.15">
      <c r="A329" s="261"/>
      <c r="B329" s="261"/>
      <c r="C329" s="261"/>
      <c r="D329" s="261" t="s">
        <v>684</v>
      </c>
      <c r="E329" s="261"/>
      <c r="F329" s="261"/>
      <c r="G329" s="261"/>
      <c r="H329" s="261" t="s">
        <v>1071</v>
      </c>
      <c r="I329" s="261" t="s">
        <v>183</v>
      </c>
    </row>
    <row r="330" spans="1:9" ht="30" customHeight="1" x14ac:dyDescent="0.15">
      <c r="A330" s="261"/>
      <c r="B330" s="261"/>
      <c r="C330" s="261"/>
      <c r="D330" s="261" t="s">
        <v>684</v>
      </c>
      <c r="E330" s="261"/>
      <c r="F330" s="261"/>
      <c r="G330" s="261"/>
      <c r="H330" s="261" t="s">
        <v>1071</v>
      </c>
      <c r="I330" s="261" t="s">
        <v>183</v>
      </c>
    </row>
    <row r="331" spans="1:9" ht="30" customHeight="1" x14ac:dyDescent="0.15">
      <c r="A331" s="261"/>
      <c r="B331" s="261"/>
      <c r="C331" s="261"/>
      <c r="D331" s="261" t="s">
        <v>684</v>
      </c>
      <c r="E331" s="261"/>
      <c r="F331" s="261"/>
      <c r="G331" s="261"/>
      <c r="H331" s="261" t="s">
        <v>1071</v>
      </c>
      <c r="I331" s="261" t="s">
        <v>183</v>
      </c>
    </row>
    <row r="332" spans="1:9" ht="30" customHeight="1" x14ac:dyDescent="0.15">
      <c r="A332" s="261"/>
      <c r="B332" s="261"/>
      <c r="C332" s="261"/>
      <c r="D332" s="261" t="s">
        <v>684</v>
      </c>
      <c r="E332" s="261"/>
      <c r="F332" s="261"/>
      <c r="G332" s="261"/>
      <c r="H332" s="261" t="s">
        <v>1071</v>
      </c>
      <c r="I332" s="261" t="s">
        <v>183</v>
      </c>
    </row>
    <row r="333" spans="1:9" ht="30" customHeight="1" x14ac:dyDescent="0.15">
      <c r="A333" s="261"/>
      <c r="B333" s="261"/>
      <c r="C333" s="261"/>
      <c r="D333" s="261" t="s">
        <v>684</v>
      </c>
      <c r="E333" s="261"/>
      <c r="F333" s="261"/>
      <c r="G333" s="261"/>
      <c r="H333" s="261" t="s">
        <v>1071</v>
      </c>
      <c r="I333" s="261" t="s">
        <v>183</v>
      </c>
    </row>
    <row r="334" spans="1:9" ht="30" customHeight="1" x14ac:dyDescent="0.15">
      <c r="A334" s="261"/>
      <c r="B334" s="261"/>
      <c r="C334" s="261"/>
      <c r="D334" s="261" t="s">
        <v>684</v>
      </c>
      <c r="E334" s="261"/>
      <c r="F334" s="261"/>
      <c r="G334" s="261"/>
      <c r="H334" s="261" t="s">
        <v>1071</v>
      </c>
      <c r="I334" s="261" t="s">
        <v>183</v>
      </c>
    </row>
    <row r="335" spans="1:9" ht="30" customHeight="1" x14ac:dyDescent="0.15">
      <c r="A335" s="261"/>
      <c r="B335" s="261"/>
      <c r="C335" s="261"/>
      <c r="D335" s="261" t="s">
        <v>684</v>
      </c>
      <c r="E335" s="261"/>
      <c r="F335" s="261"/>
      <c r="G335" s="261"/>
      <c r="H335" s="261" t="s">
        <v>1071</v>
      </c>
      <c r="I335" s="261" t="s">
        <v>183</v>
      </c>
    </row>
    <row r="336" spans="1:9" ht="30" customHeight="1" x14ac:dyDescent="0.15">
      <c r="A336" s="261"/>
      <c r="B336" s="261"/>
      <c r="C336" s="261"/>
      <c r="D336" s="261" t="s">
        <v>684</v>
      </c>
      <c r="E336" s="261"/>
      <c r="F336" s="261"/>
      <c r="G336" s="261"/>
      <c r="H336" s="261" t="s">
        <v>1071</v>
      </c>
      <c r="I336" s="261" t="s">
        <v>183</v>
      </c>
    </row>
    <row r="337" spans="1:9" ht="30" customHeight="1" x14ac:dyDescent="0.15">
      <c r="A337" s="261"/>
      <c r="B337" s="261"/>
      <c r="C337" s="261"/>
      <c r="D337" s="261" t="s">
        <v>684</v>
      </c>
      <c r="E337" s="261"/>
      <c r="F337" s="261"/>
      <c r="G337" s="261"/>
      <c r="H337" s="261" t="s">
        <v>1071</v>
      </c>
      <c r="I337" s="261" t="s">
        <v>183</v>
      </c>
    </row>
    <row r="338" spans="1:9" ht="30" customHeight="1" x14ac:dyDescent="0.15">
      <c r="A338" s="261"/>
      <c r="B338" s="261"/>
      <c r="C338" s="261"/>
      <c r="D338" s="261" t="s">
        <v>684</v>
      </c>
      <c r="E338" s="261"/>
      <c r="F338" s="261"/>
      <c r="G338" s="261"/>
      <c r="H338" s="261" t="s">
        <v>1071</v>
      </c>
      <c r="I338" s="261" t="s">
        <v>183</v>
      </c>
    </row>
    <row r="339" spans="1:9" ht="30" customHeight="1" x14ac:dyDescent="0.15">
      <c r="A339" s="261"/>
      <c r="B339" s="261"/>
      <c r="C339" s="261"/>
      <c r="D339" s="261" t="s">
        <v>684</v>
      </c>
      <c r="E339" s="261"/>
      <c r="F339" s="261"/>
      <c r="G339" s="261"/>
      <c r="H339" s="261" t="s">
        <v>1071</v>
      </c>
      <c r="I339" s="261" t="s">
        <v>183</v>
      </c>
    </row>
    <row r="340" spans="1:9" ht="30" customHeight="1" x14ac:dyDescent="0.15">
      <c r="A340" s="261"/>
      <c r="B340" s="261"/>
      <c r="C340" s="261"/>
      <c r="D340" s="261" t="s">
        <v>684</v>
      </c>
      <c r="E340" s="261"/>
      <c r="F340" s="261"/>
      <c r="G340" s="261"/>
      <c r="H340" s="261" t="s">
        <v>1071</v>
      </c>
      <c r="I340" s="261" t="s">
        <v>183</v>
      </c>
    </row>
    <row r="341" spans="1:9" ht="30" customHeight="1" x14ac:dyDescent="0.15">
      <c r="A341" s="261"/>
      <c r="B341" s="261"/>
      <c r="C341" s="261"/>
      <c r="D341" s="261" t="s">
        <v>684</v>
      </c>
      <c r="E341" s="261"/>
      <c r="F341" s="261"/>
      <c r="G341" s="261"/>
      <c r="H341" s="261" t="s">
        <v>1071</v>
      </c>
      <c r="I341" s="261" t="s">
        <v>183</v>
      </c>
    </row>
    <row r="342" spans="1:9" ht="30" customHeight="1" x14ac:dyDescent="0.15">
      <c r="A342" s="261"/>
      <c r="B342" s="261"/>
      <c r="C342" s="261"/>
      <c r="D342" s="261" t="s">
        <v>684</v>
      </c>
      <c r="E342" s="261"/>
      <c r="F342" s="261"/>
      <c r="G342" s="261"/>
      <c r="H342" s="261" t="s">
        <v>1071</v>
      </c>
      <c r="I342" s="261" t="s">
        <v>183</v>
      </c>
    </row>
    <row r="343" spans="1:9" ht="30" customHeight="1" x14ac:dyDescent="0.15">
      <c r="A343" s="261"/>
      <c r="B343" s="261"/>
      <c r="C343" s="261"/>
      <c r="D343" s="261" t="s">
        <v>684</v>
      </c>
      <c r="E343" s="261"/>
      <c r="F343" s="261"/>
      <c r="G343" s="261"/>
      <c r="H343" s="261" t="s">
        <v>1071</v>
      </c>
      <c r="I343" s="261" t="s">
        <v>183</v>
      </c>
    </row>
    <row r="344" spans="1:9" ht="30" customHeight="1" x14ac:dyDescent="0.15">
      <c r="A344" s="261"/>
      <c r="B344" s="261"/>
      <c r="C344" s="261"/>
      <c r="D344" s="261" t="s">
        <v>684</v>
      </c>
      <c r="E344" s="261"/>
      <c r="F344" s="261"/>
      <c r="G344" s="261"/>
      <c r="H344" s="261" t="s">
        <v>1071</v>
      </c>
      <c r="I344" s="261" t="s">
        <v>183</v>
      </c>
    </row>
    <row r="345" spans="1:9" ht="30" customHeight="1" x14ac:dyDescent="0.15">
      <c r="A345" s="261"/>
      <c r="B345" s="261"/>
      <c r="C345" s="261"/>
      <c r="D345" s="261" t="s">
        <v>684</v>
      </c>
      <c r="E345" s="261"/>
      <c r="F345" s="261"/>
      <c r="G345" s="261"/>
      <c r="H345" s="261" t="s">
        <v>1071</v>
      </c>
      <c r="I345" s="261" t="s">
        <v>183</v>
      </c>
    </row>
    <row r="346" spans="1:9" ht="30" customHeight="1" x14ac:dyDescent="0.15">
      <c r="A346" s="261"/>
      <c r="B346" s="261"/>
      <c r="C346" s="261"/>
      <c r="D346" s="261" t="s">
        <v>684</v>
      </c>
      <c r="E346" s="261"/>
      <c r="F346" s="261"/>
      <c r="G346" s="261"/>
      <c r="H346" s="261" t="s">
        <v>1071</v>
      </c>
      <c r="I346" s="261" t="s">
        <v>183</v>
      </c>
    </row>
    <row r="347" spans="1:9" ht="30" customHeight="1" x14ac:dyDescent="0.15">
      <c r="A347" s="261"/>
      <c r="B347" s="261"/>
      <c r="C347" s="261"/>
      <c r="D347" s="261" t="s">
        <v>684</v>
      </c>
      <c r="E347" s="261"/>
      <c r="F347" s="261"/>
      <c r="G347" s="261"/>
      <c r="H347" s="261" t="s">
        <v>1071</v>
      </c>
      <c r="I347" s="261" t="s">
        <v>183</v>
      </c>
    </row>
    <row r="348" spans="1:9" ht="30" customHeight="1" x14ac:dyDescent="0.15">
      <c r="A348" s="261"/>
      <c r="B348" s="261"/>
      <c r="C348" s="261"/>
      <c r="D348" s="261" t="s">
        <v>684</v>
      </c>
      <c r="E348" s="261"/>
      <c r="F348" s="261"/>
      <c r="G348" s="261"/>
      <c r="H348" s="261" t="s">
        <v>1071</v>
      </c>
      <c r="I348" s="261" t="s">
        <v>183</v>
      </c>
    </row>
    <row r="349" spans="1:9" ht="30" customHeight="1" x14ac:dyDescent="0.15">
      <c r="A349" s="261"/>
      <c r="B349" s="261"/>
      <c r="C349" s="261"/>
      <c r="D349" s="261" t="s">
        <v>684</v>
      </c>
      <c r="E349" s="261"/>
      <c r="F349" s="261"/>
      <c r="G349" s="261"/>
      <c r="H349" s="261" t="s">
        <v>1071</v>
      </c>
      <c r="I349" s="261" t="s">
        <v>183</v>
      </c>
    </row>
    <row r="350" spans="1:9" ht="30" customHeight="1" x14ac:dyDescent="0.15">
      <c r="A350" s="261"/>
      <c r="B350" s="261"/>
      <c r="C350" s="261"/>
      <c r="D350" s="261" t="s">
        <v>684</v>
      </c>
      <c r="E350" s="261"/>
      <c r="F350" s="261"/>
      <c r="G350" s="261"/>
      <c r="H350" s="261" t="s">
        <v>1071</v>
      </c>
      <c r="I350" s="261" t="s">
        <v>183</v>
      </c>
    </row>
    <row r="351" spans="1:9" ht="30" customHeight="1" x14ac:dyDescent="0.15">
      <c r="A351" s="261"/>
      <c r="B351" s="261"/>
      <c r="C351" s="261"/>
      <c r="D351" s="261" t="s">
        <v>684</v>
      </c>
      <c r="E351" s="261"/>
      <c r="F351" s="261"/>
      <c r="G351" s="261"/>
      <c r="H351" s="261" t="s">
        <v>1071</v>
      </c>
      <c r="I351" s="261" t="s">
        <v>183</v>
      </c>
    </row>
    <row r="352" spans="1:9" ht="30" customHeight="1" x14ac:dyDescent="0.15">
      <c r="A352" s="261"/>
      <c r="B352" s="261"/>
      <c r="C352" s="261"/>
      <c r="D352" s="261" t="s">
        <v>684</v>
      </c>
      <c r="E352" s="261"/>
      <c r="F352" s="261"/>
      <c r="G352" s="261"/>
      <c r="H352" s="261" t="s">
        <v>1071</v>
      </c>
      <c r="I352" s="261" t="s">
        <v>183</v>
      </c>
    </row>
    <row r="353" spans="1:9" ht="30" customHeight="1" x14ac:dyDescent="0.15">
      <c r="A353" s="261"/>
      <c r="B353" s="261"/>
      <c r="C353" s="261"/>
      <c r="D353" s="261" t="s">
        <v>684</v>
      </c>
      <c r="E353" s="261"/>
      <c r="F353" s="261"/>
      <c r="G353" s="261"/>
      <c r="H353" s="261" t="s">
        <v>1071</v>
      </c>
      <c r="I353" s="261" t="s">
        <v>183</v>
      </c>
    </row>
    <row r="354" spans="1:9" ht="30" customHeight="1" x14ac:dyDescent="0.15">
      <c r="A354" s="261"/>
      <c r="B354" s="261"/>
      <c r="C354" s="261"/>
      <c r="D354" s="261" t="s">
        <v>684</v>
      </c>
      <c r="E354" s="261"/>
      <c r="F354" s="261"/>
      <c r="G354" s="261"/>
      <c r="H354" s="261" t="s">
        <v>1071</v>
      </c>
      <c r="I354" s="261" t="s">
        <v>183</v>
      </c>
    </row>
    <row r="355" spans="1:9" ht="30" customHeight="1" x14ac:dyDescent="0.15">
      <c r="A355" s="261"/>
      <c r="B355" s="261"/>
      <c r="C355" s="261"/>
      <c r="D355" s="261" t="s">
        <v>684</v>
      </c>
      <c r="E355" s="261"/>
      <c r="F355" s="261"/>
      <c r="G355" s="261"/>
      <c r="H355" s="261" t="s">
        <v>1071</v>
      </c>
      <c r="I355" s="261" t="s">
        <v>183</v>
      </c>
    </row>
    <row r="356" spans="1:9" ht="30" customHeight="1" x14ac:dyDescent="0.15">
      <c r="A356" s="261"/>
      <c r="B356" s="261"/>
      <c r="C356" s="261"/>
      <c r="D356" s="261" t="s">
        <v>684</v>
      </c>
      <c r="E356" s="261"/>
      <c r="F356" s="261"/>
      <c r="G356" s="261"/>
      <c r="H356" s="261" t="s">
        <v>1071</v>
      </c>
      <c r="I356" s="261" t="s">
        <v>183</v>
      </c>
    </row>
    <row r="357" spans="1:9" ht="30" customHeight="1" x14ac:dyDescent="0.15">
      <c r="A357" s="261"/>
      <c r="B357" s="261"/>
      <c r="C357" s="261"/>
      <c r="D357" s="261" t="s">
        <v>684</v>
      </c>
      <c r="E357" s="261"/>
      <c r="F357" s="261"/>
      <c r="G357" s="261"/>
      <c r="H357" s="261" t="s">
        <v>1071</v>
      </c>
      <c r="I357" s="261" t="s">
        <v>183</v>
      </c>
    </row>
    <row r="358" spans="1:9" ht="30" customHeight="1" x14ac:dyDescent="0.15">
      <c r="A358" s="261"/>
      <c r="B358" s="261"/>
      <c r="C358" s="261"/>
      <c r="D358" s="261" t="s">
        <v>684</v>
      </c>
      <c r="E358" s="261"/>
      <c r="F358" s="261"/>
      <c r="G358" s="261"/>
      <c r="H358" s="261" t="s">
        <v>1071</v>
      </c>
      <c r="I358" s="261" t="s">
        <v>183</v>
      </c>
    </row>
    <row r="359" spans="1:9" ht="30" customHeight="1" x14ac:dyDescent="0.15">
      <c r="A359" s="261"/>
      <c r="B359" s="261"/>
      <c r="C359" s="261"/>
      <c r="D359" s="261" t="s">
        <v>684</v>
      </c>
      <c r="E359" s="261"/>
      <c r="F359" s="261"/>
      <c r="G359" s="261"/>
      <c r="H359" s="261" t="s">
        <v>1071</v>
      </c>
      <c r="I359" s="261" t="s">
        <v>183</v>
      </c>
    </row>
    <row r="360" spans="1:9" ht="30" customHeight="1" x14ac:dyDescent="0.15">
      <c r="A360" s="261"/>
      <c r="B360" s="261"/>
      <c r="C360" s="261"/>
      <c r="D360" s="261" t="s">
        <v>684</v>
      </c>
      <c r="E360" s="261"/>
      <c r="F360" s="261"/>
      <c r="G360" s="261"/>
      <c r="H360" s="261" t="s">
        <v>1071</v>
      </c>
      <c r="I360" s="261" t="s">
        <v>183</v>
      </c>
    </row>
    <row r="361" spans="1:9" ht="30" customHeight="1" x14ac:dyDescent="0.15">
      <c r="A361" s="261"/>
      <c r="B361" s="261"/>
      <c r="C361" s="261"/>
      <c r="D361" s="261" t="s">
        <v>684</v>
      </c>
      <c r="E361" s="261"/>
      <c r="F361" s="261"/>
      <c r="G361" s="261"/>
      <c r="H361" s="261" t="s">
        <v>1071</v>
      </c>
      <c r="I361" s="261" t="s">
        <v>183</v>
      </c>
    </row>
    <row r="362" spans="1:9" ht="30" customHeight="1" x14ac:dyDescent="0.15">
      <c r="A362" s="261"/>
      <c r="B362" s="261"/>
      <c r="C362" s="261"/>
      <c r="D362" s="261" t="s">
        <v>684</v>
      </c>
      <c r="E362" s="261"/>
      <c r="F362" s="261"/>
      <c r="G362" s="261"/>
      <c r="H362" s="261" t="s">
        <v>1071</v>
      </c>
      <c r="I362" s="261" t="s">
        <v>183</v>
      </c>
    </row>
    <row r="363" spans="1:9" ht="30" customHeight="1" x14ac:dyDescent="0.15">
      <c r="A363" s="261"/>
      <c r="B363" s="261"/>
      <c r="C363" s="261"/>
      <c r="D363" s="261" t="s">
        <v>684</v>
      </c>
      <c r="E363" s="261"/>
      <c r="F363" s="261"/>
      <c r="G363" s="261"/>
      <c r="H363" s="261" t="s">
        <v>1071</v>
      </c>
      <c r="I363" s="261" t="s">
        <v>183</v>
      </c>
    </row>
    <row r="364" spans="1:9" ht="30" customHeight="1" x14ac:dyDescent="0.15">
      <c r="A364" s="261"/>
      <c r="B364" s="261"/>
      <c r="C364" s="261"/>
      <c r="D364" s="261" t="s">
        <v>684</v>
      </c>
      <c r="E364" s="261"/>
      <c r="F364" s="261"/>
      <c r="G364" s="261"/>
      <c r="H364" s="261" t="s">
        <v>1071</v>
      </c>
      <c r="I364" s="261" t="s">
        <v>183</v>
      </c>
    </row>
    <row r="365" spans="1:9" ht="30" customHeight="1" x14ac:dyDescent="0.15">
      <c r="A365" s="261"/>
      <c r="B365" s="261"/>
      <c r="C365" s="261"/>
      <c r="D365" s="261" t="s">
        <v>684</v>
      </c>
      <c r="E365" s="261"/>
      <c r="F365" s="261"/>
      <c r="G365" s="261"/>
      <c r="H365" s="261" t="s">
        <v>1071</v>
      </c>
      <c r="I365" s="261" t="s">
        <v>183</v>
      </c>
    </row>
    <row r="366" spans="1:9" ht="30" customHeight="1" x14ac:dyDescent="0.15">
      <c r="A366" s="261"/>
      <c r="B366" s="261"/>
      <c r="C366" s="261"/>
      <c r="D366" s="261" t="s">
        <v>684</v>
      </c>
      <c r="E366" s="261"/>
      <c r="F366" s="261"/>
      <c r="G366" s="261"/>
      <c r="H366" s="261" t="s">
        <v>1071</v>
      </c>
      <c r="I366" s="261" t="s">
        <v>183</v>
      </c>
    </row>
    <row r="367" spans="1:9" ht="30" customHeight="1" x14ac:dyDescent="0.15">
      <c r="A367" s="261"/>
      <c r="B367" s="261"/>
      <c r="C367" s="261"/>
      <c r="D367" s="261" t="s">
        <v>684</v>
      </c>
      <c r="E367" s="261"/>
      <c r="F367" s="261"/>
      <c r="G367" s="261"/>
      <c r="H367" s="261" t="s">
        <v>1071</v>
      </c>
      <c r="I367" s="261" t="s">
        <v>183</v>
      </c>
    </row>
    <row r="368" spans="1:9" ht="30" customHeight="1" x14ac:dyDescent="0.15">
      <c r="A368" s="261"/>
      <c r="B368" s="261"/>
      <c r="C368" s="261"/>
      <c r="D368" s="261" t="s">
        <v>684</v>
      </c>
      <c r="E368" s="261"/>
      <c r="F368" s="261"/>
      <c r="G368" s="261"/>
      <c r="H368" s="261" t="s">
        <v>1071</v>
      </c>
      <c r="I368" s="261" t="s">
        <v>183</v>
      </c>
    </row>
    <row r="369" spans="1:9" ht="30" customHeight="1" x14ac:dyDescent="0.15">
      <c r="A369" s="261"/>
      <c r="B369" s="261"/>
      <c r="C369" s="261"/>
      <c r="D369" s="261" t="s">
        <v>684</v>
      </c>
      <c r="E369" s="261"/>
      <c r="F369" s="261"/>
      <c r="G369" s="261"/>
      <c r="H369" s="261" t="s">
        <v>1071</v>
      </c>
      <c r="I369" s="261" t="s">
        <v>183</v>
      </c>
    </row>
    <row r="370" spans="1:9" ht="30" customHeight="1" x14ac:dyDescent="0.15">
      <c r="A370" s="261"/>
      <c r="B370" s="261"/>
      <c r="C370" s="261"/>
      <c r="D370" s="261" t="s">
        <v>684</v>
      </c>
      <c r="E370" s="261"/>
      <c r="F370" s="261"/>
      <c r="G370" s="261"/>
      <c r="H370" s="261" t="s">
        <v>1071</v>
      </c>
      <c r="I370" s="261" t="s">
        <v>183</v>
      </c>
    </row>
    <row r="371" spans="1:9" ht="30" customHeight="1" x14ac:dyDescent="0.15">
      <c r="A371" s="261"/>
      <c r="B371" s="261"/>
      <c r="C371" s="261"/>
      <c r="D371" s="261" t="s">
        <v>684</v>
      </c>
      <c r="E371" s="261"/>
      <c r="F371" s="261"/>
      <c r="G371" s="261"/>
      <c r="H371" s="261" t="s">
        <v>1071</v>
      </c>
      <c r="I371" s="261" t="s">
        <v>183</v>
      </c>
    </row>
    <row r="372" spans="1:9" ht="30" customHeight="1" x14ac:dyDescent="0.15">
      <c r="A372" s="261"/>
      <c r="B372" s="261"/>
      <c r="C372" s="261"/>
      <c r="D372" s="261" t="s">
        <v>684</v>
      </c>
      <c r="E372" s="261"/>
      <c r="F372" s="261"/>
      <c r="G372" s="261"/>
      <c r="H372" s="261" t="s">
        <v>1071</v>
      </c>
      <c r="I372" s="261" t="s">
        <v>183</v>
      </c>
    </row>
    <row r="373" spans="1:9" ht="30" customHeight="1" x14ac:dyDescent="0.15">
      <c r="A373" s="261"/>
      <c r="B373" s="261"/>
      <c r="C373" s="261"/>
      <c r="D373" s="261" t="s">
        <v>684</v>
      </c>
      <c r="E373" s="261"/>
      <c r="F373" s="261"/>
      <c r="G373" s="261"/>
      <c r="H373" s="261" t="s">
        <v>1071</v>
      </c>
      <c r="I373" s="261" t="s">
        <v>183</v>
      </c>
    </row>
    <row r="374" spans="1:9" ht="30" customHeight="1" x14ac:dyDescent="0.15">
      <c r="A374" s="261"/>
      <c r="B374" s="261"/>
      <c r="C374" s="261"/>
      <c r="D374" s="261" t="s">
        <v>684</v>
      </c>
      <c r="E374" s="261"/>
      <c r="F374" s="261"/>
      <c r="G374" s="261"/>
      <c r="H374" s="261" t="s">
        <v>1071</v>
      </c>
      <c r="I374" s="261" t="s">
        <v>183</v>
      </c>
    </row>
    <row r="375" spans="1:9" ht="30" customHeight="1" x14ac:dyDescent="0.15">
      <c r="A375" s="261"/>
      <c r="B375" s="261"/>
      <c r="C375" s="261"/>
      <c r="D375" s="261" t="s">
        <v>684</v>
      </c>
      <c r="E375" s="261"/>
      <c r="F375" s="261"/>
      <c r="G375" s="261"/>
      <c r="H375" s="261" t="s">
        <v>1071</v>
      </c>
      <c r="I375" s="261" t="s">
        <v>183</v>
      </c>
    </row>
    <row r="376" spans="1:9" ht="30" customHeight="1" x14ac:dyDescent="0.15">
      <c r="A376" s="261"/>
      <c r="B376" s="261"/>
      <c r="C376" s="261"/>
      <c r="D376" s="261" t="s">
        <v>684</v>
      </c>
      <c r="E376" s="261"/>
      <c r="F376" s="261"/>
      <c r="G376" s="261"/>
      <c r="H376" s="261" t="s">
        <v>1071</v>
      </c>
      <c r="I376" s="261" t="s">
        <v>183</v>
      </c>
    </row>
    <row r="377" spans="1:9" ht="30" customHeight="1" x14ac:dyDescent="0.15">
      <c r="A377" s="261"/>
      <c r="B377" s="261"/>
      <c r="C377" s="261"/>
      <c r="D377" s="261" t="s">
        <v>684</v>
      </c>
      <c r="E377" s="261"/>
      <c r="F377" s="261"/>
      <c r="G377" s="261"/>
      <c r="H377" s="261" t="s">
        <v>1071</v>
      </c>
      <c r="I377" s="261" t="s">
        <v>183</v>
      </c>
    </row>
    <row r="378" spans="1:9" ht="30" customHeight="1" x14ac:dyDescent="0.15">
      <c r="A378" s="261"/>
      <c r="B378" s="261"/>
      <c r="C378" s="261"/>
      <c r="D378" s="261" t="s">
        <v>684</v>
      </c>
      <c r="E378" s="261"/>
      <c r="F378" s="261"/>
      <c r="G378" s="261"/>
      <c r="H378" s="261" t="s">
        <v>1071</v>
      </c>
      <c r="I378" s="261" t="s">
        <v>183</v>
      </c>
    </row>
    <row r="379" spans="1:9" ht="30" customHeight="1" x14ac:dyDescent="0.15">
      <c r="A379" s="261"/>
      <c r="B379" s="261"/>
      <c r="C379" s="261"/>
      <c r="D379" s="261" t="s">
        <v>684</v>
      </c>
      <c r="E379" s="261"/>
      <c r="F379" s="261"/>
      <c r="G379" s="261"/>
      <c r="H379" s="261" t="s">
        <v>1071</v>
      </c>
      <c r="I379" s="261" t="s">
        <v>183</v>
      </c>
    </row>
    <row r="380" spans="1:9" ht="30" customHeight="1" x14ac:dyDescent="0.15">
      <c r="A380" s="261"/>
      <c r="B380" s="261"/>
      <c r="C380" s="261"/>
      <c r="D380" s="261" t="s">
        <v>684</v>
      </c>
      <c r="E380" s="261"/>
      <c r="F380" s="261"/>
      <c r="G380" s="261"/>
      <c r="H380" s="261" t="s">
        <v>1071</v>
      </c>
      <c r="I380" s="261" t="s">
        <v>183</v>
      </c>
    </row>
    <row r="381" spans="1:9" ht="30" customHeight="1" x14ac:dyDescent="0.15">
      <c r="A381" s="261"/>
      <c r="B381" s="261"/>
      <c r="C381" s="261"/>
      <c r="D381" s="261" t="s">
        <v>684</v>
      </c>
      <c r="E381" s="261"/>
      <c r="F381" s="261"/>
      <c r="G381" s="261"/>
      <c r="H381" s="261" t="s">
        <v>1071</v>
      </c>
      <c r="I381" s="261" t="s">
        <v>183</v>
      </c>
    </row>
    <row r="382" spans="1:9" ht="30" customHeight="1" x14ac:dyDescent="0.15">
      <c r="A382" s="261"/>
      <c r="B382" s="261"/>
      <c r="C382" s="261"/>
      <c r="D382" s="261" t="s">
        <v>684</v>
      </c>
      <c r="E382" s="261"/>
      <c r="F382" s="261"/>
      <c r="G382" s="261"/>
      <c r="H382" s="261" t="s">
        <v>1071</v>
      </c>
      <c r="I382" s="261" t="s">
        <v>183</v>
      </c>
    </row>
    <row r="383" spans="1:9" ht="30" customHeight="1" x14ac:dyDescent="0.15">
      <c r="A383" s="261"/>
      <c r="B383" s="261"/>
      <c r="C383" s="261"/>
      <c r="D383" s="261" t="s">
        <v>684</v>
      </c>
      <c r="E383" s="261"/>
      <c r="F383" s="261"/>
      <c r="G383" s="261"/>
      <c r="H383" s="261" t="s">
        <v>1071</v>
      </c>
      <c r="I383" s="261" t="s">
        <v>183</v>
      </c>
    </row>
    <row r="384" spans="1:9" ht="30" customHeight="1" x14ac:dyDescent="0.15">
      <c r="A384" s="261"/>
      <c r="B384" s="261"/>
      <c r="C384" s="261"/>
      <c r="D384" s="261" t="s">
        <v>684</v>
      </c>
      <c r="E384" s="261"/>
      <c r="F384" s="261"/>
      <c r="G384" s="261"/>
      <c r="H384" s="261" t="s">
        <v>1071</v>
      </c>
      <c r="I384" s="261" t="s">
        <v>183</v>
      </c>
    </row>
    <row r="385" spans="1:9" ht="30" customHeight="1" x14ac:dyDescent="0.15">
      <c r="A385" s="261"/>
      <c r="B385" s="261"/>
      <c r="C385" s="261"/>
      <c r="D385" s="261" t="s">
        <v>684</v>
      </c>
      <c r="E385" s="261"/>
      <c r="F385" s="261"/>
      <c r="G385" s="261"/>
      <c r="H385" s="261" t="s">
        <v>1071</v>
      </c>
      <c r="I385" s="261" t="s">
        <v>183</v>
      </c>
    </row>
    <row r="386" spans="1:9" ht="30" customHeight="1" x14ac:dyDescent="0.15">
      <c r="A386" s="261"/>
      <c r="B386" s="261"/>
      <c r="C386" s="261"/>
      <c r="D386" s="261" t="s">
        <v>684</v>
      </c>
      <c r="E386" s="261"/>
      <c r="F386" s="261"/>
      <c r="G386" s="261"/>
      <c r="H386" s="261" t="s">
        <v>1071</v>
      </c>
      <c r="I386" s="261" t="s">
        <v>183</v>
      </c>
    </row>
    <row r="387" spans="1:9" ht="30" customHeight="1" x14ac:dyDescent="0.15">
      <c r="A387" s="261"/>
      <c r="B387" s="261"/>
      <c r="C387" s="261"/>
      <c r="D387" s="261" t="s">
        <v>684</v>
      </c>
      <c r="E387" s="261"/>
      <c r="F387" s="261"/>
      <c r="G387" s="261"/>
      <c r="H387" s="261" t="s">
        <v>1071</v>
      </c>
      <c r="I387" s="261" t="s">
        <v>183</v>
      </c>
    </row>
    <row r="388" spans="1:9" ht="30" customHeight="1" x14ac:dyDescent="0.15">
      <c r="A388" s="261"/>
      <c r="B388" s="261"/>
      <c r="C388" s="261"/>
      <c r="D388" s="261" t="s">
        <v>684</v>
      </c>
      <c r="E388" s="261"/>
      <c r="F388" s="261"/>
      <c r="G388" s="261"/>
      <c r="H388" s="261" t="s">
        <v>1071</v>
      </c>
      <c r="I388" s="261" t="s">
        <v>183</v>
      </c>
    </row>
    <row r="389" spans="1:9" ht="30" customHeight="1" x14ac:dyDescent="0.15">
      <c r="A389" s="261"/>
      <c r="B389" s="261"/>
      <c r="C389" s="261"/>
      <c r="D389" s="261" t="s">
        <v>684</v>
      </c>
      <c r="E389" s="261"/>
      <c r="F389" s="261"/>
      <c r="G389" s="261"/>
      <c r="H389" s="261" t="s">
        <v>1071</v>
      </c>
      <c r="I389" s="261" t="s">
        <v>183</v>
      </c>
    </row>
    <row r="390" spans="1:9" ht="30" customHeight="1" x14ac:dyDescent="0.15">
      <c r="A390" s="261"/>
      <c r="B390" s="261"/>
      <c r="C390" s="261"/>
      <c r="D390" s="261" t="s">
        <v>684</v>
      </c>
      <c r="E390" s="261"/>
      <c r="F390" s="261"/>
      <c r="G390" s="261"/>
      <c r="H390" s="261" t="s">
        <v>1071</v>
      </c>
      <c r="I390" s="261" t="s">
        <v>183</v>
      </c>
    </row>
    <row r="391" spans="1:9" ht="30" customHeight="1" x14ac:dyDescent="0.15">
      <c r="A391" s="261"/>
      <c r="B391" s="261"/>
      <c r="C391" s="261"/>
      <c r="D391" s="261" t="s">
        <v>684</v>
      </c>
      <c r="E391" s="261"/>
      <c r="F391" s="261"/>
      <c r="G391" s="261"/>
      <c r="H391" s="261" t="s">
        <v>1071</v>
      </c>
      <c r="I391" s="261" t="s">
        <v>183</v>
      </c>
    </row>
    <row r="392" spans="1:9" ht="30" customHeight="1" x14ac:dyDescent="0.15">
      <c r="A392" s="261"/>
      <c r="B392" s="261"/>
      <c r="C392" s="261"/>
      <c r="D392" s="261" t="s">
        <v>684</v>
      </c>
      <c r="E392" s="261"/>
      <c r="F392" s="261"/>
      <c r="G392" s="261"/>
      <c r="H392" s="261" t="s">
        <v>1071</v>
      </c>
      <c r="I392" s="261" t="s">
        <v>183</v>
      </c>
    </row>
    <row r="393" spans="1:9" ht="30" customHeight="1" x14ac:dyDescent="0.15">
      <c r="A393" s="261"/>
      <c r="B393" s="261"/>
      <c r="C393" s="261"/>
      <c r="D393" s="261" t="s">
        <v>684</v>
      </c>
      <c r="E393" s="261"/>
      <c r="F393" s="261"/>
      <c r="G393" s="261"/>
      <c r="H393" s="261" t="s">
        <v>1071</v>
      </c>
      <c r="I393" s="261" t="s">
        <v>183</v>
      </c>
    </row>
    <row r="394" spans="1:9" ht="30" customHeight="1" x14ac:dyDescent="0.15">
      <c r="A394" s="261"/>
      <c r="B394" s="261"/>
      <c r="C394" s="261"/>
      <c r="D394" s="261" t="s">
        <v>684</v>
      </c>
      <c r="E394" s="261"/>
      <c r="F394" s="261"/>
      <c r="G394" s="261"/>
      <c r="H394" s="261" t="s">
        <v>1071</v>
      </c>
      <c r="I394" s="261" t="s">
        <v>183</v>
      </c>
    </row>
    <row r="395" spans="1:9" ht="30" customHeight="1" x14ac:dyDescent="0.15">
      <c r="A395" s="261"/>
      <c r="B395" s="261"/>
      <c r="C395" s="261"/>
      <c r="D395" s="261" t="s">
        <v>684</v>
      </c>
      <c r="E395" s="261"/>
      <c r="F395" s="261"/>
      <c r="G395" s="261"/>
      <c r="H395" s="261" t="s">
        <v>1071</v>
      </c>
      <c r="I395" s="261" t="s">
        <v>183</v>
      </c>
    </row>
    <row r="396" spans="1:9" ht="30" customHeight="1" x14ac:dyDescent="0.15">
      <c r="A396" s="261"/>
      <c r="B396" s="261"/>
      <c r="C396" s="261"/>
      <c r="D396" s="261" t="s">
        <v>684</v>
      </c>
      <c r="E396" s="261"/>
      <c r="F396" s="261"/>
      <c r="G396" s="261"/>
      <c r="H396" s="261" t="s">
        <v>1071</v>
      </c>
      <c r="I396" s="261" t="s">
        <v>183</v>
      </c>
    </row>
    <row r="397" spans="1:9" ht="30" customHeight="1" x14ac:dyDescent="0.15">
      <c r="A397" s="261"/>
      <c r="B397" s="261"/>
      <c r="C397" s="261"/>
      <c r="D397" s="261" t="s">
        <v>684</v>
      </c>
      <c r="E397" s="261"/>
      <c r="F397" s="261"/>
      <c r="G397" s="261"/>
      <c r="H397" s="261" t="s">
        <v>1071</v>
      </c>
      <c r="I397" s="261" t="s">
        <v>183</v>
      </c>
    </row>
    <row r="398" spans="1:9" ht="30" customHeight="1" x14ac:dyDescent="0.15">
      <c r="A398" s="261"/>
      <c r="B398" s="261"/>
      <c r="C398" s="261"/>
      <c r="D398" s="261" t="s">
        <v>684</v>
      </c>
      <c r="E398" s="261"/>
      <c r="F398" s="261"/>
      <c r="G398" s="261"/>
      <c r="H398" s="261" t="s">
        <v>1071</v>
      </c>
      <c r="I398" s="261" t="s">
        <v>183</v>
      </c>
    </row>
    <row r="399" spans="1:9" ht="30" customHeight="1" x14ac:dyDescent="0.15">
      <c r="A399" s="261"/>
      <c r="B399" s="261"/>
      <c r="C399" s="261"/>
      <c r="D399" s="261" t="s">
        <v>684</v>
      </c>
      <c r="E399" s="261"/>
      <c r="F399" s="261"/>
      <c r="G399" s="261"/>
      <c r="H399" s="261" t="s">
        <v>1071</v>
      </c>
      <c r="I399" s="261" t="s">
        <v>183</v>
      </c>
    </row>
    <row r="400" spans="1:9" ht="30" customHeight="1" x14ac:dyDescent="0.15">
      <c r="A400" s="261"/>
      <c r="B400" s="261"/>
      <c r="C400" s="261"/>
      <c r="D400" s="261" t="s">
        <v>684</v>
      </c>
      <c r="E400" s="261"/>
      <c r="F400" s="261"/>
      <c r="G400" s="261"/>
      <c r="H400" s="261" t="s">
        <v>1071</v>
      </c>
      <c r="I400" s="261" t="s">
        <v>183</v>
      </c>
    </row>
    <row r="401" spans="1:9" ht="30" customHeight="1" x14ac:dyDescent="0.15">
      <c r="A401" s="261"/>
      <c r="B401" s="261"/>
      <c r="C401" s="261"/>
      <c r="D401" s="261" t="s">
        <v>684</v>
      </c>
      <c r="E401" s="261"/>
      <c r="F401" s="261"/>
      <c r="G401" s="261"/>
      <c r="H401" s="261" t="s">
        <v>1071</v>
      </c>
      <c r="I401" s="261" t="s">
        <v>183</v>
      </c>
    </row>
    <row r="402" spans="1:9" ht="30" customHeight="1" x14ac:dyDescent="0.15">
      <c r="A402" s="261"/>
      <c r="B402" s="261"/>
      <c r="C402" s="261"/>
      <c r="D402" s="261" t="s">
        <v>684</v>
      </c>
      <c r="E402" s="261"/>
      <c r="F402" s="261"/>
      <c r="G402" s="261"/>
      <c r="H402" s="261" t="s">
        <v>1071</v>
      </c>
      <c r="I402" s="261" t="s">
        <v>183</v>
      </c>
    </row>
    <row r="403" spans="1:9" ht="30" customHeight="1" x14ac:dyDescent="0.15">
      <c r="A403" s="261"/>
      <c r="B403" s="261"/>
      <c r="C403" s="261"/>
      <c r="D403" s="261" t="s">
        <v>684</v>
      </c>
      <c r="E403" s="261"/>
      <c r="F403" s="261"/>
      <c r="G403" s="261"/>
      <c r="H403" s="261" t="s">
        <v>1071</v>
      </c>
      <c r="I403" s="261" t="s">
        <v>183</v>
      </c>
    </row>
    <row r="404" spans="1:9" ht="30" customHeight="1" x14ac:dyDescent="0.15">
      <c r="A404" s="261"/>
      <c r="B404" s="261"/>
      <c r="C404" s="261"/>
      <c r="D404" s="261" t="s">
        <v>684</v>
      </c>
      <c r="E404" s="261"/>
      <c r="F404" s="261"/>
      <c r="G404" s="261"/>
      <c r="H404" s="261" t="s">
        <v>1071</v>
      </c>
      <c r="I404" s="261" t="s">
        <v>183</v>
      </c>
    </row>
    <row r="405" spans="1:9" ht="30" customHeight="1" x14ac:dyDescent="0.15">
      <c r="A405" s="261"/>
      <c r="B405" s="261"/>
      <c r="C405" s="261"/>
      <c r="D405" s="261" t="s">
        <v>684</v>
      </c>
      <c r="E405" s="261"/>
      <c r="F405" s="261"/>
      <c r="G405" s="261"/>
      <c r="H405" s="261" t="s">
        <v>1071</v>
      </c>
      <c r="I405" s="261" t="s">
        <v>183</v>
      </c>
    </row>
    <row r="406" spans="1:9" ht="30" customHeight="1" x14ac:dyDescent="0.15">
      <c r="A406" s="261"/>
      <c r="B406" s="261"/>
      <c r="C406" s="261"/>
      <c r="D406" s="261" t="s">
        <v>684</v>
      </c>
      <c r="E406" s="261"/>
      <c r="F406" s="261"/>
      <c r="G406" s="261"/>
      <c r="H406" s="261" t="s">
        <v>1071</v>
      </c>
      <c r="I406" s="261" t="s">
        <v>183</v>
      </c>
    </row>
    <row r="407" spans="1:9" ht="30" customHeight="1" x14ac:dyDescent="0.15">
      <c r="A407" s="261"/>
      <c r="B407" s="261"/>
      <c r="C407" s="261"/>
      <c r="D407" s="261" t="s">
        <v>684</v>
      </c>
      <c r="E407" s="261"/>
      <c r="F407" s="261"/>
      <c r="G407" s="261"/>
      <c r="H407" s="261" t="s">
        <v>1071</v>
      </c>
      <c r="I407" s="261" t="s">
        <v>183</v>
      </c>
    </row>
    <row r="408" spans="1:9" ht="30" customHeight="1" x14ac:dyDescent="0.15">
      <c r="A408" s="261"/>
      <c r="B408" s="261"/>
      <c r="C408" s="261"/>
      <c r="D408" s="261" t="s">
        <v>684</v>
      </c>
      <c r="E408" s="261"/>
      <c r="F408" s="261"/>
      <c r="G408" s="261"/>
      <c r="H408" s="261" t="s">
        <v>1071</v>
      </c>
      <c r="I408" s="261" t="s">
        <v>183</v>
      </c>
    </row>
    <row r="409" spans="1:9" ht="30" customHeight="1" x14ac:dyDescent="0.15">
      <c r="A409" s="261"/>
      <c r="B409" s="261"/>
      <c r="C409" s="261"/>
      <c r="D409" s="261" t="s">
        <v>684</v>
      </c>
      <c r="E409" s="261"/>
      <c r="F409" s="261"/>
      <c r="G409" s="261"/>
      <c r="H409" s="261" t="s">
        <v>1071</v>
      </c>
      <c r="I409" s="261" t="s">
        <v>183</v>
      </c>
    </row>
    <row r="410" spans="1:9" ht="30" customHeight="1" x14ac:dyDescent="0.15">
      <c r="A410" s="261"/>
      <c r="B410" s="261"/>
      <c r="C410" s="261"/>
      <c r="D410" s="261" t="s">
        <v>684</v>
      </c>
      <c r="E410" s="261"/>
      <c r="F410" s="261"/>
      <c r="G410" s="261"/>
      <c r="H410" s="261" t="s">
        <v>1071</v>
      </c>
      <c r="I410" s="261" t="s">
        <v>183</v>
      </c>
    </row>
    <row r="411" spans="1:9" ht="30" customHeight="1" x14ac:dyDescent="0.15">
      <c r="A411" s="261"/>
      <c r="B411" s="261"/>
      <c r="C411" s="261"/>
      <c r="D411" s="261" t="s">
        <v>684</v>
      </c>
      <c r="E411" s="261"/>
      <c r="F411" s="261"/>
      <c r="G411" s="261"/>
      <c r="H411" s="261" t="s">
        <v>1071</v>
      </c>
      <c r="I411" s="261" t="s">
        <v>183</v>
      </c>
    </row>
    <row r="412" spans="1:9" ht="30" customHeight="1" x14ac:dyDescent="0.15">
      <c r="A412" s="261"/>
      <c r="B412" s="261"/>
      <c r="C412" s="261"/>
      <c r="D412" s="261" t="s">
        <v>684</v>
      </c>
      <c r="E412" s="261"/>
      <c r="F412" s="261"/>
      <c r="G412" s="261"/>
      <c r="H412" s="261" t="s">
        <v>1071</v>
      </c>
      <c r="I412" s="261" t="s">
        <v>183</v>
      </c>
    </row>
    <row r="413" spans="1:9" ht="30" customHeight="1" x14ac:dyDescent="0.15">
      <c r="A413" s="261"/>
      <c r="B413" s="261"/>
      <c r="C413" s="261"/>
      <c r="D413" s="261" t="s">
        <v>684</v>
      </c>
      <c r="E413" s="261"/>
      <c r="F413" s="261"/>
      <c r="G413" s="261"/>
      <c r="H413" s="261" t="s">
        <v>1071</v>
      </c>
      <c r="I413" s="261" t="s">
        <v>183</v>
      </c>
    </row>
    <row r="414" spans="1:9" ht="30" customHeight="1" x14ac:dyDescent="0.15">
      <c r="A414" s="261"/>
      <c r="B414" s="261"/>
      <c r="C414" s="261"/>
      <c r="D414" s="261" t="s">
        <v>684</v>
      </c>
      <c r="E414" s="261"/>
      <c r="F414" s="261"/>
      <c r="G414" s="261"/>
      <c r="H414" s="261" t="s">
        <v>1071</v>
      </c>
      <c r="I414" s="261" t="s">
        <v>183</v>
      </c>
    </row>
    <row r="415" spans="1:9" ht="30" customHeight="1" x14ac:dyDescent="0.15">
      <c r="A415" s="261"/>
      <c r="B415" s="261"/>
      <c r="C415" s="261"/>
      <c r="D415" s="261" t="s">
        <v>684</v>
      </c>
      <c r="E415" s="261"/>
      <c r="F415" s="261"/>
      <c r="G415" s="261"/>
      <c r="H415" s="261" t="s">
        <v>1071</v>
      </c>
      <c r="I415" s="261" t="s">
        <v>183</v>
      </c>
    </row>
    <row r="416" spans="1:9" ht="30" customHeight="1" x14ac:dyDescent="0.15">
      <c r="A416" s="261"/>
      <c r="B416" s="261"/>
      <c r="C416" s="261"/>
      <c r="D416" s="261" t="s">
        <v>684</v>
      </c>
      <c r="E416" s="261"/>
      <c r="F416" s="261"/>
      <c r="G416" s="261"/>
      <c r="H416" s="261" t="s">
        <v>1071</v>
      </c>
      <c r="I416" s="261" t="s">
        <v>183</v>
      </c>
    </row>
    <row r="417" spans="1:9" ht="30" customHeight="1" x14ac:dyDescent="0.15">
      <c r="A417" s="261"/>
      <c r="B417" s="261"/>
      <c r="C417" s="261"/>
      <c r="D417" s="261" t="s">
        <v>684</v>
      </c>
      <c r="E417" s="261"/>
      <c r="F417" s="261"/>
      <c r="G417" s="261"/>
      <c r="H417" s="261" t="s">
        <v>1071</v>
      </c>
      <c r="I417" s="261" t="s">
        <v>183</v>
      </c>
    </row>
    <row r="418" spans="1:9" ht="30" customHeight="1" x14ac:dyDescent="0.15">
      <c r="A418" s="261"/>
      <c r="B418" s="261"/>
      <c r="C418" s="261"/>
      <c r="D418" s="261" t="s">
        <v>684</v>
      </c>
      <c r="E418" s="261"/>
      <c r="F418" s="261"/>
      <c r="G418" s="261"/>
      <c r="H418" s="261" t="s">
        <v>1071</v>
      </c>
      <c r="I418" s="261" t="s">
        <v>183</v>
      </c>
    </row>
    <row r="419" spans="1:9" ht="30" customHeight="1" x14ac:dyDescent="0.15">
      <c r="A419" s="261"/>
      <c r="B419" s="261"/>
      <c r="C419" s="261"/>
      <c r="D419" s="261" t="s">
        <v>684</v>
      </c>
      <c r="E419" s="261"/>
      <c r="F419" s="261"/>
      <c r="G419" s="261"/>
      <c r="H419" s="261" t="s">
        <v>1071</v>
      </c>
      <c r="I419" s="261" t="s">
        <v>183</v>
      </c>
    </row>
    <row r="420" spans="1:9" ht="30" customHeight="1" x14ac:dyDescent="0.15">
      <c r="A420" s="261"/>
      <c r="B420" s="261"/>
      <c r="C420" s="261"/>
      <c r="D420" s="261" t="s">
        <v>684</v>
      </c>
      <c r="E420" s="261"/>
      <c r="F420" s="261"/>
      <c r="G420" s="261"/>
      <c r="H420" s="261" t="s">
        <v>1071</v>
      </c>
      <c r="I420" s="261" t="s">
        <v>183</v>
      </c>
    </row>
    <row r="421" spans="1:9" ht="30" customHeight="1" x14ac:dyDescent="0.15">
      <c r="A421" s="261"/>
      <c r="B421" s="261"/>
      <c r="C421" s="261"/>
      <c r="D421" s="261" t="s">
        <v>684</v>
      </c>
      <c r="E421" s="261"/>
      <c r="F421" s="261"/>
      <c r="G421" s="261"/>
      <c r="H421" s="261" t="s">
        <v>1071</v>
      </c>
      <c r="I421" s="261" t="s">
        <v>183</v>
      </c>
    </row>
    <row r="422" spans="1:9" ht="30" customHeight="1" x14ac:dyDescent="0.15">
      <c r="A422" s="261"/>
      <c r="B422" s="261"/>
      <c r="C422" s="261"/>
      <c r="D422" s="261" t="s">
        <v>684</v>
      </c>
      <c r="E422" s="261"/>
      <c r="F422" s="261"/>
      <c r="G422" s="261"/>
      <c r="H422" s="261" t="s">
        <v>1071</v>
      </c>
      <c r="I422" s="261" t="s">
        <v>183</v>
      </c>
    </row>
    <row r="423" spans="1:9" ht="30" customHeight="1" x14ac:dyDescent="0.15">
      <c r="A423" s="261"/>
      <c r="B423" s="261"/>
      <c r="C423" s="261"/>
      <c r="D423" s="261" t="s">
        <v>684</v>
      </c>
      <c r="E423" s="261"/>
      <c r="F423" s="261"/>
      <c r="G423" s="261"/>
      <c r="H423" s="261" t="s">
        <v>1071</v>
      </c>
      <c r="I423" s="261" t="s">
        <v>183</v>
      </c>
    </row>
    <row r="424" spans="1:9" ht="30" customHeight="1" x14ac:dyDescent="0.15">
      <c r="A424" s="261"/>
      <c r="B424" s="261"/>
      <c r="C424" s="261"/>
      <c r="D424" s="261" t="s">
        <v>684</v>
      </c>
      <c r="E424" s="261"/>
      <c r="F424" s="261"/>
      <c r="G424" s="261"/>
      <c r="H424" s="261" t="s">
        <v>1071</v>
      </c>
      <c r="I424" s="261" t="s">
        <v>183</v>
      </c>
    </row>
    <row r="425" spans="1:9" ht="30" customHeight="1" x14ac:dyDescent="0.15">
      <c r="A425" s="261"/>
      <c r="B425" s="261"/>
      <c r="C425" s="261"/>
      <c r="D425" s="261" t="s">
        <v>684</v>
      </c>
      <c r="E425" s="261"/>
      <c r="F425" s="261"/>
      <c r="G425" s="261"/>
      <c r="H425" s="261" t="s">
        <v>1071</v>
      </c>
      <c r="I425" s="261" t="s">
        <v>183</v>
      </c>
    </row>
    <row r="426" spans="1:9" ht="30" customHeight="1" x14ac:dyDescent="0.15">
      <c r="A426" s="261"/>
      <c r="B426" s="261"/>
      <c r="C426" s="261"/>
      <c r="D426" s="261" t="s">
        <v>684</v>
      </c>
      <c r="E426" s="261"/>
      <c r="F426" s="261"/>
      <c r="G426" s="261"/>
      <c r="H426" s="261" t="s">
        <v>1071</v>
      </c>
      <c r="I426" s="261" t="s">
        <v>183</v>
      </c>
    </row>
    <row r="427" spans="1:9" ht="30" customHeight="1" x14ac:dyDescent="0.15">
      <c r="A427" s="261"/>
      <c r="B427" s="261"/>
      <c r="C427" s="261"/>
      <c r="D427" s="261" t="s">
        <v>684</v>
      </c>
      <c r="E427" s="261"/>
      <c r="F427" s="261"/>
      <c r="G427" s="261"/>
      <c r="H427" s="261" t="s">
        <v>1071</v>
      </c>
      <c r="I427" s="261" t="s">
        <v>183</v>
      </c>
    </row>
    <row r="428" spans="1:9" ht="30" customHeight="1" x14ac:dyDescent="0.15">
      <c r="A428" s="261"/>
      <c r="B428" s="261"/>
      <c r="C428" s="261"/>
      <c r="D428" s="261" t="s">
        <v>684</v>
      </c>
      <c r="E428" s="261"/>
      <c r="F428" s="261"/>
      <c r="G428" s="261"/>
      <c r="H428" s="261" t="s">
        <v>1071</v>
      </c>
      <c r="I428" s="261" t="s">
        <v>183</v>
      </c>
    </row>
    <row r="429" spans="1:9" ht="30" customHeight="1" x14ac:dyDescent="0.15">
      <c r="A429" s="261"/>
      <c r="B429" s="261"/>
      <c r="C429" s="261"/>
      <c r="D429" s="261" t="s">
        <v>684</v>
      </c>
      <c r="E429" s="261"/>
      <c r="F429" s="261"/>
      <c r="G429" s="261"/>
      <c r="H429" s="261" t="s">
        <v>1071</v>
      </c>
      <c r="I429" s="261" t="s">
        <v>183</v>
      </c>
    </row>
    <row r="430" spans="1:9" ht="30" customHeight="1" x14ac:dyDescent="0.15">
      <c r="A430" s="261"/>
      <c r="B430" s="261"/>
      <c r="C430" s="261"/>
      <c r="D430" s="261" t="s">
        <v>684</v>
      </c>
      <c r="E430" s="261"/>
      <c r="F430" s="261"/>
      <c r="G430" s="261"/>
      <c r="H430" s="261" t="s">
        <v>1071</v>
      </c>
      <c r="I430" s="261" t="s">
        <v>183</v>
      </c>
    </row>
    <row r="431" spans="1:9" ht="30" customHeight="1" x14ac:dyDescent="0.15">
      <c r="A431" s="261"/>
      <c r="B431" s="261"/>
      <c r="C431" s="261"/>
      <c r="D431" s="261" t="s">
        <v>684</v>
      </c>
      <c r="E431" s="261"/>
      <c r="F431" s="261"/>
      <c r="G431" s="261"/>
      <c r="H431" s="261" t="s">
        <v>1071</v>
      </c>
      <c r="I431" s="261" t="s">
        <v>183</v>
      </c>
    </row>
    <row r="432" spans="1:9" ht="30" customHeight="1" x14ac:dyDescent="0.15">
      <c r="A432" s="261"/>
      <c r="B432" s="261"/>
      <c r="C432" s="261"/>
      <c r="D432" s="261" t="s">
        <v>684</v>
      </c>
      <c r="E432" s="261"/>
      <c r="F432" s="261"/>
      <c r="G432" s="261"/>
      <c r="H432" s="261" t="s">
        <v>1071</v>
      </c>
      <c r="I432" s="261" t="s">
        <v>183</v>
      </c>
    </row>
    <row r="433" spans="1:9" ht="30" customHeight="1" x14ac:dyDescent="0.15">
      <c r="A433" s="261"/>
      <c r="B433" s="261"/>
      <c r="C433" s="261"/>
      <c r="D433" s="261" t="s">
        <v>684</v>
      </c>
      <c r="E433" s="261"/>
      <c r="F433" s="261"/>
      <c r="G433" s="261"/>
      <c r="H433" s="261" t="s">
        <v>1071</v>
      </c>
      <c r="I433" s="261" t="s">
        <v>183</v>
      </c>
    </row>
    <row r="434" spans="1:9" ht="30" customHeight="1" x14ac:dyDescent="0.15">
      <c r="A434" s="261"/>
      <c r="B434" s="261"/>
      <c r="C434" s="261"/>
      <c r="D434" s="261" t="s">
        <v>684</v>
      </c>
      <c r="E434" s="261"/>
      <c r="F434" s="261"/>
      <c r="G434" s="261"/>
      <c r="H434" s="261" t="s">
        <v>1071</v>
      </c>
      <c r="I434" s="261" t="s">
        <v>183</v>
      </c>
    </row>
    <row r="435" spans="1:9" ht="30" customHeight="1" x14ac:dyDescent="0.15">
      <c r="A435" s="261"/>
      <c r="B435" s="261"/>
      <c r="C435" s="261"/>
      <c r="D435" s="261" t="s">
        <v>684</v>
      </c>
      <c r="E435" s="261"/>
      <c r="F435" s="261"/>
      <c r="G435" s="261"/>
      <c r="H435" s="261" t="s">
        <v>1071</v>
      </c>
      <c r="I435" s="261" t="s">
        <v>183</v>
      </c>
    </row>
    <row r="436" spans="1:9" ht="30" customHeight="1" x14ac:dyDescent="0.15">
      <c r="A436" s="261"/>
      <c r="B436" s="261"/>
      <c r="C436" s="261"/>
      <c r="D436" s="261" t="s">
        <v>684</v>
      </c>
      <c r="E436" s="261"/>
      <c r="F436" s="261"/>
      <c r="G436" s="261"/>
      <c r="H436" s="261" t="s">
        <v>1071</v>
      </c>
      <c r="I436" s="261" t="s">
        <v>183</v>
      </c>
    </row>
    <row r="437" spans="1:9" ht="30" customHeight="1" x14ac:dyDescent="0.15">
      <c r="A437" s="261"/>
      <c r="B437" s="261"/>
      <c r="C437" s="261"/>
      <c r="D437" s="261" t="s">
        <v>684</v>
      </c>
      <c r="E437" s="261"/>
      <c r="F437" s="261"/>
      <c r="G437" s="261"/>
      <c r="H437" s="261" t="s">
        <v>1071</v>
      </c>
      <c r="I437" s="261" t="s">
        <v>183</v>
      </c>
    </row>
    <row r="438" spans="1:9" ht="30" customHeight="1" x14ac:dyDescent="0.15">
      <c r="A438" s="261"/>
      <c r="B438" s="261"/>
      <c r="C438" s="261"/>
      <c r="D438" s="261" t="s">
        <v>684</v>
      </c>
      <c r="E438" s="261"/>
      <c r="F438" s="261"/>
      <c r="G438" s="261"/>
      <c r="H438" s="261" t="s">
        <v>1071</v>
      </c>
      <c r="I438" s="261" t="s">
        <v>183</v>
      </c>
    </row>
    <row r="439" spans="1:9" ht="30" customHeight="1" x14ac:dyDescent="0.15">
      <c r="A439" s="261"/>
      <c r="B439" s="261"/>
      <c r="C439" s="261"/>
      <c r="D439" s="261" t="s">
        <v>684</v>
      </c>
      <c r="E439" s="261"/>
      <c r="F439" s="261"/>
      <c r="G439" s="261"/>
      <c r="H439" s="261" t="s">
        <v>1071</v>
      </c>
      <c r="I439" s="261" t="s">
        <v>183</v>
      </c>
    </row>
    <row r="440" spans="1:9" ht="30" customHeight="1" x14ac:dyDescent="0.15">
      <c r="A440" s="261"/>
      <c r="B440" s="261"/>
      <c r="C440" s="261"/>
      <c r="D440" s="261" t="s">
        <v>684</v>
      </c>
      <c r="E440" s="261"/>
      <c r="F440" s="261"/>
      <c r="G440" s="261"/>
      <c r="H440" s="261" t="s">
        <v>1071</v>
      </c>
      <c r="I440" s="261" t="s">
        <v>183</v>
      </c>
    </row>
    <row r="441" spans="1:9" ht="30" customHeight="1" x14ac:dyDescent="0.15">
      <c r="A441" s="261"/>
      <c r="B441" s="261"/>
      <c r="C441" s="261"/>
      <c r="D441" s="261" t="s">
        <v>684</v>
      </c>
      <c r="E441" s="261"/>
      <c r="F441" s="261"/>
      <c r="G441" s="261"/>
      <c r="H441" s="261" t="s">
        <v>1071</v>
      </c>
      <c r="I441" s="261" t="s">
        <v>183</v>
      </c>
    </row>
    <row r="442" spans="1:9" ht="30" customHeight="1" x14ac:dyDescent="0.15">
      <c r="A442" s="261"/>
      <c r="B442" s="261"/>
      <c r="C442" s="261"/>
      <c r="D442" s="261" t="s">
        <v>684</v>
      </c>
      <c r="E442" s="261"/>
      <c r="F442" s="261"/>
      <c r="G442" s="261"/>
      <c r="H442" s="261" t="s">
        <v>1071</v>
      </c>
      <c r="I442" s="261" t="s">
        <v>183</v>
      </c>
    </row>
    <row r="443" spans="1:9" ht="30" customHeight="1" x14ac:dyDescent="0.15">
      <c r="A443" s="261"/>
      <c r="B443" s="261"/>
      <c r="C443" s="261"/>
      <c r="D443" s="261" t="s">
        <v>684</v>
      </c>
      <c r="E443" s="261"/>
      <c r="F443" s="261"/>
      <c r="G443" s="261"/>
      <c r="H443" s="261" t="s">
        <v>1071</v>
      </c>
      <c r="I443" s="261" t="s">
        <v>183</v>
      </c>
    </row>
    <row r="444" spans="1:9" ht="30" customHeight="1" x14ac:dyDescent="0.15">
      <c r="A444" s="261"/>
      <c r="B444" s="261"/>
      <c r="C444" s="261"/>
      <c r="D444" s="261" t="s">
        <v>684</v>
      </c>
      <c r="E444" s="261"/>
      <c r="F444" s="261"/>
      <c r="G444" s="261"/>
      <c r="H444" s="261" t="s">
        <v>1071</v>
      </c>
      <c r="I444" s="261" t="s">
        <v>183</v>
      </c>
    </row>
    <row r="445" spans="1:9" ht="30" customHeight="1" x14ac:dyDescent="0.15">
      <c r="A445" s="261"/>
      <c r="B445" s="261"/>
      <c r="C445" s="261"/>
      <c r="D445" s="261" t="s">
        <v>684</v>
      </c>
      <c r="E445" s="261"/>
      <c r="F445" s="261"/>
      <c r="G445" s="261"/>
      <c r="H445" s="261" t="s">
        <v>1071</v>
      </c>
      <c r="I445" s="261" t="s">
        <v>183</v>
      </c>
    </row>
    <row r="446" spans="1:9" ht="30" customHeight="1" x14ac:dyDescent="0.15">
      <c r="A446" s="261"/>
      <c r="B446" s="261"/>
      <c r="C446" s="261"/>
      <c r="D446" s="261" t="s">
        <v>684</v>
      </c>
      <c r="E446" s="261"/>
      <c r="F446" s="261"/>
      <c r="G446" s="261"/>
      <c r="H446" s="261" t="s">
        <v>1071</v>
      </c>
      <c r="I446" s="261" t="s">
        <v>183</v>
      </c>
    </row>
    <row r="447" spans="1:9" ht="30" customHeight="1" x14ac:dyDescent="0.15">
      <c r="A447" s="261"/>
      <c r="B447" s="261"/>
      <c r="C447" s="261"/>
      <c r="D447" s="261" t="s">
        <v>684</v>
      </c>
      <c r="E447" s="261"/>
      <c r="F447" s="261"/>
      <c r="G447" s="261"/>
      <c r="H447" s="261" t="s">
        <v>1071</v>
      </c>
      <c r="I447" s="261" t="s">
        <v>183</v>
      </c>
    </row>
    <row r="448" spans="1:9" ht="30" customHeight="1" x14ac:dyDescent="0.15">
      <c r="A448" s="261"/>
      <c r="B448" s="261"/>
      <c r="C448" s="261"/>
      <c r="D448" s="261" t="s">
        <v>684</v>
      </c>
      <c r="E448" s="261"/>
      <c r="F448" s="261"/>
      <c r="G448" s="261"/>
      <c r="H448" s="261" t="s">
        <v>1071</v>
      </c>
      <c r="I448" s="261" t="s">
        <v>183</v>
      </c>
    </row>
    <row r="449" spans="1:9" ht="30" customHeight="1" x14ac:dyDescent="0.15">
      <c r="A449" s="261"/>
      <c r="B449" s="261"/>
      <c r="C449" s="261"/>
      <c r="D449" s="261" t="s">
        <v>684</v>
      </c>
      <c r="E449" s="261"/>
      <c r="F449" s="261"/>
      <c r="G449" s="261"/>
      <c r="H449" s="261" t="s">
        <v>1071</v>
      </c>
      <c r="I449" s="261" t="s">
        <v>183</v>
      </c>
    </row>
    <row r="450" spans="1:9" ht="30" customHeight="1" x14ac:dyDescent="0.15">
      <c r="A450" s="261"/>
      <c r="B450" s="261"/>
      <c r="C450" s="261"/>
      <c r="D450" s="261" t="s">
        <v>684</v>
      </c>
      <c r="E450" s="261"/>
      <c r="F450" s="261"/>
      <c r="G450" s="261"/>
      <c r="H450" s="261" t="s">
        <v>1071</v>
      </c>
      <c r="I450" s="261" t="s">
        <v>183</v>
      </c>
    </row>
    <row r="451" spans="1:9" ht="30" customHeight="1" x14ac:dyDescent="0.15">
      <c r="A451" s="261"/>
      <c r="B451" s="261"/>
      <c r="C451" s="261"/>
      <c r="D451" s="261" t="s">
        <v>684</v>
      </c>
      <c r="E451" s="261"/>
      <c r="F451" s="261"/>
      <c r="G451" s="261"/>
      <c r="H451" s="261" t="s">
        <v>1071</v>
      </c>
      <c r="I451" s="261" t="s">
        <v>183</v>
      </c>
    </row>
    <row r="452" spans="1:9" ht="30" customHeight="1" x14ac:dyDescent="0.15">
      <c r="A452" s="261"/>
      <c r="B452" s="261"/>
      <c r="C452" s="261"/>
      <c r="D452" s="261" t="s">
        <v>684</v>
      </c>
      <c r="E452" s="261"/>
      <c r="F452" s="261"/>
      <c r="G452" s="261"/>
      <c r="H452" s="261" t="s">
        <v>1071</v>
      </c>
      <c r="I452" s="261" t="s">
        <v>183</v>
      </c>
    </row>
    <row r="453" spans="1:9" ht="30" customHeight="1" x14ac:dyDescent="0.15">
      <c r="A453" s="261"/>
      <c r="B453" s="261"/>
      <c r="C453" s="261"/>
      <c r="D453" s="261" t="s">
        <v>684</v>
      </c>
      <c r="E453" s="261"/>
      <c r="F453" s="261"/>
      <c r="G453" s="261"/>
      <c r="H453" s="261" t="s">
        <v>1071</v>
      </c>
      <c r="I453" s="261" t="s">
        <v>183</v>
      </c>
    </row>
    <row r="454" spans="1:9" ht="30" customHeight="1" x14ac:dyDescent="0.15">
      <c r="A454" s="261"/>
      <c r="B454" s="261"/>
      <c r="C454" s="261"/>
      <c r="D454" s="261" t="s">
        <v>684</v>
      </c>
      <c r="E454" s="261"/>
      <c r="F454" s="261"/>
      <c r="G454" s="261"/>
      <c r="H454" s="261" t="s">
        <v>1071</v>
      </c>
      <c r="I454" s="261" t="s">
        <v>183</v>
      </c>
    </row>
    <row r="455" spans="1:9" ht="30" customHeight="1" x14ac:dyDescent="0.15">
      <c r="A455" s="261"/>
      <c r="B455" s="261"/>
      <c r="C455" s="261"/>
      <c r="D455" s="261" t="s">
        <v>684</v>
      </c>
      <c r="E455" s="261"/>
      <c r="F455" s="261"/>
      <c r="G455" s="261"/>
      <c r="H455" s="261" t="s">
        <v>1071</v>
      </c>
      <c r="I455" s="261" t="s">
        <v>183</v>
      </c>
    </row>
    <row r="456" spans="1:9" ht="30" customHeight="1" x14ac:dyDescent="0.15">
      <c r="A456" s="261"/>
      <c r="B456" s="261"/>
      <c r="C456" s="261"/>
      <c r="D456" s="261" t="s">
        <v>684</v>
      </c>
      <c r="E456" s="261"/>
      <c r="F456" s="261"/>
      <c r="G456" s="261"/>
      <c r="H456" s="261" t="s">
        <v>1071</v>
      </c>
      <c r="I456" s="261" t="s">
        <v>183</v>
      </c>
    </row>
    <row r="457" spans="1:9" ht="30" customHeight="1" x14ac:dyDescent="0.15">
      <c r="A457" s="261"/>
      <c r="B457" s="261"/>
      <c r="C457" s="261"/>
      <c r="D457" s="261" t="s">
        <v>684</v>
      </c>
      <c r="E457" s="261"/>
      <c r="F457" s="261"/>
      <c r="G457" s="261"/>
      <c r="H457" s="261" t="s">
        <v>1071</v>
      </c>
      <c r="I457" s="261" t="s">
        <v>183</v>
      </c>
    </row>
    <row r="458" spans="1:9" ht="30" customHeight="1" x14ac:dyDescent="0.15">
      <c r="A458" s="261"/>
      <c r="B458" s="261"/>
      <c r="C458" s="261"/>
      <c r="D458" s="261" t="s">
        <v>684</v>
      </c>
      <c r="E458" s="261"/>
      <c r="F458" s="261"/>
      <c r="G458" s="261"/>
      <c r="H458" s="261" t="s">
        <v>1071</v>
      </c>
      <c r="I458" s="261" t="s">
        <v>183</v>
      </c>
    </row>
    <row r="459" spans="1:9" ht="30" customHeight="1" x14ac:dyDescent="0.15">
      <c r="A459" s="261"/>
      <c r="B459" s="261"/>
      <c r="C459" s="261"/>
      <c r="D459" s="261" t="s">
        <v>684</v>
      </c>
      <c r="E459" s="261"/>
      <c r="F459" s="261"/>
      <c r="G459" s="261"/>
      <c r="H459" s="261" t="s">
        <v>1071</v>
      </c>
      <c r="I459" s="261" t="s">
        <v>183</v>
      </c>
    </row>
    <row r="460" spans="1:9" ht="30" customHeight="1" x14ac:dyDescent="0.15">
      <c r="A460" s="261"/>
      <c r="B460" s="261"/>
      <c r="C460" s="261"/>
      <c r="D460" s="261" t="s">
        <v>684</v>
      </c>
      <c r="E460" s="261"/>
      <c r="F460" s="261"/>
      <c r="G460" s="261"/>
      <c r="H460" s="261" t="s">
        <v>1071</v>
      </c>
      <c r="I460" s="261" t="s">
        <v>183</v>
      </c>
    </row>
    <row r="461" spans="1:9" ht="30" customHeight="1" x14ac:dyDescent="0.15">
      <c r="A461" s="261"/>
      <c r="B461" s="261"/>
      <c r="C461" s="261"/>
      <c r="D461" s="261" t="s">
        <v>684</v>
      </c>
      <c r="E461" s="261"/>
      <c r="F461" s="261"/>
      <c r="G461" s="261"/>
      <c r="H461" s="261" t="s">
        <v>1071</v>
      </c>
      <c r="I461" s="261" t="s">
        <v>183</v>
      </c>
    </row>
    <row r="462" spans="1:9" ht="30" customHeight="1" x14ac:dyDescent="0.15">
      <c r="A462" s="261"/>
      <c r="B462" s="261"/>
      <c r="C462" s="261"/>
      <c r="D462" s="261" t="s">
        <v>684</v>
      </c>
      <c r="E462" s="261"/>
      <c r="F462" s="261"/>
      <c r="G462" s="261"/>
      <c r="H462" s="261" t="s">
        <v>1071</v>
      </c>
      <c r="I462" s="261" t="s">
        <v>183</v>
      </c>
    </row>
    <row r="463" spans="1:9" ht="30" customHeight="1" x14ac:dyDescent="0.15">
      <c r="A463" s="261"/>
      <c r="B463" s="261"/>
      <c r="C463" s="261"/>
      <c r="D463" s="261" t="s">
        <v>684</v>
      </c>
      <c r="E463" s="261"/>
      <c r="F463" s="261"/>
      <c r="G463" s="261"/>
      <c r="H463" s="261" t="s">
        <v>1071</v>
      </c>
      <c r="I463" s="261" t="s">
        <v>183</v>
      </c>
    </row>
    <row r="464" spans="1:9" ht="30" customHeight="1" x14ac:dyDescent="0.15">
      <c r="A464" s="261"/>
      <c r="B464" s="261"/>
      <c r="C464" s="261"/>
      <c r="D464" s="261" t="s">
        <v>684</v>
      </c>
      <c r="E464" s="261"/>
      <c r="F464" s="261"/>
      <c r="G464" s="261"/>
      <c r="H464" s="261" t="s">
        <v>1071</v>
      </c>
      <c r="I464" s="261" t="s">
        <v>183</v>
      </c>
    </row>
    <row r="465" spans="1:9" ht="30" customHeight="1" x14ac:dyDescent="0.15">
      <c r="A465" s="261"/>
      <c r="B465" s="261"/>
      <c r="C465" s="261"/>
      <c r="D465" s="261" t="s">
        <v>684</v>
      </c>
      <c r="E465" s="261"/>
      <c r="F465" s="261"/>
      <c r="G465" s="261"/>
      <c r="H465" s="261" t="s">
        <v>1071</v>
      </c>
      <c r="I465" s="261" t="s">
        <v>183</v>
      </c>
    </row>
    <row r="466" spans="1:9" ht="30" customHeight="1" x14ac:dyDescent="0.15">
      <c r="A466" s="261"/>
      <c r="B466" s="261"/>
      <c r="C466" s="261"/>
      <c r="D466" s="261" t="s">
        <v>684</v>
      </c>
      <c r="E466" s="261"/>
      <c r="F466" s="261"/>
      <c r="G466" s="261"/>
      <c r="H466" s="261" t="s">
        <v>1071</v>
      </c>
      <c r="I466" s="261" t="s">
        <v>183</v>
      </c>
    </row>
    <row r="467" spans="1:9" ht="30" customHeight="1" x14ac:dyDescent="0.15">
      <c r="A467" s="261"/>
      <c r="B467" s="261"/>
      <c r="C467" s="261"/>
      <c r="D467" s="261" t="s">
        <v>684</v>
      </c>
      <c r="E467" s="261"/>
      <c r="F467" s="261"/>
      <c r="G467" s="261"/>
      <c r="H467" s="261" t="s">
        <v>1071</v>
      </c>
      <c r="I467" s="261" t="s">
        <v>183</v>
      </c>
    </row>
    <row r="468" spans="1:9" ht="30" customHeight="1" x14ac:dyDescent="0.15">
      <c r="A468" s="261"/>
      <c r="B468" s="261"/>
      <c r="C468" s="261"/>
      <c r="D468" s="261" t="s">
        <v>684</v>
      </c>
      <c r="E468" s="261"/>
      <c r="F468" s="261"/>
      <c r="G468" s="261"/>
      <c r="H468" s="261" t="s">
        <v>1071</v>
      </c>
      <c r="I468" s="261" t="s">
        <v>183</v>
      </c>
    </row>
    <row r="469" spans="1:9" ht="30" customHeight="1" x14ac:dyDescent="0.15">
      <c r="A469" s="261"/>
      <c r="B469" s="261"/>
      <c r="C469" s="261"/>
      <c r="D469" s="261" t="s">
        <v>684</v>
      </c>
      <c r="E469" s="261"/>
      <c r="F469" s="261"/>
      <c r="G469" s="261"/>
      <c r="H469" s="261" t="s">
        <v>1071</v>
      </c>
      <c r="I469" s="261" t="s">
        <v>183</v>
      </c>
    </row>
    <row r="470" spans="1:9" ht="30" customHeight="1" x14ac:dyDescent="0.15">
      <c r="A470" s="261"/>
      <c r="B470" s="261"/>
      <c r="C470" s="261"/>
      <c r="D470" s="261" t="s">
        <v>684</v>
      </c>
      <c r="E470" s="261"/>
      <c r="F470" s="261"/>
      <c r="G470" s="261"/>
      <c r="H470" s="261" t="s">
        <v>1071</v>
      </c>
      <c r="I470" s="261" t="s">
        <v>183</v>
      </c>
    </row>
    <row r="471" spans="1:9" ht="30" customHeight="1" x14ac:dyDescent="0.15">
      <c r="A471" s="261"/>
      <c r="B471" s="261"/>
      <c r="C471" s="261"/>
      <c r="D471" s="261" t="s">
        <v>684</v>
      </c>
      <c r="E471" s="261"/>
      <c r="F471" s="261"/>
      <c r="G471" s="261"/>
      <c r="H471" s="261" t="s">
        <v>1071</v>
      </c>
      <c r="I471" s="261" t="s">
        <v>183</v>
      </c>
    </row>
    <row r="472" spans="1:9" ht="30" customHeight="1" x14ac:dyDescent="0.15">
      <c r="A472" s="261"/>
      <c r="B472" s="261"/>
      <c r="C472" s="261"/>
      <c r="D472" s="261" t="s">
        <v>684</v>
      </c>
      <c r="E472" s="261"/>
      <c r="F472" s="261"/>
      <c r="G472" s="261"/>
      <c r="H472" s="261" t="s">
        <v>1071</v>
      </c>
      <c r="I472" s="261" t="s">
        <v>183</v>
      </c>
    </row>
    <row r="473" spans="1:9" ht="30" customHeight="1" x14ac:dyDescent="0.15">
      <c r="A473" s="261"/>
      <c r="B473" s="261"/>
      <c r="C473" s="261"/>
      <c r="D473" s="261" t="s">
        <v>684</v>
      </c>
      <c r="E473" s="261"/>
      <c r="F473" s="261"/>
      <c r="G473" s="261"/>
      <c r="H473" s="261" t="s">
        <v>1071</v>
      </c>
      <c r="I473" s="261" t="s">
        <v>183</v>
      </c>
    </row>
    <row r="474" spans="1:9" ht="30" customHeight="1" x14ac:dyDescent="0.15">
      <c r="A474" s="261"/>
      <c r="B474" s="261"/>
      <c r="C474" s="261"/>
      <c r="D474" s="261" t="s">
        <v>684</v>
      </c>
      <c r="E474" s="261"/>
      <c r="F474" s="261"/>
      <c r="G474" s="261"/>
      <c r="H474" s="261" t="s">
        <v>1071</v>
      </c>
      <c r="I474" s="261" t="s">
        <v>183</v>
      </c>
    </row>
    <row r="475" spans="1:9" ht="30" customHeight="1" x14ac:dyDescent="0.15">
      <c r="A475" s="261"/>
      <c r="B475" s="261"/>
      <c r="C475" s="261"/>
      <c r="D475" s="261" t="s">
        <v>684</v>
      </c>
      <c r="E475" s="261"/>
      <c r="F475" s="261"/>
      <c r="G475" s="261"/>
      <c r="H475" s="261" t="s">
        <v>1071</v>
      </c>
      <c r="I475" s="261" t="s">
        <v>183</v>
      </c>
    </row>
    <row r="476" spans="1:9" ht="30" customHeight="1" x14ac:dyDescent="0.15">
      <c r="A476" s="261"/>
      <c r="B476" s="261"/>
      <c r="C476" s="261"/>
      <c r="D476" s="261" t="s">
        <v>684</v>
      </c>
      <c r="E476" s="261"/>
      <c r="F476" s="261"/>
      <c r="G476" s="261"/>
      <c r="H476" s="261" t="s">
        <v>1071</v>
      </c>
      <c r="I476" s="261" t="s">
        <v>183</v>
      </c>
    </row>
    <row r="477" spans="1:9" ht="30" customHeight="1" x14ac:dyDescent="0.15">
      <c r="A477" s="261"/>
      <c r="B477" s="261"/>
      <c r="C477" s="261"/>
      <c r="D477" s="261" t="s">
        <v>684</v>
      </c>
      <c r="E477" s="261"/>
      <c r="F477" s="261"/>
      <c r="G477" s="261"/>
      <c r="H477" s="261" t="s">
        <v>1071</v>
      </c>
      <c r="I477" s="261" t="s">
        <v>183</v>
      </c>
    </row>
    <row r="478" spans="1:9" ht="30" customHeight="1" x14ac:dyDescent="0.15">
      <c r="A478" s="261"/>
      <c r="B478" s="261"/>
      <c r="C478" s="261"/>
      <c r="D478" s="261" t="s">
        <v>684</v>
      </c>
      <c r="E478" s="261"/>
      <c r="F478" s="261"/>
      <c r="G478" s="261"/>
      <c r="H478" s="261" t="s">
        <v>1071</v>
      </c>
      <c r="I478" s="261" t="s">
        <v>183</v>
      </c>
    </row>
    <row r="479" spans="1:9" ht="30" customHeight="1" x14ac:dyDescent="0.15">
      <c r="A479" s="261"/>
      <c r="B479" s="261"/>
      <c r="C479" s="261"/>
      <c r="D479" s="261" t="s">
        <v>684</v>
      </c>
      <c r="E479" s="261"/>
      <c r="F479" s="261"/>
      <c r="G479" s="261"/>
      <c r="H479" s="261" t="s">
        <v>1071</v>
      </c>
      <c r="I479" s="261" t="s">
        <v>183</v>
      </c>
    </row>
    <row r="480" spans="1:9" ht="30" customHeight="1" x14ac:dyDescent="0.15">
      <c r="A480" s="261"/>
      <c r="B480" s="261"/>
      <c r="C480" s="261"/>
      <c r="D480" s="261" t="s">
        <v>684</v>
      </c>
      <c r="E480" s="261"/>
      <c r="F480" s="261"/>
      <c r="G480" s="261"/>
      <c r="H480" s="261" t="s">
        <v>1071</v>
      </c>
      <c r="I480" s="261" t="s">
        <v>183</v>
      </c>
    </row>
    <row r="481" spans="1:9" ht="30" customHeight="1" x14ac:dyDescent="0.15">
      <c r="A481" s="261"/>
      <c r="B481" s="261"/>
      <c r="C481" s="261"/>
      <c r="D481" s="261" t="s">
        <v>684</v>
      </c>
      <c r="E481" s="261"/>
      <c r="F481" s="261"/>
      <c r="G481" s="261"/>
      <c r="H481" s="261" t="s">
        <v>1071</v>
      </c>
      <c r="I481" s="261" t="s">
        <v>183</v>
      </c>
    </row>
    <row r="482" spans="1:9" ht="30" customHeight="1" x14ac:dyDescent="0.15">
      <c r="A482" s="261"/>
      <c r="B482" s="261"/>
      <c r="C482" s="261"/>
      <c r="D482" s="261" t="s">
        <v>684</v>
      </c>
      <c r="E482" s="261"/>
      <c r="F482" s="261"/>
      <c r="G482" s="261"/>
      <c r="H482" s="261" t="s">
        <v>1071</v>
      </c>
      <c r="I482" s="261" t="s">
        <v>183</v>
      </c>
    </row>
    <row r="483" spans="1:9" ht="30" customHeight="1" x14ac:dyDescent="0.15">
      <c r="A483" s="261"/>
      <c r="B483" s="261"/>
      <c r="C483" s="261"/>
      <c r="D483" s="261" t="s">
        <v>684</v>
      </c>
      <c r="E483" s="261"/>
      <c r="F483" s="261"/>
      <c r="G483" s="261"/>
      <c r="H483" s="261" t="s">
        <v>1071</v>
      </c>
      <c r="I483" s="261" t="s">
        <v>183</v>
      </c>
    </row>
    <row r="484" spans="1:9" ht="30" customHeight="1" x14ac:dyDescent="0.15">
      <c r="A484" s="261"/>
      <c r="B484" s="261"/>
      <c r="C484" s="261"/>
      <c r="D484" s="261" t="s">
        <v>684</v>
      </c>
      <c r="E484" s="261"/>
      <c r="F484" s="261"/>
      <c r="G484" s="261"/>
      <c r="H484" s="261" t="s">
        <v>1071</v>
      </c>
      <c r="I484" s="261" t="s">
        <v>183</v>
      </c>
    </row>
    <row r="485" spans="1:9" ht="30" customHeight="1" x14ac:dyDescent="0.15">
      <c r="A485" s="261"/>
      <c r="B485" s="261"/>
      <c r="C485" s="261"/>
      <c r="D485" s="261" t="s">
        <v>684</v>
      </c>
      <c r="E485" s="261"/>
      <c r="F485" s="261"/>
      <c r="G485" s="261"/>
      <c r="H485" s="261" t="s">
        <v>1071</v>
      </c>
      <c r="I485" s="261" t="s">
        <v>183</v>
      </c>
    </row>
    <row r="486" spans="1:9" ht="30" customHeight="1" x14ac:dyDescent="0.15">
      <c r="A486" s="261"/>
      <c r="B486" s="261"/>
      <c r="C486" s="261"/>
      <c r="D486" s="261" t="s">
        <v>684</v>
      </c>
      <c r="E486" s="261"/>
      <c r="F486" s="261"/>
      <c r="G486" s="261"/>
      <c r="H486" s="261" t="s">
        <v>1071</v>
      </c>
      <c r="I486" s="261" t="s">
        <v>183</v>
      </c>
    </row>
    <row r="487" spans="1:9" ht="30" customHeight="1" x14ac:dyDescent="0.15">
      <c r="A487" s="261"/>
      <c r="B487" s="261"/>
      <c r="C487" s="261"/>
      <c r="D487" s="261" t="s">
        <v>684</v>
      </c>
      <c r="E487" s="261"/>
      <c r="F487" s="261"/>
      <c r="G487" s="261"/>
      <c r="H487" s="261" t="s">
        <v>1071</v>
      </c>
      <c r="I487" s="261" t="s">
        <v>183</v>
      </c>
    </row>
    <row r="488" spans="1:9" ht="30" customHeight="1" x14ac:dyDescent="0.15">
      <c r="A488" s="261"/>
      <c r="B488" s="261"/>
      <c r="C488" s="261"/>
      <c r="D488" s="261" t="s">
        <v>684</v>
      </c>
      <c r="E488" s="261"/>
      <c r="F488" s="261"/>
      <c r="G488" s="261"/>
      <c r="H488" s="261" t="s">
        <v>1071</v>
      </c>
      <c r="I488" s="261" t="s">
        <v>183</v>
      </c>
    </row>
    <row r="489" spans="1:9" ht="30" customHeight="1" x14ac:dyDescent="0.15">
      <c r="A489" s="261"/>
      <c r="B489" s="261"/>
      <c r="C489" s="261"/>
      <c r="D489" s="261" t="s">
        <v>684</v>
      </c>
      <c r="E489" s="261"/>
      <c r="F489" s="261"/>
      <c r="G489" s="261"/>
      <c r="H489" s="261" t="s">
        <v>1071</v>
      </c>
      <c r="I489" s="261" t="s">
        <v>183</v>
      </c>
    </row>
    <row r="490" spans="1:9" ht="30" customHeight="1" x14ac:dyDescent="0.15">
      <c r="A490" s="261"/>
      <c r="B490" s="261"/>
      <c r="C490" s="261"/>
      <c r="D490" s="261" t="s">
        <v>684</v>
      </c>
      <c r="E490" s="261"/>
      <c r="F490" s="261"/>
      <c r="G490" s="261"/>
      <c r="H490" s="261" t="s">
        <v>1071</v>
      </c>
      <c r="I490" s="261" t="s">
        <v>183</v>
      </c>
    </row>
    <row r="491" spans="1:9" ht="30" customHeight="1" x14ac:dyDescent="0.15">
      <c r="A491" s="261"/>
      <c r="B491" s="261"/>
      <c r="C491" s="261"/>
      <c r="D491" s="261" t="s">
        <v>684</v>
      </c>
      <c r="E491" s="261"/>
      <c r="F491" s="261"/>
      <c r="G491" s="261"/>
      <c r="H491" s="261" t="s">
        <v>1071</v>
      </c>
      <c r="I491" s="261" t="s">
        <v>183</v>
      </c>
    </row>
    <row r="492" spans="1:9" ht="30" customHeight="1" x14ac:dyDescent="0.15">
      <c r="A492" s="261"/>
      <c r="B492" s="261"/>
      <c r="C492" s="261"/>
      <c r="D492" s="261" t="s">
        <v>684</v>
      </c>
      <c r="E492" s="261"/>
      <c r="F492" s="261"/>
      <c r="G492" s="261"/>
      <c r="H492" s="261" t="s">
        <v>1071</v>
      </c>
      <c r="I492" s="261" t="s">
        <v>183</v>
      </c>
    </row>
    <row r="493" spans="1:9" ht="30" customHeight="1" x14ac:dyDescent="0.15">
      <c r="A493" s="261"/>
      <c r="B493" s="261"/>
      <c r="C493" s="261"/>
      <c r="D493" s="261" t="s">
        <v>684</v>
      </c>
      <c r="E493" s="261"/>
      <c r="F493" s="261"/>
      <c r="G493" s="261"/>
      <c r="H493" s="261" t="s">
        <v>1071</v>
      </c>
      <c r="I493" s="261" t="s">
        <v>183</v>
      </c>
    </row>
    <row r="494" spans="1:9" ht="30" customHeight="1" x14ac:dyDescent="0.15">
      <c r="A494" s="261"/>
      <c r="B494" s="261"/>
      <c r="C494" s="261"/>
      <c r="D494" s="261" t="s">
        <v>684</v>
      </c>
      <c r="E494" s="261"/>
      <c r="F494" s="261"/>
      <c r="G494" s="261"/>
      <c r="H494" s="261" t="s">
        <v>1071</v>
      </c>
      <c r="I494" s="261" t="s">
        <v>183</v>
      </c>
    </row>
    <row r="495" spans="1:9" ht="30" customHeight="1" x14ac:dyDescent="0.15">
      <c r="A495" s="261"/>
      <c r="B495" s="261"/>
      <c r="C495" s="261"/>
      <c r="D495" s="261" t="s">
        <v>684</v>
      </c>
      <c r="E495" s="261"/>
      <c r="F495" s="261"/>
      <c r="G495" s="261"/>
      <c r="H495" s="261" t="s">
        <v>1071</v>
      </c>
      <c r="I495" s="261" t="s">
        <v>183</v>
      </c>
    </row>
    <row r="496" spans="1:9" ht="30" customHeight="1" x14ac:dyDescent="0.15">
      <c r="A496" s="261"/>
      <c r="B496" s="261"/>
      <c r="C496" s="261"/>
      <c r="D496" s="261" t="s">
        <v>684</v>
      </c>
      <c r="E496" s="261"/>
      <c r="F496" s="261"/>
      <c r="G496" s="261"/>
      <c r="H496" s="261" t="s">
        <v>1071</v>
      </c>
      <c r="I496" s="261" t="s">
        <v>183</v>
      </c>
    </row>
    <row r="497" spans="1:9" ht="30" customHeight="1" x14ac:dyDescent="0.15">
      <c r="A497" s="261"/>
      <c r="B497" s="261"/>
      <c r="C497" s="261"/>
      <c r="D497" s="261" t="s">
        <v>684</v>
      </c>
      <c r="E497" s="261"/>
      <c r="F497" s="261"/>
      <c r="G497" s="261"/>
      <c r="H497" s="261" t="s">
        <v>1071</v>
      </c>
      <c r="I497" s="261" t="s">
        <v>183</v>
      </c>
    </row>
    <row r="498" spans="1:9" ht="30" customHeight="1" x14ac:dyDescent="0.15">
      <c r="A498" s="261"/>
      <c r="B498" s="261"/>
      <c r="C498" s="261"/>
      <c r="D498" s="261" t="s">
        <v>684</v>
      </c>
      <c r="E498" s="261"/>
      <c r="F498" s="261"/>
      <c r="G498" s="261"/>
      <c r="H498" s="261" t="s">
        <v>1071</v>
      </c>
      <c r="I498" s="261" t="s">
        <v>183</v>
      </c>
    </row>
    <row r="499" spans="1:9" ht="30" customHeight="1" x14ac:dyDescent="0.15">
      <c r="A499" s="261"/>
      <c r="B499" s="261"/>
      <c r="C499" s="261"/>
      <c r="D499" s="261" t="s">
        <v>684</v>
      </c>
      <c r="E499" s="261"/>
      <c r="F499" s="261"/>
      <c r="G499" s="261"/>
      <c r="H499" s="261" t="s">
        <v>1071</v>
      </c>
      <c r="I499" s="261" t="s">
        <v>183</v>
      </c>
    </row>
    <row r="500" spans="1:9" ht="30" customHeight="1" x14ac:dyDescent="0.15">
      <c r="A500" s="261"/>
      <c r="B500" s="261"/>
      <c r="C500" s="261"/>
      <c r="D500" s="261" t="s">
        <v>684</v>
      </c>
      <c r="E500" s="261"/>
      <c r="F500" s="261"/>
      <c r="G500" s="261"/>
      <c r="H500" s="261" t="s">
        <v>1071</v>
      </c>
      <c r="I500" s="261" t="s">
        <v>183</v>
      </c>
    </row>
  </sheetData>
  <customSheetViews>
    <customSheetView guid="{C29C37A8-DF0E-47BB-8687-13818B7BD619}" showPageBreaks="1" printArea="1">
      <selection activeCell="J4" sqref="J4"/>
      <pageMargins left="0" right="0.39370078740157483" top="0.78740157480314965" bottom="0.39370078740157483" header="0.51181102362204722" footer="0.51181102362204722"/>
      <printOptions horizontalCentered="1" verticalCentered="1"/>
      <pageSetup paperSize="9" scale="79" orientation="landscape" blackAndWhite="1" horizontalDpi="300" r:id="rId1"/>
      <headerFooter alignWithMargins="0"/>
    </customSheetView>
  </customSheetViews>
  <mergeCells count="5">
    <mergeCell ref="A1:I1"/>
    <mergeCell ref="B2:C2"/>
    <mergeCell ref="E2:F2"/>
    <mergeCell ref="H2:I2"/>
    <mergeCell ref="A19:I19"/>
  </mergeCells>
  <phoneticPr fontId="19"/>
  <dataValidations count="2">
    <dataValidation type="list" allowBlank="1" sqref="D4:D18" xr:uid="{00000000-0002-0000-0A00-000000000000}">
      <formula1>"40,30,20,2"</formula1>
    </dataValidation>
    <dataValidation type="date" allowBlank="1" showInputMessage="1" showErrorMessage="1" prompt="日付の形式で入力してください" sqref="B2:C2" xr:uid="{00000000-0002-0000-0A00-000001000000}">
      <formula1>45383</formula1>
      <formula2>72775</formula2>
    </dataValidation>
  </dataValidations>
  <printOptions horizontalCentered="1"/>
  <pageMargins left="0.59055118110236227" right="0.59055118110236227" top="0.39370078740157483" bottom="0.39370078740157483" header="0" footer="0"/>
  <pageSetup paperSize="9" orientation="landscape" blackAndWhite="1" r:id="rId2"/>
  <headerFooter scaleWithDoc="0" alignWithMargins="0"/>
  <rowBreaks count="1" manualBreakCount="1">
    <brk id="19" max="16383" man="1"/>
  </rowBreaks>
  <colBreaks count="1" manualBreakCount="1">
    <brk id="9" max="1048575" man="1"/>
  </colBreak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A00-000002000000}">
          <x14:formula1>
            <xm:f>旭川市用!$M$3:$M$5</xm:f>
          </x14:formula1>
          <xm:sqref>I4:I18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005AFF"/>
  </sheetPr>
  <dimension ref="A1:BB84"/>
  <sheetViews>
    <sheetView topLeftCell="A75" zoomScale="85" zoomScaleNormal="85" workbookViewId="0">
      <selection sqref="A1:BB1"/>
    </sheetView>
  </sheetViews>
  <sheetFormatPr defaultColWidth="2.5" defaultRowHeight="15" customHeight="1" x14ac:dyDescent="0.15"/>
  <cols>
    <col min="1" max="16384" width="2.5" style="259"/>
  </cols>
  <sheetData>
    <row r="1" spans="1:54" ht="15" customHeight="1" x14ac:dyDescent="0.15">
      <c r="A1" s="673" t="s">
        <v>90</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row>
    <row r="2" spans="1:54" ht="15" customHeight="1" x14ac:dyDescent="0.15">
      <c r="A2" s="674" t="s">
        <v>534</v>
      </c>
      <c r="B2" s="674"/>
      <c r="C2" s="674"/>
      <c r="D2" s="674"/>
      <c r="E2" s="675" t="s">
        <v>689</v>
      </c>
      <c r="F2" s="675"/>
      <c r="G2" s="675"/>
      <c r="H2" s="675"/>
      <c r="I2" s="675"/>
      <c r="J2" s="675"/>
      <c r="K2" s="675"/>
      <c r="L2" s="675"/>
      <c r="M2" s="675"/>
      <c r="N2" s="675"/>
      <c r="O2" s="674" t="s">
        <v>652</v>
      </c>
      <c r="P2" s="674"/>
      <c r="Q2" s="674"/>
      <c r="R2" s="674"/>
      <c r="S2" s="674"/>
      <c r="T2" s="674"/>
      <c r="U2" s="674"/>
      <c r="V2" s="676"/>
      <c r="W2" s="676"/>
      <c r="X2" s="676"/>
      <c r="Y2" s="676"/>
      <c r="Z2" s="676"/>
      <c r="AA2" s="676"/>
      <c r="AB2" s="676"/>
      <c r="AC2" s="674" t="s">
        <v>678</v>
      </c>
      <c r="AD2" s="674"/>
      <c r="AE2" s="674"/>
      <c r="AF2" s="674"/>
      <c r="AG2" s="674"/>
      <c r="AH2" s="674"/>
      <c r="AI2" s="674"/>
      <c r="AJ2" s="674"/>
      <c r="AK2" s="674"/>
      <c r="AL2" s="674"/>
      <c r="AM2" s="676"/>
      <c r="AN2" s="676"/>
      <c r="AO2" s="676"/>
      <c r="AP2" s="676"/>
      <c r="AQ2" s="676"/>
      <c r="AR2" s="676"/>
      <c r="AS2" s="676"/>
      <c r="AT2" s="676"/>
      <c r="AU2" s="676"/>
      <c r="AV2" s="676"/>
      <c r="AW2" s="676"/>
      <c r="AX2" s="676"/>
      <c r="AY2" s="676"/>
      <c r="AZ2" s="676"/>
      <c r="BA2" s="676"/>
      <c r="BB2" s="676"/>
    </row>
    <row r="3" spans="1:54" ht="15" customHeight="1" x14ac:dyDescent="0.15">
      <c r="A3" s="686">
        <v>1</v>
      </c>
      <c r="B3" s="674" t="s">
        <v>221</v>
      </c>
      <c r="C3" s="674"/>
      <c r="D3" s="674"/>
      <c r="E3" s="674"/>
      <c r="F3" s="674"/>
      <c r="G3" s="674"/>
      <c r="H3" s="674"/>
      <c r="I3" s="674"/>
      <c r="J3" s="674"/>
      <c r="K3" s="674"/>
      <c r="L3" s="674"/>
      <c r="M3" s="674"/>
      <c r="N3" s="674"/>
      <c r="O3" s="674" t="s">
        <v>690</v>
      </c>
      <c r="P3" s="674"/>
      <c r="Q3" s="674"/>
      <c r="R3" s="674"/>
      <c r="S3" s="674"/>
      <c r="T3" s="674"/>
      <c r="U3" s="674"/>
      <c r="V3" s="674"/>
      <c r="W3" s="674"/>
      <c r="X3" s="674"/>
      <c r="Y3" s="674"/>
      <c r="Z3" s="674"/>
      <c r="AA3" s="674"/>
      <c r="AB3" s="674"/>
      <c r="AC3" s="674" t="s">
        <v>691</v>
      </c>
      <c r="AD3" s="674"/>
      <c r="AE3" s="674"/>
      <c r="AF3" s="674"/>
      <c r="AG3" s="674"/>
      <c r="AH3" s="674"/>
      <c r="AI3" s="674"/>
      <c r="AJ3" s="674"/>
      <c r="AK3" s="674"/>
      <c r="AL3" s="674"/>
      <c r="AM3" s="674"/>
      <c r="AN3" s="674"/>
      <c r="AO3" s="674"/>
      <c r="AP3" s="674"/>
      <c r="AQ3" s="674"/>
      <c r="AR3" s="674"/>
      <c r="AS3" s="674"/>
      <c r="AT3" s="674"/>
      <c r="AU3" s="674"/>
      <c r="AV3" s="674"/>
      <c r="AW3" s="674"/>
      <c r="AX3" s="674"/>
      <c r="AY3" s="674"/>
      <c r="AZ3" s="674"/>
      <c r="BA3" s="674"/>
      <c r="BB3" s="674"/>
    </row>
    <row r="4" spans="1:54" ht="30" customHeight="1" x14ac:dyDescent="0.15">
      <c r="A4" s="686"/>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677" t="s">
        <v>694</v>
      </c>
      <c r="AD4" s="678"/>
      <c r="AE4" s="678"/>
      <c r="AF4" s="678"/>
      <c r="AG4" s="678"/>
      <c r="AH4" s="678"/>
      <c r="AI4" s="679"/>
      <c r="AJ4" s="679"/>
      <c r="AK4" s="679"/>
      <c r="AL4" s="678" t="s">
        <v>695</v>
      </c>
      <c r="AM4" s="678"/>
      <c r="AN4" s="678"/>
      <c r="AO4" s="679" t="s">
        <v>914</v>
      </c>
      <c r="AP4" s="679"/>
      <c r="AQ4" s="679"/>
      <c r="AR4" s="679"/>
      <c r="AS4" s="679"/>
      <c r="AT4" s="271" t="s">
        <v>697</v>
      </c>
      <c r="AU4" s="679"/>
      <c r="AV4" s="679"/>
      <c r="AW4" s="679"/>
      <c r="AX4" s="679"/>
      <c r="AY4" s="679"/>
      <c r="AZ4" s="680" t="s">
        <v>714</v>
      </c>
      <c r="BA4" s="680"/>
      <c r="BB4" s="681"/>
    </row>
    <row r="6" spans="1:54" ht="15" customHeight="1" x14ac:dyDescent="0.15">
      <c r="A6" s="686">
        <v>2</v>
      </c>
      <c r="B6" s="682" t="s">
        <v>190</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1"/>
      <c r="AW6" s="687" t="s">
        <v>182</v>
      </c>
      <c r="AX6" s="688"/>
      <c r="AY6" s="688"/>
      <c r="AZ6" s="688"/>
      <c r="BA6" s="688"/>
      <c r="BB6" s="689"/>
    </row>
    <row r="7" spans="1:54" ht="15" customHeight="1" x14ac:dyDescent="0.15">
      <c r="A7" s="686"/>
      <c r="B7" s="674" t="s">
        <v>325</v>
      </c>
      <c r="C7" s="674"/>
      <c r="D7" s="674" t="s">
        <v>700</v>
      </c>
      <c r="E7" s="674"/>
      <c r="F7" s="674"/>
      <c r="G7" s="674"/>
      <c r="H7" s="674"/>
      <c r="I7" s="674"/>
      <c r="J7" s="674"/>
      <c r="K7" s="674"/>
      <c r="L7" s="674"/>
      <c r="M7" s="674"/>
      <c r="N7" s="674"/>
      <c r="O7" s="674" t="s">
        <v>683</v>
      </c>
      <c r="P7" s="674"/>
      <c r="Q7" s="674"/>
      <c r="R7" s="674"/>
      <c r="S7" s="674"/>
      <c r="T7" s="674"/>
      <c r="U7" s="674"/>
      <c r="V7" s="674" t="s">
        <v>667</v>
      </c>
      <c r="W7" s="674"/>
      <c r="X7" s="674"/>
      <c r="Y7" s="674"/>
      <c r="Z7" s="674"/>
      <c r="AA7" s="674"/>
      <c r="AB7" s="674"/>
      <c r="AC7" s="674" t="s">
        <v>705</v>
      </c>
      <c r="AD7" s="674"/>
      <c r="AE7" s="674"/>
      <c r="AF7" s="674"/>
      <c r="AG7" s="674"/>
      <c r="AH7" s="674"/>
      <c r="AI7" s="674"/>
      <c r="AJ7" s="674"/>
      <c r="AK7" s="674"/>
      <c r="AL7" s="674"/>
      <c r="AM7" s="674" t="s">
        <v>986</v>
      </c>
      <c r="AN7" s="674"/>
      <c r="AO7" s="674"/>
      <c r="AP7" s="674"/>
      <c r="AQ7" s="674"/>
      <c r="AR7" s="674"/>
      <c r="AS7" s="674"/>
      <c r="AT7" s="674"/>
      <c r="AU7" s="674"/>
      <c r="AV7" s="674"/>
      <c r="AW7" s="690"/>
      <c r="AX7" s="691"/>
      <c r="AY7" s="691"/>
      <c r="AZ7" s="691"/>
      <c r="BA7" s="691"/>
      <c r="BB7" s="692"/>
    </row>
    <row r="8" spans="1:54" ht="30" customHeight="1" x14ac:dyDescent="0.15">
      <c r="A8" s="686"/>
      <c r="B8" s="676"/>
      <c r="C8" s="676"/>
      <c r="D8" s="676"/>
      <c r="E8" s="676"/>
      <c r="F8" s="676"/>
      <c r="G8" s="676"/>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676"/>
      <c r="AK8" s="676"/>
      <c r="AL8" s="676"/>
      <c r="AM8" s="676"/>
      <c r="AN8" s="676"/>
      <c r="AO8" s="676"/>
      <c r="AP8" s="676"/>
      <c r="AQ8" s="676"/>
      <c r="AR8" s="676"/>
      <c r="AS8" s="676"/>
      <c r="AT8" s="676"/>
      <c r="AU8" s="676"/>
      <c r="AV8" s="676"/>
      <c r="AW8" s="676" t="s">
        <v>721</v>
      </c>
      <c r="AX8" s="676"/>
      <c r="AY8" s="676"/>
      <c r="AZ8" s="676"/>
      <c r="BA8" s="676"/>
      <c r="BB8" s="676"/>
    </row>
    <row r="9" spans="1:54" ht="30" customHeight="1" x14ac:dyDescent="0.15">
      <c r="A9" s="686"/>
      <c r="B9" s="676"/>
      <c r="C9" s="676"/>
      <c r="D9" s="676"/>
      <c r="E9" s="676"/>
      <c r="F9" s="676"/>
      <c r="G9" s="676"/>
      <c r="H9" s="676"/>
      <c r="I9" s="676"/>
      <c r="J9" s="676"/>
      <c r="K9" s="676"/>
      <c r="L9" s="676"/>
      <c r="M9" s="676"/>
      <c r="N9" s="676"/>
      <c r="O9" s="676"/>
      <c r="P9" s="676"/>
      <c r="Q9" s="676"/>
      <c r="R9" s="676"/>
      <c r="S9" s="676"/>
      <c r="T9" s="676"/>
      <c r="U9" s="676"/>
      <c r="V9" s="676"/>
      <c r="W9" s="676"/>
      <c r="X9" s="676"/>
      <c r="Y9" s="676"/>
      <c r="Z9" s="676"/>
      <c r="AA9" s="676"/>
      <c r="AB9" s="676"/>
      <c r="AC9" s="676"/>
      <c r="AD9" s="676"/>
      <c r="AE9" s="676"/>
      <c r="AF9" s="676"/>
      <c r="AG9" s="676"/>
      <c r="AH9" s="676"/>
      <c r="AI9" s="676"/>
      <c r="AJ9" s="676"/>
      <c r="AK9" s="676"/>
      <c r="AL9" s="676"/>
      <c r="AM9" s="676"/>
      <c r="AN9" s="676"/>
      <c r="AO9" s="676"/>
      <c r="AP9" s="676"/>
      <c r="AQ9" s="676"/>
      <c r="AR9" s="676"/>
      <c r="AS9" s="676"/>
      <c r="AT9" s="676"/>
      <c r="AU9" s="676"/>
      <c r="AV9" s="676"/>
      <c r="AW9" s="676" t="s">
        <v>721</v>
      </c>
      <c r="AX9" s="676"/>
      <c r="AY9" s="676"/>
      <c r="AZ9" s="676"/>
      <c r="BA9" s="676"/>
      <c r="BB9" s="676"/>
    </row>
    <row r="10" spans="1:54" ht="30" customHeight="1" x14ac:dyDescent="0.15">
      <c r="A10" s="686"/>
      <c r="B10" s="676"/>
      <c r="C10" s="676"/>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t="s">
        <v>721</v>
      </c>
      <c r="AX10" s="676"/>
      <c r="AY10" s="676"/>
      <c r="AZ10" s="676"/>
      <c r="BA10" s="676"/>
      <c r="BB10" s="676"/>
    </row>
    <row r="11" spans="1:54" ht="30" customHeight="1" x14ac:dyDescent="0.15">
      <c r="A11" s="686"/>
      <c r="B11" s="676"/>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t="s">
        <v>721</v>
      </c>
      <c r="AX11" s="676"/>
      <c r="AY11" s="676"/>
      <c r="AZ11" s="676"/>
      <c r="BA11" s="676"/>
      <c r="BB11" s="676"/>
    </row>
    <row r="12" spans="1:54" ht="30" customHeight="1" x14ac:dyDescent="0.15">
      <c r="A12" s="686"/>
      <c r="B12" s="676"/>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676"/>
      <c r="AR12" s="676"/>
      <c r="AS12" s="676"/>
      <c r="AT12" s="676"/>
      <c r="AU12" s="676"/>
      <c r="AV12" s="676"/>
      <c r="AW12" s="676" t="s">
        <v>721</v>
      </c>
      <c r="AX12" s="676"/>
      <c r="AY12" s="676"/>
      <c r="AZ12" s="676"/>
      <c r="BA12" s="676"/>
      <c r="BB12" s="676"/>
    </row>
    <row r="14" spans="1:54" ht="15" customHeight="1" x14ac:dyDescent="0.15">
      <c r="A14" s="686">
        <v>3</v>
      </c>
      <c r="B14" s="677" t="s">
        <v>354</v>
      </c>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83"/>
      <c r="AW14" s="687" t="s">
        <v>182</v>
      </c>
      <c r="AX14" s="688"/>
      <c r="AY14" s="688"/>
      <c r="AZ14" s="688"/>
      <c r="BA14" s="688"/>
      <c r="BB14" s="689"/>
    </row>
    <row r="15" spans="1:54" ht="15" customHeight="1" x14ac:dyDescent="0.15">
      <c r="A15" s="686"/>
      <c r="B15" s="674" t="s">
        <v>686</v>
      </c>
      <c r="C15" s="674"/>
      <c r="D15" s="674"/>
      <c r="E15" s="674"/>
      <c r="F15" s="674"/>
      <c r="G15" s="674"/>
      <c r="H15" s="674"/>
      <c r="I15" s="674"/>
      <c r="J15" s="674"/>
      <c r="K15" s="674"/>
      <c r="L15" s="674"/>
      <c r="M15" s="674"/>
      <c r="N15" s="674"/>
      <c r="O15" s="674" t="s">
        <v>706</v>
      </c>
      <c r="P15" s="674"/>
      <c r="Q15" s="674"/>
      <c r="R15" s="674"/>
      <c r="S15" s="674"/>
      <c r="T15" s="674"/>
      <c r="U15" s="674"/>
      <c r="V15" s="674" t="s">
        <v>722</v>
      </c>
      <c r="W15" s="674"/>
      <c r="X15" s="674"/>
      <c r="Y15" s="674"/>
      <c r="Z15" s="674"/>
      <c r="AA15" s="674"/>
      <c r="AB15" s="674"/>
      <c r="AC15" s="674" t="s">
        <v>625</v>
      </c>
      <c r="AD15" s="674"/>
      <c r="AE15" s="674"/>
      <c r="AF15" s="674"/>
      <c r="AG15" s="674"/>
      <c r="AH15" s="674"/>
      <c r="AI15" s="674"/>
      <c r="AJ15" s="674"/>
      <c r="AK15" s="674"/>
      <c r="AL15" s="674"/>
      <c r="AM15" s="674" t="s">
        <v>651</v>
      </c>
      <c r="AN15" s="674"/>
      <c r="AO15" s="674"/>
      <c r="AP15" s="674"/>
      <c r="AQ15" s="674"/>
      <c r="AR15" s="674"/>
      <c r="AS15" s="674"/>
      <c r="AT15" s="674"/>
      <c r="AU15" s="674"/>
      <c r="AV15" s="674"/>
      <c r="AW15" s="690"/>
      <c r="AX15" s="691"/>
      <c r="AY15" s="691"/>
      <c r="AZ15" s="691"/>
      <c r="BA15" s="691"/>
      <c r="BB15" s="692"/>
    </row>
    <row r="16" spans="1:54" ht="30" customHeight="1" x14ac:dyDescent="0.15">
      <c r="A16" s="686"/>
      <c r="B16" s="676"/>
      <c r="C16" s="676"/>
      <c r="D16" s="676"/>
      <c r="E16" s="676"/>
      <c r="F16" s="676"/>
      <c r="G16" s="676"/>
      <c r="H16" s="676"/>
      <c r="I16" s="676"/>
      <c r="J16" s="676"/>
      <c r="K16" s="676"/>
      <c r="L16" s="676"/>
      <c r="M16" s="676"/>
      <c r="N16" s="676"/>
      <c r="O16" s="676"/>
      <c r="P16" s="676"/>
      <c r="Q16" s="676"/>
      <c r="R16" s="676"/>
      <c r="S16" s="676"/>
      <c r="T16" s="676"/>
      <c r="U16" s="676"/>
      <c r="V16" s="676"/>
      <c r="W16" s="676"/>
      <c r="X16" s="676"/>
      <c r="Y16" s="676"/>
      <c r="Z16" s="676"/>
      <c r="AA16" s="676"/>
      <c r="AB16" s="676"/>
      <c r="AC16" s="676"/>
      <c r="AD16" s="676"/>
      <c r="AE16" s="676"/>
      <c r="AF16" s="676"/>
      <c r="AG16" s="676"/>
      <c r="AH16" s="676"/>
      <c r="AI16" s="676"/>
      <c r="AJ16" s="676"/>
      <c r="AK16" s="676"/>
      <c r="AL16" s="676"/>
      <c r="AM16" s="676"/>
      <c r="AN16" s="676"/>
      <c r="AO16" s="676"/>
      <c r="AP16" s="676"/>
      <c r="AQ16" s="676"/>
      <c r="AR16" s="676"/>
      <c r="AS16" s="676"/>
      <c r="AT16" s="676"/>
      <c r="AU16" s="676"/>
      <c r="AV16" s="676"/>
      <c r="AW16" s="676" t="s">
        <v>721</v>
      </c>
      <c r="AX16" s="676"/>
      <c r="AY16" s="676"/>
      <c r="AZ16" s="676"/>
      <c r="BA16" s="676"/>
      <c r="BB16" s="676"/>
    </row>
    <row r="18" spans="1:54" ht="15" customHeight="1" x14ac:dyDescent="0.15">
      <c r="A18" s="686">
        <v>4</v>
      </c>
      <c r="B18" s="674" t="s">
        <v>607</v>
      </c>
      <c r="C18" s="674"/>
      <c r="D18" s="674"/>
      <c r="E18" s="674"/>
      <c r="F18" s="674"/>
      <c r="G18" s="674"/>
      <c r="H18" s="674"/>
      <c r="I18" s="674"/>
      <c r="J18" s="674"/>
      <c r="K18" s="674"/>
      <c r="L18" s="674"/>
      <c r="M18" s="674"/>
      <c r="N18" s="674"/>
      <c r="O18" s="674" t="s">
        <v>709</v>
      </c>
      <c r="P18" s="674"/>
      <c r="Q18" s="674"/>
      <c r="R18" s="674"/>
      <c r="S18" s="674"/>
      <c r="T18" s="674"/>
      <c r="U18" s="674"/>
      <c r="V18" s="674"/>
      <c r="W18" s="674"/>
      <c r="X18" s="674"/>
      <c r="Y18" s="674"/>
      <c r="Z18" s="674"/>
      <c r="AA18" s="674"/>
      <c r="AB18" s="674"/>
      <c r="AD18" s="686">
        <v>5</v>
      </c>
      <c r="AE18" s="674" t="s">
        <v>711</v>
      </c>
      <c r="AF18" s="674"/>
      <c r="AG18" s="674"/>
      <c r="AH18" s="674"/>
      <c r="AI18" s="674"/>
      <c r="AJ18" s="674"/>
      <c r="AK18" s="674"/>
      <c r="AL18" s="674"/>
      <c r="AM18" s="674"/>
      <c r="AN18" s="674"/>
      <c r="AO18" s="674"/>
      <c r="AP18" s="674"/>
      <c r="AQ18" s="674"/>
      <c r="AR18" s="674"/>
      <c r="AS18" s="674"/>
      <c r="AT18" s="674"/>
      <c r="AU18" s="674"/>
      <c r="AV18" s="674"/>
      <c r="AW18" s="674"/>
      <c r="AX18" s="674"/>
      <c r="AY18" s="674"/>
      <c r="AZ18" s="674"/>
      <c r="BA18" s="674"/>
      <c r="BB18" s="674"/>
    </row>
    <row r="19" spans="1:54" ht="30" customHeight="1" x14ac:dyDescent="0.15">
      <c r="A19" s="686"/>
      <c r="B19" s="676" t="s">
        <v>446</v>
      </c>
      <c r="C19" s="676"/>
      <c r="D19" s="676"/>
      <c r="E19" s="676"/>
      <c r="F19" s="676"/>
      <c r="G19" s="676"/>
      <c r="H19" s="676"/>
      <c r="I19" s="676"/>
      <c r="J19" s="676"/>
      <c r="K19" s="676"/>
      <c r="L19" s="676"/>
      <c r="M19" s="676"/>
      <c r="N19" s="676"/>
      <c r="O19" s="676" t="s">
        <v>183</v>
      </c>
      <c r="P19" s="676"/>
      <c r="Q19" s="676"/>
      <c r="R19" s="676"/>
      <c r="S19" s="676"/>
      <c r="T19" s="676"/>
      <c r="U19" s="676"/>
      <c r="V19" s="676"/>
      <c r="W19" s="676"/>
      <c r="X19" s="676"/>
      <c r="Y19" s="676"/>
      <c r="Z19" s="676"/>
      <c r="AA19" s="676"/>
      <c r="AB19" s="676"/>
      <c r="AD19" s="686"/>
      <c r="AE19" s="693"/>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5"/>
    </row>
    <row r="20" spans="1:54" ht="60" customHeight="1" x14ac:dyDescent="0.15">
      <c r="A20" s="684" t="s">
        <v>1065</v>
      </c>
      <c r="B20" s="685"/>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D20" s="686"/>
      <c r="AE20" s="696"/>
      <c r="AF20" s="697"/>
      <c r="AG20" s="697"/>
      <c r="AH20" s="697"/>
      <c r="AI20" s="697"/>
      <c r="AJ20" s="697"/>
      <c r="AK20" s="697"/>
      <c r="AL20" s="697"/>
      <c r="AM20" s="697"/>
      <c r="AN20" s="697"/>
      <c r="AO20" s="697"/>
      <c r="AP20" s="697"/>
      <c r="AQ20" s="697"/>
      <c r="AR20" s="697"/>
      <c r="AS20" s="697"/>
      <c r="AT20" s="697"/>
      <c r="AU20" s="697"/>
      <c r="AV20" s="697"/>
      <c r="AW20" s="697"/>
      <c r="AX20" s="697"/>
      <c r="AY20" s="697"/>
      <c r="AZ20" s="697"/>
      <c r="BA20" s="697"/>
      <c r="BB20" s="698"/>
    </row>
    <row r="21" spans="1:54" ht="127.5" customHeight="1" x14ac:dyDescent="0.15">
      <c r="AD21" s="686"/>
      <c r="AE21" s="699"/>
      <c r="AF21" s="700"/>
      <c r="AG21" s="700"/>
      <c r="AH21" s="700"/>
      <c r="AI21" s="700"/>
      <c r="AJ21" s="700"/>
      <c r="AK21" s="700"/>
      <c r="AL21" s="700"/>
      <c r="AM21" s="700"/>
      <c r="AN21" s="700"/>
      <c r="AO21" s="700"/>
      <c r="AP21" s="700"/>
      <c r="AQ21" s="700"/>
      <c r="AR21" s="700"/>
      <c r="AS21" s="700"/>
      <c r="AT21" s="700"/>
      <c r="AU21" s="700"/>
      <c r="AV21" s="700"/>
      <c r="AW21" s="700"/>
      <c r="AX21" s="700"/>
      <c r="AY21" s="700"/>
      <c r="AZ21" s="700"/>
      <c r="BA21" s="700"/>
      <c r="BB21" s="701"/>
    </row>
    <row r="22" spans="1:54" ht="15" customHeight="1" x14ac:dyDescent="0.15">
      <c r="A22" s="673" t="s">
        <v>90</v>
      </c>
      <c r="B22" s="673"/>
      <c r="C22" s="673"/>
      <c r="D22" s="673"/>
      <c r="E22" s="673"/>
      <c r="F22" s="673"/>
      <c r="G22" s="673"/>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3"/>
      <c r="AY22" s="673"/>
      <c r="AZ22" s="673"/>
      <c r="BA22" s="673"/>
      <c r="BB22" s="673"/>
    </row>
    <row r="23" spans="1:54" ht="15" customHeight="1" x14ac:dyDescent="0.15">
      <c r="A23" s="674" t="s">
        <v>534</v>
      </c>
      <c r="B23" s="674"/>
      <c r="C23" s="674"/>
      <c r="D23" s="674"/>
      <c r="E23" s="675" t="s">
        <v>689</v>
      </c>
      <c r="F23" s="675"/>
      <c r="G23" s="675"/>
      <c r="H23" s="675"/>
      <c r="I23" s="675"/>
      <c r="J23" s="675"/>
      <c r="K23" s="675"/>
      <c r="L23" s="675"/>
      <c r="M23" s="675"/>
      <c r="N23" s="675"/>
      <c r="O23" s="674" t="s">
        <v>652</v>
      </c>
      <c r="P23" s="674"/>
      <c r="Q23" s="674"/>
      <c r="R23" s="674"/>
      <c r="S23" s="674"/>
      <c r="T23" s="674"/>
      <c r="U23" s="674"/>
      <c r="V23" s="676"/>
      <c r="W23" s="676"/>
      <c r="X23" s="676"/>
      <c r="Y23" s="676"/>
      <c r="Z23" s="676"/>
      <c r="AA23" s="676"/>
      <c r="AB23" s="676"/>
      <c r="AC23" s="674" t="s">
        <v>678</v>
      </c>
      <c r="AD23" s="674"/>
      <c r="AE23" s="674"/>
      <c r="AF23" s="674"/>
      <c r="AG23" s="674"/>
      <c r="AH23" s="674"/>
      <c r="AI23" s="674"/>
      <c r="AJ23" s="674"/>
      <c r="AK23" s="674"/>
      <c r="AL23" s="674"/>
      <c r="AM23" s="676"/>
      <c r="AN23" s="676"/>
      <c r="AO23" s="676"/>
      <c r="AP23" s="676"/>
      <c r="AQ23" s="676"/>
      <c r="AR23" s="676"/>
      <c r="AS23" s="676"/>
      <c r="AT23" s="676"/>
      <c r="AU23" s="676"/>
      <c r="AV23" s="676"/>
      <c r="AW23" s="676"/>
      <c r="AX23" s="676"/>
      <c r="AY23" s="676"/>
      <c r="AZ23" s="676"/>
      <c r="BA23" s="676"/>
      <c r="BB23" s="676"/>
    </row>
    <row r="24" spans="1:54" ht="15" customHeight="1" x14ac:dyDescent="0.15">
      <c r="A24" s="686">
        <v>1</v>
      </c>
      <c r="B24" s="674" t="s">
        <v>221</v>
      </c>
      <c r="C24" s="674"/>
      <c r="D24" s="674"/>
      <c r="E24" s="674"/>
      <c r="F24" s="674"/>
      <c r="G24" s="674"/>
      <c r="H24" s="674"/>
      <c r="I24" s="674"/>
      <c r="J24" s="674"/>
      <c r="K24" s="674"/>
      <c r="L24" s="674"/>
      <c r="M24" s="674"/>
      <c r="N24" s="674"/>
      <c r="O24" s="674" t="s">
        <v>690</v>
      </c>
      <c r="P24" s="674"/>
      <c r="Q24" s="674"/>
      <c r="R24" s="674"/>
      <c r="S24" s="674"/>
      <c r="T24" s="674"/>
      <c r="U24" s="674"/>
      <c r="V24" s="674"/>
      <c r="W24" s="674"/>
      <c r="X24" s="674"/>
      <c r="Y24" s="674"/>
      <c r="Z24" s="674"/>
      <c r="AA24" s="674"/>
      <c r="AB24" s="674"/>
      <c r="AC24" s="674" t="s">
        <v>691</v>
      </c>
      <c r="AD24" s="674"/>
      <c r="AE24" s="674"/>
      <c r="AF24" s="674"/>
      <c r="AG24" s="674"/>
      <c r="AH24" s="674"/>
      <c r="AI24" s="674"/>
      <c r="AJ24" s="674"/>
      <c r="AK24" s="674"/>
      <c r="AL24" s="674"/>
      <c r="AM24" s="674"/>
      <c r="AN24" s="674"/>
      <c r="AO24" s="674"/>
      <c r="AP24" s="674"/>
      <c r="AQ24" s="674"/>
      <c r="AR24" s="674"/>
      <c r="AS24" s="674"/>
      <c r="AT24" s="674"/>
      <c r="AU24" s="674"/>
      <c r="AV24" s="674"/>
      <c r="AW24" s="674"/>
      <c r="AX24" s="674"/>
      <c r="AY24" s="674"/>
      <c r="AZ24" s="674"/>
      <c r="BA24" s="674"/>
      <c r="BB24" s="674"/>
    </row>
    <row r="25" spans="1:54" ht="30" customHeight="1" x14ac:dyDescent="0.15">
      <c r="A25" s="686"/>
      <c r="B25" s="676"/>
      <c r="C25" s="676"/>
      <c r="D25" s="676"/>
      <c r="E25" s="676"/>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677" t="s">
        <v>694</v>
      </c>
      <c r="AD25" s="678"/>
      <c r="AE25" s="678"/>
      <c r="AF25" s="678"/>
      <c r="AG25" s="678"/>
      <c r="AH25" s="678"/>
      <c r="AI25" s="679"/>
      <c r="AJ25" s="679"/>
      <c r="AK25" s="679"/>
      <c r="AL25" s="678" t="s">
        <v>695</v>
      </c>
      <c r="AM25" s="678"/>
      <c r="AN25" s="678"/>
      <c r="AO25" s="679" t="s">
        <v>914</v>
      </c>
      <c r="AP25" s="679"/>
      <c r="AQ25" s="679"/>
      <c r="AR25" s="679"/>
      <c r="AS25" s="679"/>
      <c r="AT25" s="271" t="s">
        <v>697</v>
      </c>
      <c r="AU25" s="679"/>
      <c r="AV25" s="679"/>
      <c r="AW25" s="679"/>
      <c r="AX25" s="679"/>
      <c r="AY25" s="679"/>
      <c r="AZ25" s="680" t="s">
        <v>714</v>
      </c>
      <c r="BA25" s="680"/>
      <c r="BB25" s="681"/>
    </row>
    <row r="27" spans="1:54" ht="15" customHeight="1" x14ac:dyDescent="0.15">
      <c r="A27" s="686">
        <v>2</v>
      </c>
      <c r="B27" s="682" t="s">
        <v>190</v>
      </c>
      <c r="C27" s="680"/>
      <c r="D27" s="680"/>
      <c r="E27" s="680"/>
      <c r="F27" s="680"/>
      <c r="G27" s="680"/>
      <c r="H27" s="680"/>
      <c r="I27" s="680"/>
      <c r="J27" s="680"/>
      <c r="K27" s="680"/>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80"/>
      <c r="AK27" s="680"/>
      <c r="AL27" s="680"/>
      <c r="AM27" s="680"/>
      <c r="AN27" s="680"/>
      <c r="AO27" s="680"/>
      <c r="AP27" s="680"/>
      <c r="AQ27" s="680"/>
      <c r="AR27" s="680"/>
      <c r="AS27" s="680"/>
      <c r="AT27" s="680"/>
      <c r="AU27" s="680"/>
      <c r="AV27" s="681"/>
      <c r="AW27" s="687" t="s">
        <v>182</v>
      </c>
      <c r="AX27" s="688"/>
      <c r="AY27" s="688"/>
      <c r="AZ27" s="688"/>
      <c r="BA27" s="688"/>
      <c r="BB27" s="689"/>
    </row>
    <row r="28" spans="1:54" ht="15" customHeight="1" x14ac:dyDescent="0.15">
      <c r="A28" s="686"/>
      <c r="B28" s="674" t="s">
        <v>325</v>
      </c>
      <c r="C28" s="674"/>
      <c r="D28" s="674" t="s">
        <v>700</v>
      </c>
      <c r="E28" s="674"/>
      <c r="F28" s="674"/>
      <c r="G28" s="674"/>
      <c r="H28" s="674"/>
      <c r="I28" s="674"/>
      <c r="J28" s="674"/>
      <c r="K28" s="674"/>
      <c r="L28" s="674"/>
      <c r="M28" s="674"/>
      <c r="N28" s="674"/>
      <c r="O28" s="674" t="s">
        <v>683</v>
      </c>
      <c r="P28" s="674"/>
      <c r="Q28" s="674"/>
      <c r="R28" s="674"/>
      <c r="S28" s="674"/>
      <c r="T28" s="674"/>
      <c r="U28" s="674"/>
      <c r="V28" s="674" t="s">
        <v>667</v>
      </c>
      <c r="W28" s="674"/>
      <c r="X28" s="674"/>
      <c r="Y28" s="674"/>
      <c r="Z28" s="674"/>
      <c r="AA28" s="674"/>
      <c r="AB28" s="674"/>
      <c r="AC28" s="674" t="s">
        <v>705</v>
      </c>
      <c r="AD28" s="674"/>
      <c r="AE28" s="674"/>
      <c r="AF28" s="674"/>
      <c r="AG28" s="674"/>
      <c r="AH28" s="674"/>
      <c r="AI28" s="674"/>
      <c r="AJ28" s="674"/>
      <c r="AK28" s="674"/>
      <c r="AL28" s="674"/>
      <c r="AM28" s="674" t="s">
        <v>986</v>
      </c>
      <c r="AN28" s="674"/>
      <c r="AO28" s="674"/>
      <c r="AP28" s="674"/>
      <c r="AQ28" s="674"/>
      <c r="AR28" s="674"/>
      <c r="AS28" s="674"/>
      <c r="AT28" s="674"/>
      <c r="AU28" s="674"/>
      <c r="AV28" s="674"/>
      <c r="AW28" s="690"/>
      <c r="AX28" s="691"/>
      <c r="AY28" s="691"/>
      <c r="AZ28" s="691"/>
      <c r="BA28" s="691"/>
      <c r="BB28" s="692"/>
    </row>
    <row r="29" spans="1:54" ht="30" customHeight="1" x14ac:dyDescent="0.15">
      <c r="A29" s="686"/>
      <c r="B29" s="676"/>
      <c r="C29" s="676"/>
      <c r="D29" s="676"/>
      <c r="E29" s="676"/>
      <c r="F29" s="676"/>
      <c r="G29" s="676"/>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c r="AS29" s="676"/>
      <c r="AT29" s="676"/>
      <c r="AU29" s="676"/>
      <c r="AV29" s="676"/>
      <c r="AW29" s="676" t="s">
        <v>721</v>
      </c>
      <c r="AX29" s="676"/>
      <c r="AY29" s="676"/>
      <c r="AZ29" s="676"/>
      <c r="BA29" s="676"/>
      <c r="BB29" s="676"/>
    </row>
    <row r="30" spans="1:54" ht="30" customHeight="1" x14ac:dyDescent="0.15">
      <c r="A30" s="686"/>
      <c r="B30" s="676"/>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t="s">
        <v>721</v>
      </c>
      <c r="AX30" s="676"/>
      <c r="AY30" s="676"/>
      <c r="AZ30" s="676"/>
      <c r="BA30" s="676"/>
      <c r="BB30" s="676"/>
    </row>
    <row r="31" spans="1:54" ht="30" customHeight="1" x14ac:dyDescent="0.15">
      <c r="A31" s="686"/>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t="s">
        <v>721</v>
      </c>
      <c r="AX31" s="676"/>
      <c r="AY31" s="676"/>
      <c r="AZ31" s="676"/>
      <c r="BA31" s="676"/>
      <c r="BB31" s="676"/>
    </row>
    <row r="32" spans="1:54" ht="30" customHeight="1" x14ac:dyDescent="0.15">
      <c r="A32" s="686"/>
      <c r="B32" s="676"/>
      <c r="C32" s="676"/>
      <c r="D32" s="676"/>
      <c r="E32" s="676"/>
      <c r="F32" s="676"/>
      <c r="G32" s="676"/>
      <c r="H32" s="676"/>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c r="AN32" s="676"/>
      <c r="AO32" s="676"/>
      <c r="AP32" s="676"/>
      <c r="AQ32" s="676"/>
      <c r="AR32" s="676"/>
      <c r="AS32" s="676"/>
      <c r="AT32" s="676"/>
      <c r="AU32" s="676"/>
      <c r="AV32" s="676"/>
      <c r="AW32" s="676" t="s">
        <v>721</v>
      </c>
      <c r="AX32" s="676"/>
      <c r="AY32" s="676"/>
      <c r="AZ32" s="676"/>
      <c r="BA32" s="676"/>
      <c r="BB32" s="676"/>
    </row>
    <row r="33" spans="1:54" ht="30" customHeight="1" x14ac:dyDescent="0.15">
      <c r="A33" s="686"/>
      <c r="B33" s="676"/>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t="s">
        <v>721</v>
      </c>
      <c r="AX33" s="676"/>
      <c r="AY33" s="676"/>
      <c r="AZ33" s="676"/>
      <c r="BA33" s="676"/>
      <c r="BB33" s="676"/>
    </row>
    <row r="35" spans="1:54" ht="15" customHeight="1" x14ac:dyDescent="0.15">
      <c r="A35" s="686">
        <v>3</v>
      </c>
      <c r="B35" s="677" t="s">
        <v>354</v>
      </c>
      <c r="C35" s="678"/>
      <c r="D35" s="678"/>
      <c r="E35" s="678"/>
      <c r="F35" s="678"/>
      <c r="G35" s="678"/>
      <c r="H35" s="678"/>
      <c r="I35" s="678"/>
      <c r="J35" s="678"/>
      <c r="K35" s="678"/>
      <c r="L35" s="678"/>
      <c r="M35" s="678"/>
      <c r="N35" s="678"/>
      <c r="O35" s="678"/>
      <c r="P35" s="678"/>
      <c r="Q35" s="678"/>
      <c r="R35" s="678"/>
      <c r="S35" s="678"/>
      <c r="T35" s="678"/>
      <c r="U35" s="678"/>
      <c r="V35" s="678"/>
      <c r="W35" s="678"/>
      <c r="X35" s="678"/>
      <c r="Y35" s="678"/>
      <c r="Z35" s="678"/>
      <c r="AA35" s="678"/>
      <c r="AB35" s="678"/>
      <c r="AC35" s="678"/>
      <c r="AD35" s="678"/>
      <c r="AE35" s="678"/>
      <c r="AF35" s="678"/>
      <c r="AG35" s="678"/>
      <c r="AH35" s="678"/>
      <c r="AI35" s="678"/>
      <c r="AJ35" s="678"/>
      <c r="AK35" s="678"/>
      <c r="AL35" s="678"/>
      <c r="AM35" s="678"/>
      <c r="AN35" s="678"/>
      <c r="AO35" s="678"/>
      <c r="AP35" s="678"/>
      <c r="AQ35" s="678"/>
      <c r="AR35" s="678"/>
      <c r="AS35" s="678"/>
      <c r="AT35" s="678"/>
      <c r="AU35" s="678"/>
      <c r="AV35" s="683"/>
      <c r="AW35" s="687" t="s">
        <v>182</v>
      </c>
      <c r="AX35" s="688"/>
      <c r="AY35" s="688"/>
      <c r="AZ35" s="688"/>
      <c r="BA35" s="688"/>
      <c r="BB35" s="689"/>
    </row>
    <row r="36" spans="1:54" ht="15" customHeight="1" x14ac:dyDescent="0.15">
      <c r="A36" s="686"/>
      <c r="B36" s="674" t="s">
        <v>686</v>
      </c>
      <c r="C36" s="674"/>
      <c r="D36" s="674"/>
      <c r="E36" s="674"/>
      <c r="F36" s="674"/>
      <c r="G36" s="674"/>
      <c r="H36" s="674"/>
      <c r="I36" s="674"/>
      <c r="J36" s="674"/>
      <c r="K36" s="674"/>
      <c r="L36" s="674"/>
      <c r="M36" s="674"/>
      <c r="N36" s="674"/>
      <c r="O36" s="674" t="s">
        <v>706</v>
      </c>
      <c r="P36" s="674"/>
      <c r="Q36" s="674"/>
      <c r="R36" s="674"/>
      <c r="S36" s="674"/>
      <c r="T36" s="674"/>
      <c r="U36" s="674"/>
      <c r="V36" s="674" t="s">
        <v>722</v>
      </c>
      <c r="W36" s="674"/>
      <c r="X36" s="674"/>
      <c r="Y36" s="674"/>
      <c r="Z36" s="674"/>
      <c r="AA36" s="674"/>
      <c r="AB36" s="674"/>
      <c r="AC36" s="674" t="s">
        <v>625</v>
      </c>
      <c r="AD36" s="674"/>
      <c r="AE36" s="674"/>
      <c r="AF36" s="674"/>
      <c r="AG36" s="674"/>
      <c r="AH36" s="674"/>
      <c r="AI36" s="674"/>
      <c r="AJ36" s="674"/>
      <c r="AK36" s="674"/>
      <c r="AL36" s="674"/>
      <c r="AM36" s="674" t="s">
        <v>651</v>
      </c>
      <c r="AN36" s="674"/>
      <c r="AO36" s="674"/>
      <c r="AP36" s="674"/>
      <c r="AQ36" s="674"/>
      <c r="AR36" s="674"/>
      <c r="AS36" s="674"/>
      <c r="AT36" s="674"/>
      <c r="AU36" s="674"/>
      <c r="AV36" s="674"/>
      <c r="AW36" s="690"/>
      <c r="AX36" s="691"/>
      <c r="AY36" s="691"/>
      <c r="AZ36" s="691"/>
      <c r="BA36" s="691"/>
      <c r="BB36" s="692"/>
    </row>
    <row r="37" spans="1:54" ht="30" customHeight="1" x14ac:dyDescent="0.15">
      <c r="A37" s="686"/>
      <c r="B37" s="676"/>
      <c r="C37" s="676"/>
      <c r="D37" s="676"/>
      <c r="E37" s="676"/>
      <c r="F37" s="676"/>
      <c r="G37" s="676"/>
      <c r="H37" s="676"/>
      <c r="I37" s="676"/>
      <c r="J37" s="676"/>
      <c r="K37" s="676"/>
      <c r="L37" s="676"/>
      <c r="M37" s="676"/>
      <c r="N37" s="676"/>
      <c r="O37" s="676"/>
      <c r="P37" s="676"/>
      <c r="Q37" s="676"/>
      <c r="R37" s="676"/>
      <c r="S37" s="676"/>
      <c r="T37" s="676"/>
      <c r="U37" s="676"/>
      <c r="V37" s="676"/>
      <c r="W37" s="676"/>
      <c r="X37" s="676"/>
      <c r="Y37" s="676"/>
      <c r="Z37" s="676"/>
      <c r="AA37" s="676"/>
      <c r="AB37" s="676"/>
      <c r="AC37" s="676"/>
      <c r="AD37" s="676"/>
      <c r="AE37" s="676"/>
      <c r="AF37" s="676"/>
      <c r="AG37" s="676"/>
      <c r="AH37" s="676"/>
      <c r="AI37" s="676"/>
      <c r="AJ37" s="676"/>
      <c r="AK37" s="676"/>
      <c r="AL37" s="676"/>
      <c r="AM37" s="676"/>
      <c r="AN37" s="676"/>
      <c r="AO37" s="676"/>
      <c r="AP37" s="676"/>
      <c r="AQ37" s="676"/>
      <c r="AR37" s="676"/>
      <c r="AS37" s="676"/>
      <c r="AT37" s="676"/>
      <c r="AU37" s="676"/>
      <c r="AV37" s="676"/>
      <c r="AW37" s="676" t="s">
        <v>721</v>
      </c>
      <c r="AX37" s="676"/>
      <c r="AY37" s="676"/>
      <c r="AZ37" s="676"/>
      <c r="BA37" s="676"/>
      <c r="BB37" s="676"/>
    </row>
    <row r="39" spans="1:54" ht="15" customHeight="1" x14ac:dyDescent="0.15">
      <c r="A39" s="686">
        <v>4</v>
      </c>
      <c r="B39" s="674" t="s">
        <v>607</v>
      </c>
      <c r="C39" s="674"/>
      <c r="D39" s="674"/>
      <c r="E39" s="674"/>
      <c r="F39" s="674"/>
      <c r="G39" s="674"/>
      <c r="H39" s="674"/>
      <c r="I39" s="674"/>
      <c r="J39" s="674"/>
      <c r="K39" s="674"/>
      <c r="L39" s="674"/>
      <c r="M39" s="674"/>
      <c r="N39" s="674"/>
      <c r="O39" s="674" t="s">
        <v>709</v>
      </c>
      <c r="P39" s="674"/>
      <c r="Q39" s="674"/>
      <c r="R39" s="674"/>
      <c r="S39" s="674"/>
      <c r="T39" s="674"/>
      <c r="U39" s="674"/>
      <c r="V39" s="674"/>
      <c r="W39" s="674"/>
      <c r="X39" s="674"/>
      <c r="Y39" s="674"/>
      <c r="Z39" s="674"/>
      <c r="AA39" s="674"/>
      <c r="AB39" s="674"/>
      <c r="AD39" s="686">
        <v>5</v>
      </c>
      <c r="AE39" s="674" t="s">
        <v>711</v>
      </c>
      <c r="AF39" s="674"/>
      <c r="AG39" s="674"/>
      <c r="AH39" s="674"/>
      <c r="AI39" s="674"/>
      <c r="AJ39" s="674"/>
      <c r="AK39" s="674"/>
      <c r="AL39" s="674"/>
      <c r="AM39" s="674"/>
      <c r="AN39" s="674"/>
      <c r="AO39" s="674"/>
      <c r="AP39" s="674"/>
      <c r="AQ39" s="674"/>
      <c r="AR39" s="674"/>
      <c r="AS39" s="674"/>
      <c r="AT39" s="674"/>
      <c r="AU39" s="674"/>
      <c r="AV39" s="674"/>
      <c r="AW39" s="674"/>
      <c r="AX39" s="674"/>
      <c r="AY39" s="674"/>
      <c r="AZ39" s="674"/>
      <c r="BA39" s="674"/>
      <c r="BB39" s="674"/>
    </row>
    <row r="40" spans="1:54" ht="30" customHeight="1" x14ac:dyDescent="0.15">
      <c r="A40" s="686"/>
      <c r="B40" s="676" t="s">
        <v>446</v>
      </c>
      <c r="C40" s="676"/>
      <c r="D40" s="676"/>
      <c r="E40" s="676"/>
      <c r="F40" s="676"/>
      <c r="G40" s="676"/>
      <c r="H40" s="676"/>
      <c r="I40" s="676"/>
      <c r="J40" s="676"/>
      <c r="K40" s="676"/>
      <c r="L40" s="676"/>
      <c r="M40" s="676"/>
      <c r="N40" s="676"/>
      <c r="O40" s="676" t="s">
        <v>183</v>
      </c>
      <c r="P40" s="676"/>
      <c r="Q40" s="676"/>
      <c r="R40" s="676"/>
      <c r="S40" s="676"/>
      <c r="T40" s="676"/>
      <c r="U40" s="676"/>
      <c r="V40" s="676"/>
      <c r="W40" s="676"/>
      <c r="X40" s="676"/>
      <c r="Y40" s="676"/>
      <c r="Z40" s="676"/>
      <c r="AA40" s="676"/>
      <c r="AB40" s="676"/>
      <c r="AD40" s="686"/>
      <c r="AE40" s="693"/>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5"/>
    </row>
    <row r="41" spans="1:54" ht="60" customHeight="1" x14ac:dyDescent="0.15">
      <c r="A41" s="684" t="s">
        <v>1065</v>
      </c>
      <c r="B41" s="685"/>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D41" s="686"/>
      <c r="AE41" s="696"/>
      <c r="AF41" s="697"/>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8"/>
    </row>
    <row r="42" spans="1:54" ht="127.5" customHeight="1" x14ac:dyDescent="0.15">
      <c r="AD42" s="686"/>
      <c r="AE42" s="699"/>
      <c r="AF42" s="700"/>
      <c r="AG42" s="700"/>
      <c r="AH42" s="700"/>
      <c r="AI42" s="700"/>
      <c r="AJ42" s="700"/>
      <c r="AK42" s="700"/>
      <c r="AL42" s="700"/>
      <c r="AM42" s="700"/>
      <c r="AN42" s="700"/>
      <c r="AO42" s="700"/>
      <c r="AP42" s="700"/>
      <c r="AQ42" s="700"/>
      <c r="AR42" s="700"/>
      <c r="AS42" s="700"/>
      <c r="AT42" s="700"/>
      <c r="AU42" s="700"/>
      <c r="AV42" s="700"/>
      <c r="AW42" s="700"/>
      <c r="AX42" s="700"/>
      <c r="AY42" s="700"/>
      <c r="AZ42" s="700"/>
      <c r="BA42" s="700"/>
      <c r="BB42" s="701"/>
    </row>
    <row r="43" spans="1:54" ht="15" customHeight="1" x14ac:dyDescent="0.15">
      <c r="A43" s="673" t="s">
        <v>90</v>
      </c>
      <c r="B43" s="673"/>
      <c r="C43" s="673"/>
      <c r="D43" s="673"/>
      <c r="E43" s="673"/>
      <c r="F43" s="673"/>
      <c r="G43" s="673"/>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73"/>
      <c r="AY43" s="673"/>
      <c r="AZ43" s="673"/>
      <c r="BA43" s="673"/>
      <c r="BB43" s="673"/>
    </row>
    <row r="44" spans="1:54" ht="15" customHeight="1" x14ac:dyDescent="0.15">
      <c r="A44" s="674" t="s">
        <v>534</v>
      </c>
      <c r="B44" s="674"/>
      <c r="C44" s="674"/>
      <c r="D44" s="674"/>
      <c r="E44" s="675" t="s">
        <v>689</v>
      </c>
      <c r="F44" s="675"/>
      <c r="G44" s="675"/>
      <c r="H44" s="675"/>
      <c r="I44" s="675"/>
      <c r="J44" s="675"/>
      <c r="K44" s="675"/>
      <c r="L44" s="675"/>
      <c r="M44" s="675"/>
      <c r="N44" s="675"/>
      <c r="O44" s="674" t="s">
        <v>652</v>
      </c>
      <c r="P44" s="674"/>
      <c r="Q44" s="674"/>
      <c r="R44" s="674"/>
      <c r="S44" s="674"/>
      <c r="T44" s="674"/>
      <c r="U44" s="674"/>
      <c r="V44" s="676"/>
      <c r="W44" s="676"/>
      <c r="X44" s="676"/>
      <c r="Y44" s="676"/>
      <c r="Z44" s="676"/>
      <c r="AA44" s="676"/>
      <c r="AB44" s="676"/>
      <c r="AC44" s="674" t="s">
        <v>678</v>
      </c>
      <c r="AD44" s="674"/>
      <c r="AE44" s="674"/>
      <c r="AF44" s="674"/>
      <c r="AG44" s="674"/>
      <c r="AH44" s="674"/>
      <c r="AI44" s="674"/>
      <c r="AJ44" s="674"/>
      <c r="AK44" s="674"/>
      <c r="AL44" s="674"/>
      <c r="AM44" s="676"/>
      <c r="AN44" s="676"/>
      <c r="AO44" s="676"/>
      <c r="AP44" s="676"/>
      <c r="AQ44" s="676"/>
      <c r="AR44" s="676"/>
      <c r="AS44" s="676"/>
      <c r="AT44" s="676"/>
      <c r="AU44" s="676"/>
      <c r="AV44" s="676"/>
      <c r="AW44" s="676"/>
      <c r="AX44" s="676"/>
      <c r="AY44" s="676"/>
      <c r="AZ44" s="676"/>
      <c r="BA44" s="676"/>
      <c r="BB44" s="676"/>
    </row>
    <row r="45" spans="1:54" ht="15" customHeight="1" x14ac:dyDescent="0.15">
      <c r="A45" s="686">
        <v>1</v>
      </c>
      <c r="B45" s="674" t="s">
        <v>221</v>
      </c>
      <c r="C45" s="674"/>
      <c r="D45" s="674"/>
      <c r="E45" s="674"/>
      <c r="F45" s="674"/>
      <c r="G45" s="674"/>
      <c r="H45" s="674"/>
      <c r="I45" s="674"/>
      <c r="J45" s="674"/>
      <c r="K45" s="674"/>
      <c r="L45" s="674"/>
      <c r="M45" s="674"/>
      <c r="N45" s="674"/>
      <c r="O45" s="674" t="s">
        <v>690</v>
      </c>
      <c r="P45" s="674"/>
      <c r="Q45" s="674"/>
      <c r="R45" s="674"/>
      <c r="S45" s="674"/>
      <c r="T45" s="674"/>
      <c r="U45" s="674"/>
      <c r="V45" s="674"/>
      <c r="W45" s="674"/>
      <c r="X45" s="674"/>
      <c r="Y45" s="674"/>
      <c r="Z45" s="674"/>
      <c r="AA45" s="674"/>
      <c r="AB45" s="674"/>
      <c r="AC45" s="674" t="s">
        <v>691</v>
      </c>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row>
    <row r="46" spans="1:54" ht="30" customHeight="1" x14ac:dyDescent="0.15">
      <c r="A46" s="686"/>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677" t="s">
        <v>694</v>
      </c>
      <c r="AD46" s="678"/>
      <c r="AE46" s="678"/>
      <c r="AF46" s="678"/>
      <c r="AG46" s="678"/>
      <c r="AH46" s="678"/>
      <c r="AI46" s="679"/>
      <c r="AJ46" s="679"/>
      <c r="AK46" s="679"/>
      <c r="AL46" s="678" t="s">
        <v>695</v>
      </c>
      <c r="AM46" s="678"/>
      <c r="AN46" s="678"/>
      <c r="AO46" s="679" t="s">
        <v>914</v>
      </c>
      <c r="AP46" s="679"/>
      <c r="AQ46" s="679"/>
      <c r="AR46" s="679"/>
      <c r="AS46" s="679"/>
      <c r="AT46" s="271" t="s">
        <v>697</v>
      </c>
      <c r="AU46" s="679"/>
      <c r="AV46" s="679"/>
      <c r="AW46" s="679"/>
      <c r="AX46" s="679"/>
      <c r="AY46" s="679"/>
      <c r="AZ46" s="680" t="s">
        <v>714</v>
      </c>
      <c r="BA46" s="680"/>
      <c r="BB46" s="681"/>
    </row>
    <row r="48" spans="1:54" ht="15" customHeight="1" x14ac:dyDescent="0.15">
      <c r="A48" s="686">
        <v>2</v>
      </c>
      <c r="B48" s="682" t="s">
        <v>190</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0"/>
      <c r="AP48" s="680"/>
      <c r="AQ48" s="680"/>
      <c r="AR48" s="680"/>
      <c r="AS48" s="680"/>
      <c r="AT48" s="680"/>
      <c r="AU48" s="680"/>
      <c r="AV48" s="681"/>
      <c r="AW48" s="687" t="s">
        <v>182</v>
      </c>
      <c r="AX48" s="688"/>
      <c r="AY48" s="688"/>
      <c r="AZ48" s="688"/>
      <c r="BA48" s="688"/>
      <c r="BB48" s="689"/>
    </row>
    <row r="49" spans="1:54" ht="15" customHeight="1" x14ac:dyDescent="0.15">
      <c r="A49" s="686"/>
      <c r="B49" s="674" t="s">
        <v>325</v>
      </c>
      <c r="C49" s="674"/>
      <c r="D49" s="674" t="s">
        <v>700</v>
      </c>
      <c r="E49" s="674"/>
      <c r="F49" s="674"/>
      <c r="G49" s="674"/>
      <c r="H49" s="674"/>
      <c r="I49" s="674"/>
      <c r="J49" s="674"/>
      <c r="K49" s="674"/>
      <c r="L49" s="674"/>
      <c r="M49" s="674"/>
      <c r="N49" s="674"/>
      <c r="O49" s="674" t="s">
        <v>683</v>
      </c>
      <c r="P49" s="674"/>
      <c r="Q49" s="674"/>
      <c r="R49" s="674"/>
      <c r="S49" s="674"/>
      <c r="T49" s="674"/>
      <c r="U49" s="674"/>
      <c r="V49" s="674" t="s">
        <v>667</v>
      </c>
      <c r="W49" s="674"/>
      <c r="X49" s="674"/>
      <c r="Y49" s="674"/>
      <c r="Z49" s="674"/>
      <c r="AA49" s="674"/>
      <c r="AB49" s="674"/>
      <c r="AC49" s="674" t="s">
        <v>705</v>
      </c>
      <c r="AD49" s="674"/>
      <c r="AE49" s="674"/>
      <c r="AF49" s="674"/>
      <c r="AG49" s="674"/>
      <c r="AH49" s="674"/>
      <c r="AI49" s="674"/>
      <c r="AJ49" s="674"/>
      <c r="AK49" s="674"/>
      <c r="AL49" s="674"/>
      <c r="AM49" s="674" t="s">
        <v>986</v>
      </c>
      <c r="AN49" s="674"/>
      <c r="AO49" s="674"/>
      <c r="AP49" s="674"/>
      <c r="AQ49" s="674"/>
      <c r="AR49" s="674"/>
      <c r="AS49" s="674"/>
      <c r="AT49" s="674"/>
      <c r="AU49" s="674"/>
      <c r="AV49" s="674"/>
      <c r="AW49" s="690"/>
      <c r="AX49" s="691"/>
      <c r="AY49" s="691"/>
      <c r="AZ49" s="691"/>
      <c r="BA49" s="691"/>
      <c r="BB49" s="692"/>
    </row>
    <row r="50" spans="1:54" ht="30" customHeight="1" x14ac:dyDescent="0.15">
      <c r="A50" s="686"/>
      <c r="B50" s="676"/>
      <c r="C50" s="676"/>
      <c r="D50" s="676"/>
      <c r="E50" s="676"/>
      <c r="F50" s="676"/>
      <c r="G50" s="676"/>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6"/>
      <c r="AP50" s="676"/>
      <c r="AQ50" s="676"/>
      <c r="AR50" s="676"/>
      <c r="AS50" s="676"/>
      <c r="AT50" s="676"/>
      <c r="AU50" s="676"/>
      <c r="AV50" s="676"/>
      <c r="AW50" s="676" t="s">
        <v>721</v>
      </c>
      <c r="AX50" s="676"/>
      <c r="AY50" s="676"/>
      <c r="AZ50" s="676"/>
      <c r="BA50" s="676"/>
      <c r="BB50" s="676"/>
    </row>
    <row r="51" spans="1:54" ht="30" customHeight="1" x14ac:dyDescent="0.15">
      <c r="A51" s="686"/>
      <c r="B51" s="676"/>
      <c r="C51" s="676"/>
      <c r="D51" s="676"/>
      <c r="E51" s="676"/>
      <c r="F51" s="676"/>
      <c r="G51" s="676"/>
      <c r="H51" s="676"/>
      <c r="I51" s="676"/>
      <c r="J51" s="676"/>
      <c r="K51" s="676"/>
      <c r="L51" s="676"/>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c r="AO51" s="676"/>
      <c r="AP51" s="676"/>
      <c r="AQ51" s="676"/>
      <c r="AR51" s="676"/>
      <c r="AS51" s="676"/>
      <c r="AT51" s="676"/>
      <c r="AU51" s="676"/>
      <c r="AV51" s="676"/>
      <c r="AW51" s="676" t="s">
        <v>721</v>
      </c>
      <c r="AX51" s="676"/>
      <c r="AY51" s="676"/>
      <c r="AZ51" s="676"/>
      <c r="BA51" s="676"/>
      <c r="BB51" s="676"/>
    </row>
    <row r="52" spans="1:54" ht="30" customHeight="1" x14ac:dyDescent="0.15">
      <c r="A52" s="686"/>
      <c r="B52" s="676"/>
      <c r="C52" s="676"/>
      <c r="D52" s="676"/>
      <c r="E52" s="676"/>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676"/>
      <c r="AR52" s="676"/>
      <c r="AS52" s="676"/>
      <c r="AT52" s="676"/>
      <c r="AU52" s="676"/>
      <c r="AV52" s="676"/>
      <c r="AW52" s="676" t="s">
        <v>721</v>
      </c>
      <c r="AX52" s="676"/>
      <c r="AY52" s="676"/>
      <c r="AZ52" s="676"/>
      <c r="BA52" s="676"/>
      <c r="BB52" s="676"/>
    </row>
    <row r="53" spans="1:54" ht="30" customHeight="1" x14ac:dyDescent="0.15">
      <c r="A53" s="686"/>
      <c r="B53" s="676"/>
      <c r="C53" s="676"/>
      <c r="D53" s="676"/>
      <c r="E53" s="676"/>
      <c r="F53" s="676"/>
      <c r="G53" s="676"/>
      <c r="H53" s="676"/>
      <c r="I53" s="676"/>
      <c r="J53" s="676"/>
      <c r="K53" s="676"/>
      <c r="L53" s="676"/>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c r="AO53" s="676"/>
      <c r="AP53" s="676"/>
      <c r="AQ53" s="676"/>
      <c r="AR53" s="676"/>
      <c r="AS53" s="676"/>
      <c r="AT53" s="676"/>
      <c r="AU53" s="676"/>
      <c r="AV53" s="676"/>
      <c r="AW53" s="676" t="s">
        <v>721</v>
      </c>
      <c r="AX53" s="676"/>
      <c r="AY53" s="676"/>
      <c r="AZ53" s="676"/>
      <c r="BA53" s="676"/>
      <c r="BB53" s="676"/>
    </row>
    <row r="54" spans="1:54" ht="30" customHeight="1" x14ac:dyDescent="0.15">
      <c r="A54" s="686"/>
      <c r="B54" s="676"/>
      <c r="C54" s="676"/>
      <c r="D54" s="676"/>
      <c r="E54" s="676"/>
      <c r="F54" s="676"/>
      <c r="G54" s="676"/>
      <c r="H54" s="676"/>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6"/>
      <c r="AP54" s="676"/>
      <c r="AQ54" s="676"/>
      <c r="AR54" s="676"/>
      <c r="AS54" s="676"/>
      <c r="AT54" s="676"/>
      <c r="AU54" s="676"/>
      <c r="AV54" s="676"/>
      <c r="AW54" s="676" t="s">
        <v>721</v>
      </c>
      <c r="AX54" s="676"/>
      <c r="AY54" s="676"/>
      <c r="AZ54" s="676"/>
      <c r="BA54" s="676"/>
      <c r="BB54" s="676"/>
    </row>
    <row r="56" spans="1:54" ht="15" customHeight="1" x14ac:dyDescent="0.15">
      <c r="A56" s="686">
        <v>3</v>
      </c>
      <c r="B56" s="677" t="s">
        <v>354</v>
      </c>
      <c r="C56" s="678"/>
      <c r="D56" s="678"/>
      <c r="E56" s="678"/>
      <c r="F56" s="678"/>
      <c r="G56" s="678"/>
      <c r="H56" s="678"/>
      <c r="I56" s="678"/>
      <c r="J56" s="678"/>
      <c r="K56" s="678"/>
      <c r="L56" s="678"/>
      <c r="M56" s="678"/>
      <c r="N56" s="678"/>
      <c r="O56" s="678"/>
      <c r="P56" s="678"/>
      <c r="Q56" s="678"/>
      <c r="R56" s="678"/>
      <c r="S56" s="678"/>
      <c r="T56" s="678"/>
      <c r="U56" s="678"/>
      <c r="V56" s="678"/>
      <c r="W56" s="678"/>
      <c r="X56" s="678"/>
      <c r="Y56" s="678"/>
      <c r="Z56" s="678"/>
      <c r="AA56" s="678"/>
      <c r="AB56" s="678"/>
      <c r="AC56" s="678"/>
      <c r="AD56" s="678"/>
      <c r="AE56" s="678"/>
      <c r="AF56" s="678"/>
      <c r="AG56" s="678"/>
      <c r="AH56" s="678"/>
      <c r="AI56" s="678"/>
      <c r="AJ56" s="678"/>
      <c r="AK56" s="678"/>
      <c r="AL56" s="678"/>
      <c r="AM56" s="678"/>
      <c r="AN56" s="678"/>
      <c r="AO56" s="678"/>
      <c r="AP56" s="678"/>
      <c r="AQ56" s="678"/>
      <c r="AR56" s="678"/>
      <c r="AS56" s="678"/>
      <c r="AT56" s="678"/>
      <c r="AU56" s="678"/>
      <c r="AV56" s="683"/>
      <c r="AW56" s="687" t="s">
        <v>182</v>
      </c>
      <c r="AX56" s="688"/>
      <c r="AY56" s="688"/>
      <c r="AZ56" s="688"/>
      <c r="BA56" s="688"/>
      <c r="BB56" s="689"/>
    </row>
    <row r="57" spans="1:54" ht="15" customHeight="1" x14ac:dyDescent="0.15">
      <c r="A57" s="686"/>
      <c r="B57" s="674" t="s">
        <v>686</v>
      </c>
      <c r="C57" s="674"/>
      <c r="D57" s="674"/>
      <c r="E57" s="674"/>
      <c r="F57" s="674"/>
      <c r="G57" s="674"/>
      <c r="H57" s="674"/>
      <c r="I57" s="674"/>
      <c r="J57" s="674"/>
      <c r="K57" s="674"/>
      <c r="L57" s="674"/>
      <c r="M57" s="674"/>
      <c r="N57" s="674"/>
      <c r="O57" s="674" t="s">
        <v>706</v>
      </c>
      <c r="P57" s="674"/>
      <c r="Q57" s="674"/>
      <c r="R57" s="674"/>
      <c r="S57" s="674"/>
      <c r="T57" s="674"/>
      <c r="U57" s="674"/>
      <c r="V57" s="674" t="s">
        <v>722</v>
      </c>
      <c r="W57" s="674"/>
      <c r="X57" s="674"/>
      <c r="Y57" s="674"/>
      <c r="Z57" s="674"/>
      <c r="AA57" s="674"/>
      <c r="AB57" s="674"/>
      <c r="AC57" s="674" t="s">
        <v>625</v>
      </c>
      <c r="AD57" s="674"/>
      <c r="AE57" s="674"/>
      <c r="AF57" s="674"/>
      <c r="AG57" s="674"/>
      <c r="AH57" s="674"/>
      <c r="AI57" s="674"/>
      <c r="AJ57" s="674"/>
      <c r="AK57" s="674"/>
      <c r="AL57" s="674"/>
      <c r="AM57" s="674" t="s">
        <v>651</v>
      </c>
      <c r="AN57" s="674"/>
      <c r="AO57" s="674"/>
      <c r="AP57" s="674"/>
      <c r="AQ57" s="674"/>
      <c r="AR57" s="674"/>
      <c r="AS57" s="674"/>
      <c r="AT57" s="674"/>
      <c r="AU57" s="674"/>
      <c r="AV57" s="674"/>
      <c r="AW57" s="690"/>
      <c r="AX57" s="691"/>
      <c r="AY57" s="691"/>
      <c r="AZ57" s="691"/>
      <c r="BA57" s="691"/>
      <c r="BB57" s="692"/>
    </row>
    <row r="58" spans="1:54" ht="30" customHeight="1" x14ac:dyDescent="0.15">
      <c r="A58" s="686"/>
      <c r="B58" s="676"/>
      <c r="C58" s="676"/>
      <c r="D58" s="676"/>
      <c r="E58" s="676"/>
      <c r="F58" s="676"/>
      <c r="G58" s="676"/>
      <c r="H58" s="676"/>
      <c r="I58" s="676"/>
      <c r="J58" s="676"/>
      <c r="K58" s="676"/>
      <c r="L58" s="676"/>
      <c r="M58" s="676"/>
      <c r="N58" s="676"/>
      <c r="O58" s="676"/>
      <c r="P58" s="676"/>
      <c r="Q58" s="676"/>
      <c r="R58" s="676"/>
      <c r="S58" s="676"/>
      <c r="T58" s="676"/>
      <c r="U58" s="676"/>
      <c r="V58" s="676"/>
      <c r="W58" s="676"/>
      <c r="X58" s="676"/>
      <c r="Y58" s="676"/>
      <c r="Z58" s="676"/>
      <c r="AA58" s="676"/>
      <c r="AB58" s="676"/>
      <c r="AC58" s="676"/>
      <c r="AD58" s="676"/>
      <c r="AE58" s="676"/>
      <c r="AF58" s="676"/>
      <c r="AG58" s="676"/>
      <c r="AH58" s="676"/>
      <c r="AI58" s="676"/>
      <c r="AJ58" s="676"/>
      <c r="AK58" s="676"/>
      <c r="AL58" s="676"/>
      <c r="AM58" s="676"/>
      <c r="AN58" s="676"/>
      <c r="AO58" s="676"/>
      <c r="AP58" s="676"/>
      <c r="AQ58" s="676"/>
      <c r="AR58" s="676"/>
      <c r="AS58" s="676"/>
      <c r="AT58" s="676"/>
      <c r="AU58" s="676"/>
      <c r="AV58" s="676"/>
      <c r="AW58" s="676" t="s">
        <v>721</v>
      </c>
      <c r="AX58" s="676"/>
      <c r="AY58" s="676"/>
      <c r="AZ58" s="676"/>
      <c r="BA58" s="676"/>
      <c r="BB58" s="676"/>
    </row>
    <row r="60" spans="1:54" ht="15" customHeight="1" x14ac:dyDescent="0.15">
      <c r="A60" s="686">
        <v>4</v>
      </c>
      <c r="B60" s="674" t="s">
        <v>607</v>
      </c>
      <c r="C60" s="674"/>
      <c r="D60" s="674"/>
      <c r="E60" s="674"/>
      <c r="F60" s="674"/>
      <c r="G60" s="674"/>
      <c r="H60" s="674"/>
      <c r="I60" s="674"/>
      <c r="J60" s="674"/>
      <c r="K60" s="674"/>
      <c r="L60" s="674"/>
      <c r="M60" s="674"/>
      <c r="N60" s="674"/>
      <c r="O60" s="674" t="s">
        <v>709</v>
      </c>
      <c r="P60" s="674"/>
      <c r="Q60" s="674"/>
      <c r="R60" s="674"/>
      <c r="S60" s="674"/>
      <c r="T60" s="674"/>
      <c r="U60" s="674"/>
      <c r="V60" s="674"/>
      <c r="W60" s="674"/>
      <c r="X60" s="674"/>
      <c r="Y60" s="674"/>
      <c r="Z60" s="674"/>
      <c r="AA60" s="674"/>
      <c r="AB60" s="674"/>
      <c r="AD60" s="686">
        <v>5</v>
      </c>
      <c r="AE60" s="674" t="s">
        <v>711</v>
      </c>
      <c r="AF60" s="674"/>
      <c r="AG60" s="674"/>
      <c r="AH60" s="674"/>
      <c r="AI60" s="674"/>
      <c r="AJ60" s="674"/>
      <c r="AK60" s="674"/>
      <c r="AL60" s="674"/>
      <c r="AM60" s="674"/>
      <c r="AN60" s="674"/>
      <c r="AO60" s="674"/>
      <c r="AP60" s="674"/>
      <c r="AQ60" s="674"/>
      <c r="AR60" s="674"/>
      <c r="AS60" s="674"/>
      <c r="AT60" s="674"/>
      <c r="AU60" s="674"/>
      <c r="AV60" s="674"/>
      <c r="AW60" s="674"/>
      <c r="AX60" s="674"/>
      <c r="AY60" s="674"/>
      <c r="AZ60" s="674"/>
      <c r="BA60" s="674"/>
      <c r="BB60" s="674"/>
    </row>
    <row r="61" spans="1:54" ht="30" customHeight="1" x14ac:dyDescent="0.15">
      <c r="A61" s="686"/>
      <c r="B61" s="676" t="s">
        <v>446</v>
      </c>
      <c r="C61" s="676"/>
      <c r="D61" s="676"/>
      <c r="E61" s="676"/>
      <c r="F61" s="676"/>
      <c r="G61" s="676"/>
      <c r="H61" s="676"/>
      <c r="I61" s="676"/>
      <c r="J61" s="676"/>
      <c r="K61" s="676"/>
      <c r="L61" s="676"/>
      <c r="M61" s="676"/>
      <c r="N61" s="676"/>
      <c r="O61" s="676" t="s">
        <v>183</v>
      </c>
      <c r="P61" s="676"/>
      <c r="Q61" s="676"/>
      <c r="R61" s="676"/>
      <c r="S61" s="676"/>
      <c r="T61" s="676"/>
      <c r="U61" s="676"/>
      <c r="V61" s="676"/>
      <c r="W61" s="676"/>
      <c r="X61" s="676"/>
      <c r="Y61" s="676"/>
      <c r="Z61" s="676"/>
      <c r="AA61" s="676"/>
      <c r="AB61" s="676"/>
      <c r="AD61" s="686"/>
      <c r="AE61" s="693"/>
      <c r="AF61" s="694"/>
      <c r="AG61" s="694"/>
      <c r="AH61" s="694"/>
      <c r="AI61" s="694"/>
      <c r="AJ61" s="694"/>
      <c r="AK61" s="694"/>
      <c r="AL61" s="694"/>
      <c r="AM61" s="694"/>
      <c r="AN61" s="694"/>
      <c r="AO61" s="694"/>
      <c r="AP61" s="694"/>
      <c r="AQ61" s="694"/>
      <c r="AR61" s="694"/>
      <c r="AS61" s="694"/>
      <c r="AT61" s="694"/>
      <c r="AU61" s="694"/>
      <c r="AV61" s="694"/>
      <c r="AW61" s="694"/>
      <c r="AX61" s="694"/>
      <c r="AY61" s="694"/>
      <c r="AZ61" s="694"/>
      <c r="BA61" s="694"/>
      <c r="BB61" s="695"/>
    </row>
    <row r="62" spans="1:54" ht="60" customHeight="1" x14ac:dyDescent="0.15">
      <c r="A62" s="684" t="s">
        <v>1065</v>
      </c>
      <c r="B62" s="685"/>
      <c r="C62" s="685"/>
      <c r="D62" s="685"/>
      <c r="E62" s="685"/>
      <c r="F62" s="685"/>
      <c r="G62" s="685"/>
      <c r="H62" s="685"/>
      <c r="I62" s="685"/>
      <c r="J62" s="685"/>
      <c r="K62" s="685"/>
      <c r="L62" s="685"/>
      <c r="M62" s="685"/>
      <c r="N62" s="685"/>
      <c r="O62" s="685"/>
      <c r="P62" s="685"/>
      <c r="Q62" s="685"/>
      <c r="R62" s="685"/>
      <c r="S62" s="685"/>
      <c r="T62" s="685"/>
      <c r="U62" s="685"/>
      <c r="V62" s="685"/>
      <c r="W62" s="685"/>
      <c r="X62" s="685"/>
      <c r="Y62" s="685"/>
      <c r="Z62" s="685"/>
      <c r="AA62" s="685"/>
      <c r="AB62" s="685"/>
      <c r="AD62" s="686"/>
      <c r="AE62" s="696"/>
      <c r="AF62" s="697"/>
      <c r="AG62" s="697"/>
      <c r="AH62" s="697"/>
      <c r="AI62" s="697"/>
      <c r="AJ62" s="697"/>
      <c r="AK62" s="697"/>
      <c r="AL62" s="697"/>
      <c r="AM62" s="697"/>
      <c r="AN62" s="697"/>
      <c r="AO62" s="697"/>
      <c r="AP62" s="697"/>
      <c r="AQ62" s="697"/>
      <c r="AR62" s="697"/>
      <c r="AS62" s="697"/>
      <c r="AT62" s="697"/>
      <c r="AU62" s="697"/>
      <c r="AV62" s="697"/>
      <c r="AW62" s="697"/>
      <c r="AX62" s="697"/>
      <c r="AY62" s="697"/>
      <c r="AZ62" s="697"/>
      <c r="BA62" s="697"/>
      <c r="BB62" s="698"/>
    </row>
    <row r="63" spans="1:54" ht="127.5" customHeight="1" x14ac:dyDescent="0.15">
      <c r="AD63" s="686"/>
      <c r="AE63" s="699"/>
      <c r="AF63" s="700"/>
      <c r="AG63" s="700"/>
      <c r="AH63" s="700"/>
      <c r="AI63" s="700"/>
      <c r="AJ63" s="700"/>
      <c r="AK63" s="700"/>
      <c r="AL63" s="700"/>
      <c r="AM63" s="700"/>
      <c r="AN63" s="700"/>
      <c r="AO63" s="700"/>
      <c r="AP63" s="700"/>
      <c r="AQ63" s="700"/>
      <c r="AR63" s="700"/>
      <c r="AS63" s="700"/>
      <c r="AT63" s="700"/>
      <c r="AU63" s="700"/>
      <c r="AV63" s="700"/>
      <c r="AW63" s="700"/>
      <c r="AX63" s="700"/>
      <c r="AY63" s="700"/>
      <c r="AZ63" s="700"/>
      <c r="BA63" s="700"/>
      <c r="BB63" s="701"/>
    </row>
    <row r="64" spans="1:54" ht="15" customHeight="1" x14ac:dyDescent="0.15">
      <c r="A64" s="673" t="s">
        <v>90</v>
      </c>
      <c r="B64" s="673"/>
      <c r="C64" s="673"/>
      <c r="D64" s="673"/>
      <c r="E64" s="673"/>
      <c r="F64" s="673"/>
      <c r="G64" s="673"/>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3"/>
      <c r="AY64" s="673"/>
      <c r="AZ64" s="673"/>
      <c r="BA64" s="673"/>
      <c r="BB64" s="673"/>
    </row>
    <row r="65" spans="1:54" ht="15" customHeight="1" x14ac:dyDescent="0.15">
      <c r="A65" s="674" t="s">
        <v>534</v>
      </c>
      <c r="B65" s="674"/>
      <c r="C65" s="674"/>
      <c r="D65" s="674"/>
      <c r="E65" s="675" t="s">
        <v>689</v>
      </c>
      <c r="F65" s="675"/>
      <c r="G65" s="675"/>
      <c r="H65" s="675"/>
      <c r="I65" s="675"/>
      <c r="J65" s="675"/>
      <c r="K65" s="675"/>
      <c r="L65" s="675"/>
      <c r="M65" s="675"/>
      <c r="N65" s="675"/>
      <c r="O65" s="674" t="s">
        <v>652</v>
      </c>
      <c r="P65" s="674"/>
      <c r="Q65" s="674"/>
      <c r="R65" s="674"/>
      <c r="S65" s="674"/>
      <c r="T65" s="674"/>
      <c r="U65" s="674"/>
      <c r="V65" s="676"/>
      <c r="W65" s="676"/>
      <c r="X65" s="676"/>
      <c r="Y65" s="676"/>
      <c r="Z65" s="676"/>
      <c r="AA65" s="676"/>
      <c r="AB65" s="676"/>
      <c r="AC65" s="674" t="s">
        <v>678</v>
      </c>
      <c r="AD65" s="674"/>
      <c r="AE65" s="674"/>
      <c r="AF65" s="674"/>
      <c r="AG65" s="674"/>
      <c r="AH65" s="674"/>
      <c r="AI65" s="674"/>
      <c r="AJ65" s="674"/>
      <c r="AK65" s="674"/>
      <c r="AL65" s="674"/>
      <c r="AM65" s="676"/>
      <c r="AN65" s="676"/>
      <c r="AO65" s="676"/>
      <c r="AP65" s="676"/>
      <c r="AQ65" s="676"/>
      <c r="AR65" s="676"/>
      <c r="AS65" s="676"/>
      <c r="AT65" s="676"/>
      <c r="AU65" s="676"/>
      <c r="AV65" s="676"/>
      <c r="AW65" s="676"/>
      <c r="AX65" s="676"/>
      <c r="AY65" s="676"/>
      <c r="AZ65" s="676"/>
      <c r="BA65" s="676"/>
      <c r="BB65" s="676"/>
    </row>
    <row r="66" spans="1:54" ht="15" customHeight="1" x14ac:dyDescent="0.15">
      <c r="A66" s="686">
        <v>1</v>
      </c>
      <c r="B66" s="674" t="s">
        <v>221</v>
      </c>
      <c r="C66" s="674"/>
      <c r="D66" s="674"/>
      <c r="E66" s="674"/>
      <c r="F66" s="674"/>
      <c r="G66" s="674"/>
      <c r="H66" s="674"/>
      <c r="I66" s="674"/>
      <c r="J66" s="674"/>
      <c r="K66" s="674"/>
      <c r="L66" s="674"/>
      <c r="M66" s="674"/>
      <c r="N66" s="674"/>
      <c r="O66" s="674" t="s">
        <v>690</v>
      </c>
      <c r="P66" s="674"/>
      <c r="Q66" s="674"/>
      <c r="R66" s="674"/>
      <c r="S66" s="674"/>
      <c r="T66" s="674"/>
      <c r="U66" s="674"/>
      <c r="V66" s="674"/>
      <c r="W66" s="674"/>
      <c r="X66" s="674"/>
      <c r="Y66" s="674"/>
      <c r="Z66" s="674"/>
      <c r="AA66" s="674"/>
      <c r="AB66" s="674"/>
      <c r="AC66" s="674" t="s">
        <v>691</v>
      </c>
      <c r="AD66" s="674"/>
      <c r="AE66" s="674"/>
      <c r="AF66" s="674"/>
      <c r="AG66" s="674"/>
      <c r="AH66" s="674"/>
      <c r="AI66" s="674"/>
      <c r="AJ66" s="674"/>
      <c r="AK66" s="674"/>
      <c r="AL66" s="674"/>
      <c r="AM66" s="674"/>
      <c r="AN66" s="674"/>
      <c r="AO66" s="674"/>
      <c r="AP66" s="674"/>
      <c r="AQ66" s="674"/>
      <c r="AR66" s="674"/>
      <c r="AS66" s="674"/>
      <c r="AT66" s="674"/>
      <c r="AU66" s="674"/>
      <c r="AV66" s="674"/>
      <c r="AW66" s="674"/>
      <c r="AX66" s="674"/>
      <c r="AY66" s="674"/>
      <c r="AZ66" s="674"/>
      <c r="BA66" s="674"/>
      <c r="BB66" s="674"/>
    </row>
    <row r="67" spans="1:54" ht="30" customHeight="1" x14ac:dyDescent="0.15">
      <c r="A67" s="686"/>
      <c r="B67" s="676"/>
      <c r="C67" s="676"/>
      <c r="D67" s="676"/>
      <c r="E67" s="676"/>
      <c r="F67" s="676"/>
      <c r="G67" s="676"/>
      <c r="H67" s="676"/>
      <c r="I67" s="676"/>
      <c r="J67" s="676"/>
      <c r="K67" s="676"/>
      <c r="L67" s="676"/>
      <c r="M67" s="676"/>
      <c r="N67" s="676"/>
      <c r="O67" s="676"/>
      <c r="P67" s="676"/>
      <c r="Q67" s="676"/>
      <c r="R67" s="676"/>
      <c r="S67" s="676"/>
      <c r="T67" s="676"/>
      <c r="U67" s="676"/>
      <c r="V67" s="676"/>
      <c r="W67" s="676"/>
      <c r="X67" s="676"/>
      <c r="Y67" s="676"/>
      <c r="Z67" s="676"/>
      <c r="AA67" s="676"/>
      <c r="AB67" s="676"/>
      <c r="AC67" s="677" t="s">
        <v>694</v>
      </c>
      <c r="AD67" s="678"/>
      <c r="AE67" s="678"/>
      <c r="AF67" s="678"/>
      <c r="AG67" s="678"/>
      <c r="AH67" s="678"/>
      <c r="AI67" s="679"/>
      <c r="AJ67" s="679"/>
      <c r="AK67" s="679"/>
      <c r="AL67" s="678" t="s">
        <v>695</v>
      </c>
      <c r="AM67" s="678"/>
      <c r="AN67" s="678"/>
      <c r="AO67" s="679" t="s">
        <v>914</v>
      </c>
      <c r="AP67" s="679"/>
      <c r="AQ67" s="679"/>
      <c r="AR67" s="679"/>
      <c r="AS67" s="679"/>
      <c r="AT67" s="271" t="s">
        <v>697</v>
      </c>
      <c r="AU67" s="679"/>
      <c r="AV67" s="679"/>
      <c r="AW67" s="679"/>
      <c r="AX67" s="679"/>
      <c r="AY67" s="679"/>
      <c r="AZ67" s="680" t="s">
        <v>714</v>
      </c>
      <c r="BA67" s="680"/>
      <c r="BB67" s="681"/>
    </row>
    <row r="69" spans="1:54" ht="15" customHeight="1" x14ac:dyDescent="0.15">
      <c r="A69" s="686">
        <v>2</v>
      </c>
      <c r="B69" s="682" t="s">
        <v>190</v>
      </c>
      <c r="C69" s="680"/>
      <c r="D69" s="680"/>
      <c r="E69" s="680"/>
      <c r="F69" s="680"/>
      <c r="G69" s="680"/>
      <c r="H69" s="680"/>
      <c r="I69" s="680"/>
      <c r="J69" s="680"/>
      <c r="K69" s="680"/>
      <c r="L69" s="680"/>
      <c r="M69" s="680"/>
      <c r="N69" s="680"/>
      <c r="O69" s="680"/>
      <c r="P69" s="680"/>
      <c r="Q69" s="680"/>
      <c r="R69" s="680"/>
      <c r="S69" s="680"/>
      <c r="T69" s="680"/>
      <c r="U69" s="680"/>
      <c r="V69" s="680"/>
      <c r="W69" s="680"/>
      <c r="X69" s="680"/>
      <c r="Y69" s="680"/>
      <c r="Z69" s="680"/>
      <c r="AA69" s="680"/>
      <c r="AB69" s="680"/>
      <c r="AC69" s="680"/>
      <c r="AD69" s="680"/>
      <c r="AE69" s="680"/>
      <c r="AF69" s="680"/>
      <c r="AG69" s="680"/>
      <c r="AH69" s="680"/>
      <c r="AI69" s="680"/>
      <c r="AJ69" s="680"/>
      <c r="AK69" s="680"/>
      <c r="AL69" s="680"/>
      <c r="AM69" s="680"/>
      <c r="AN69" s="680"/>
      <c r="AO69" s="680"/>
      <c r="AP69" s="680"/>
      <c r="AQ69" s="680"/>
      <c r="AR69" s="680"/>
      <c r="AS69" s="680"/>
      <c r="AT69" s="680"/>
      <c r="AU69" s="680"/>
      <c r="AV69" s="681"/>
      <c r="AW69" s="687" t="s">
        <v>182</v>
      </c>
      <c r="AX69" s="688"/>
      <c r="AY69" s="688"/>
      <c r="AZ69" s="688"/>
      <c r="BA69" s="688"/>
      <c r="BB69" s="689"/>
    </row>
    <row r="70" spans="1:54" ht="15" customHeight="1" x14ac:dyDescent="0.15">
      <c r="A70" s="686"/>
      <c r="B70" s="674" t="s">
        <v>325</v>
      </c>
      <c r="C70" s="674"/>
      <c r="D70" s="674" t="s">
        <v>700</v>
      </c>
      <c r="E70" s="674"/>
      <c r="F70" s="674"/>
      <c r="G70" s="674"/>
      <c r="H70" s="674"/>
      <c r="I70" s="674"/>
      <c r="J70" s="674"/>
      <c r="K70" s="674"/>
      <c r="L70" s="674"/>
      <c r="M70" s="674"/>
      <c r="N70" s="674"/>
      <c r="O70" s="674" t="s">
        <v>683</v>
      </c>
      <c r="P70" s="674"/>
      <c r="Q70" s="674"/>
      <c r="R70" s="674"/>
      <c r="S70" s="674"/>
      <c r="T70" s="674"/>
      <c r="U70" s="674"/>
      <c r="V70" s="674" t="s">
        <v>667</v>
      </c>
      <c r="W70" s="674"/>
      <c r="X70" s="674"/>
      <c r="Y70" s="674"/>
      <c r="Z70" s="674"/>
      <c r="AA70" s="674"/>
      <c r="AB70" s="674"/>
      <c r="AC70" s="674" t="s">
        <v>705</v>
      </c>
      <c r="AD70" s="674"/>
      <c r="AE70" s="674"/>
      <c r="AF70" s="674"/>
      <c r="AG70" s="674"/>
      <c r="AH70" s="674"/>
      <c r="AI70" s="674"/>
      <c r="AJ70" s="674"/>
      <c r="AK70" s="674"/>
      <c r="AL70" s="674"/>
      <c r="AM70" s="674" t="s">
        <v>986</v>
      </c>
      <c r="AN70" s="674"/>
      <c r="AO70" s="674"/>
      <c r="AP70" s="674"/>
      <c r="AQ70" s="674"/>
      <c r="AR70" s="674"/>
      <c r="AS70" s="674"/>
      <c r="AT70" s="674"/>
      <c r="AU70" s="674"/>
      <c r="AV70" s="674"/>
      <c r="AW70" s="690"/>
      <c r="AX70" s="691"/>
      <c r="AY70" s="691"/>
      <c r="AZ70" s="691"/>
      <c r="BA70" s="691"/>
      <c r="BB70" s="692"/>
    </row>
    <row r="71" spans="1:54" ht="30" customHeight="1" x14ac:dyDescent="0.15">
      <c r="A71" s="686"/>
      <c r="B71" s="676"/>
      <c r="C71" s="676"/>
      <c r="D71" s="676"/>
      <c r="E71" s="676"/>
      <c r="F71" s="676"/>
      <c r="G71" s="676"/>
      <c r="H71" s="676"/>
      <c r="I71" s="676"/>
      <c r="J71" s="676"/>
      <c r="K71" s="676"/>
      <c r="L71" s="676"/>
      <c r="M71" s="676"/>
      <c r="N71" s="676"/>
      <c r="O71" s="676"/>
      <c r="P71" s="676"/>
      <c r="Q71" s="676"/>
      <c r="R71" s="676"/>
      <c r="S71" s="676"/>
      <c r="T71" s="676"/>
      <c r="U71" s="676"/>
      <c r="V71" s="676"/>
      <c r="W71" s="676"/>
      <c r="X71" s="676"/>
      <c r="Y71" s="676"/>
      <c r="Z71" s="676"/>
      <c r="AA71" s="676"/>
      <c r="AB71" s="676"/>
      <c r="AC71" s="676"/>
      <c r="AD71" s="676"/>
      <c r="AE71" s="676"/>
      <c r="AF71" s="676"/>
      <c r="AG71" s="676"/>
      <c r="AH71" s="676"/>
      <c r="AI71" s="676"/>
      <c r="AJ71" s="676"/>
      <c r="AK71" s="676"/>
      <c r="AL71" s="676"/>
      <c r="AM71" s="676"/>
      <c r="AN71" s="676"/>
      <c r="AO71" s="676"/>
      <c r="AP71" s="676"/>
      <c r="AQ71" s="676"/>
      <c r="AR71" s="676"/>
      <c r="AS71" s="676"/>
      <c r="AT71" s="676"/>
      <c r="AU71" s="676"/>
      <c r="AV71" s="676"/>
      <c r="AW71" s="676" t="s">
        <v>721</v>
      </c>
      <c r="AX71" s="676"/>
      <c r="AY71" s="676"/>
      <c r="AZ71" s="676"/>
      <c r="BA71" s="676"/>
      <c r="BB71" s="676"/>
    </row>
    <row r="72" spans="1:54" ht="30" customHeight="1" x14ac:dyDescent="0.15">
      <c r="A72" s="686"/>
      <c r="B72" s="676"/>
      <c r="C72" s="676"/>
      <c r="D72" s="676"/>
      <c r="E72" s="676"/>
      <c r="F72" s="676"/>
      <c r="G72" s="676"/>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t="s">
        <v>721</v>
      </c>
      <c r="AX72" s="676"/>
      <c r="AY72" s="676"/>
      <c r="AZ72" s="676"/>
      <c r="BA72" s="676"/>
      <c r="BB72" s="676"/>
    </row>
    <row r="73" spans="1:54" ht="30" customHeight="1" x14ac:dyDescent="0.15">
      <c r="A73" s="686"/>
      <c r="B73" s="676"/>
      <c r="C73" s="676"/>
      <c r="D73" s="676"/>
      <c r="E73" s="676"/>
      <c r="F73" s="676"/>
      <c r="G73" s="676"/>
      <c r="H73" s="676"/>
      <c r="I73" s="676"/>
      <c r="J73" s="676"/>
      <c r="K73" s="676"/>
      <c r="L73" s="676"/>
      <c r="M73" s="676"/>
      <c r="N73" s="676"/>
      <c r="O73" s="676"/>
      <c r="P73" s="676"/>
      <c r="Q73" s="676"/>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6"/>
      <c r="AP73" s="676"/>
      <c r="AQ73" s="676"/>
      <c r="AR73" s="676"/>
      <c r="AS73" s="676"/>
      <c r="AT73" s="676"/>
      <c r="AU73" s="676"/>
      <c r="AV73" s="676"/>
      <c r="AW73" s="676" t="s">
        <v>721</v>
      </c>
      <c r="AX73" s="676"/>
      <c r="AY73" s="676"/>
      <c r="AZ73" s="676"/>
      <c r="BA73" s="676"/>
      <c r="BB73" s="676"/>
    </row>
    <row r="74" spans="1:54" ht="30" customHeight="1" x14ac:dyDescent="0.15">
      <c r="A74" s="686"/>
      <c r="B74" s="676"/>
      <c r="C74" s="676"/>
      <c r="D74" s="676"/>
      <c r="E74" s="676"/>
      <c r="F74" s="676"/>
      <c r="G74" s="676"/>
      <c r="H74" s="676"/>
      <c r="I74" s="676"/>
      <c r="J74" s="676"/>
      <c r="K74" s="676"/>
      <c r="L74" s="676"/>
      <c r="M74" s="676"/>
      <c r="N74" s="676"/>
      <c r="O74" s="676"/>
      <c r="P74" s="676"/>
      <c r="Q74" s="676"/>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t="s">
        <v>721</v>
      </c>
      <c r="AX74" s="676"/>
      <c r="AY74" s="676"/>
      <c r="AZ74" s="676"/>
      <c r="BA74" s="676"/>
      <c r="BB74" s="676"/>
    </row>
    <row r="75" spans="1:54" ht="30" customHeight="1" x14ac:dyDescent="0.15">
      <c r="A75" s="686"/>
      <c r="B75" s="676"/>
      <c r="C75" s="676"/>
      <c r="D75" s="676"/>
      <c r="E75" s="676"/>
      <c r="F75" s="676"/>
      <c r="G75" s="676"/>
      <c r="H75" s="676"/>
      <c r="I75" s="676"/>
      <c r="J75" s="676"/>
      <c r="K75" s="676"/>
      <c r="L75" s="676"/>
      <c r="M75" s="676"/>
      <c r="N75" s="676"/>
      <c r="O75" s="676"/>
      <c r="P75" s="676"/>
      <c r="Q75" s="676"/>
      <c r="R75" s="676"/>
      <c r="S75" s="676"/>
      <c r="T75" s="676"/>
      <c r="U75" s="676"/>
      <c r="V75" s="676"/>
      <c r="W75" s="676"/>
      <c r="X75" s="676"/>
      <c r="Y75" s="676"/>
      <c r="Z75" s="676"/>
      <c r="AA75" s="676"/>
      <c r="AB75" s="676"/>
      <c r="AC75" s="676"/>
      <c r="AD75" s="676"/>
      <c r="AE75" s="676"/>
      <c r="AF75" s="676"/>
      <c r="AG75" s="676"/>
      <c r="AH75" s="676"/>
      <c r="AI75" s="676"/>
      <c r="AJ75" s="676"/>
      <c r="AK75" s="676"/>
      <c r="AL75" s="676"/>
      <c r="AM75" s="676"/>
      <c r="AN75" s="676"/>
      <c r="AO75" s="676"/>
      <c r="AP75" s="676"/>
      <c r="AQ75" s="676"/>
      <c r="AR75" s="676"/>
      <c r="AS75" s="676"/>
      <c r="AT75" s="676"/>
      <c r="AU75" s="676"/>
      <c r="AV75" s="676"/>
      <c r="AW75" s="676" t="s">
        <v>721</v>
      </c>
      <c r="AX75" s="676"/>
      <c r="AY75" s="676"/>
      <c r="AZ75" s="676"/>
      <c r="BA75" s="676"/>
      <c r="BB75" s="676"/>
    </row>
    <row r="77" spans="1:54" ht="15" customHeight="1" x14ac:dyDescent="0.15">
      <c r="A77" s="686">
        <v>3</v>
      </c>
      <c r="B77" s="677" t="s">
        <v>354</v>
      </c>
      <c r="C77" s="678"/>
      <c r="D77" s="678"/>
      <c r="E77" s="678"/>
      <c r="F77" s="678"/>
      <c r="G77" s="678"/>
      <c r="H77" s="678"/>
      <c r="I77" s="678"/>
      <c r="J77" s="678"/>
      <c r="K77" s="678"/>
      <c r="L77" s="678"/>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8"/>
      <c r="AP77" s="678"/>
      <c r="AQ77" s="678"/>
      <c r="AR77" s="678"/>
      <c r="AS77" s="678"/>
      <c r="AT77" s="678"/>
      <c r="AU77" s="678"/>
      <c r="AV77" s="683"/>
      <c r="AW77" s="687" t="s">
        <v>182</v>
      </c>
      <c r="AX77" s="688"/>
      <c r="AY77" s="688"/>
      <c r="AZ77" s="688"/>
      <c r="BA77" s="688"/>
      <c r="BB77" s="689"/>
    </row>
    <row r="78" spans="1:54" ht="15" customHeight="1" x14ac:dyDescent="0.15">
      <c r="A78" s="686"/>
      <c r="B78" s="674" t="s">
        <v>686</v>
      </c>
      <c r="C78" s="674"/>
      <c r="D78" s="674"/>
      <c r="E78" s="674"/>
      <c r="F78" s="674"/>
      <c r="G78" s="674"/>
      <c r="H78" s="674"/>
      <c r="I78" s="674"/>
      <c r="J78" s="674"/>
      <c r="K78" s="674"/>
      <c r="L78" s="674"/>
      <c r="M78" s="674"/>
      <c r="N78" s="674"/>
      <c r="O78" s="674" t="s">
        <v>706</v>
      </c>
      <c r="P78" s="674"/>
      <c r="Q78" s="674"/>
      <c r="R78" s="674"/>
      <c r="S78" s="674"/>
      <c r="T78" s="674"/>
      <c r="U78" s="674"/>
      <c r="V78" s="674" t="s">
        <v>722</v>
      </c>
      <c r="W78" s="674"/>
      <c r="X78" s="674"/>
      <c r="Y78" s="674"/>
      <c r="Z78" s="674"/>
      <c r="AA78" s="674"/>
      <c r="AB78" s="674"/>
      <c r="AC78" s="674" t="s">
        <v>625</v>
      </c>
      <c r="AD78" s="674"/>
      <c r="AE78" s="674"/>
      <c r="AF78" s="674"/>
      <c r="AG78" s="674"/>
      <c r="AH78" s="674"/>
      <c r="AI78" s="674"/>
      <c r="AJ78" s="674"/>
      <c r="AK78" s="674"/>
      <c r="AL78" s="674"/>
      <c r="AM78" s="674" t="s">
        <v>651</v>
      </c>
      <c r="AN78" s="674"/>
      <c r="AO78" s="674"/>
      <c r="AP78" s="674"/>
      <c r="AQ78" s="674"/>
      <c r="AR78" s="674"/>
      <c r="AS78" s="674"/>
      <c r="AT78" s="674"/>
      <c r="AU78" s="674"/>
      <c r="AV78" s="674"/>
      <c r="AW78" s="690"/>
      <c r="AX78" s="691"/>
      <c r="AY78" s="691"/>
      <c r="AZ78" s="691"/>
      <c r="BA78" s="691"/>
      <c r="BB78" s="692"/>
    </row>
    <row r="79" spans="1:54" ht="30" customHeight="1" x14ac:dyDescent="0.15">
      <c r="A79" s="686"/>
      <c r="B79" s="676"/>
      <c r="C79" s="676"/>
      <c r="D79" s="676"/>
      <c r="E79" s="676"/>
      <c r="F79" s="676"/>
      <c r="G79" s="676"/>
      <c r="H79" s="676"/>
      <c r="I79" s="676"/>
      <c r="J79" s="676"/>
      <c r="K79" s="676"/>
      <c r="L79" s="676"/>
      <c r="M79" s="676"/>
      <c r="N79" s="676"/>
      <c r="O79" s="676"/>
      <c r="P79" s="676"/>
      <c r="Q79" s="676"/>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t="s">
        <v>721</v>
      </c>
      <c r="AX79" s="676"/>
      <c r="AY79" s="676"/>
      <c r="AZ79" s="676"/>
      <c r="BA79" s="676"/>
      <c r="BB79" s="676"/>
    </row>
    <row r="81" spans="1:54" ht="15" customHeight="1" x14ac:dyDescent="0.15">
      <c r="A81" s="686">
        <v>4</v>
      </c>
      <c r="B81" s="674" t="s">
        <v>607</v>
      </c>
      <c r="C81" s="674"/>
      <c r="D81" s="674"/>
      <c r="E81" s="674"/>
      <c r="F81" s="674"/>
      <c r="G81" s="674"/>
      <c r="H81" s="674"/>
      <c r="I81" s="674"/>
      <c r="J81" s="674"/>
      <c r="K81" s="674"/>
      <c r="L81" s="674"/>
      <c r="M81" s="674"/>
      <c r="N81" s="674"/>
      <c r="O81" s="674" t="s">
        <v>709</v>
      </c>
      <c r="P81" s="674"/>
      <c r="Q81" s="674"/>
      <c r="R81" s="674"/>
      <c r="S81" s="674"/>
      <c r="T81" s="674"/>
      <c r="U81" s="674"/>
      <c r="V81" s="674"/>
      <c r="W81" s="674"/>
      <c r="X81" s="674"/>
      <c r="Y81" s="674"/>
      <c r="Z81" s="674"/>
      <c r="AA81" s="674"/>
      <c r="AB81" s="674"/>
      <c r="AD81" s="686">
        <v>5</v>
      </c>
      <c r="AE81" s="674" t="s">
        <v>711</v>
      </c>
      <c r="AF81" s="674"/>
      <c r="AG81" s="674"/>
      <c r="AH81" s="674"/>
      <c r="AI81" s="674"/>
      <c r="AJ81" s="674"/>
      <c r="AK81" s="674"/>
      <c r="AL81" s="674"/>
      <c r="AM81" s="674"/>
      <c r="AN81" s="674"/>
      <c r="AO81" s="674"/>
      <c r="AP81" s="674"/>
      <c r="AQ81" s="674"/>
      <c r="AR81" s="674"/>
      <c r="AS81" s="674"/>
      <c r="AT81" s="674"/>
      <c r="AU81" s="674"/>
      <c r="AV81" s="674"/>
      <c r="AW81" s="674"/>
      <c r="AX81" s="674"/>
      <c r="AY81" s="674"/>
      <c r="AZ81" s="674"/>
      <c r="BA81" s="674"/>
      <c r="BB81" s="674"/>
    </row>
    <row r="82" spans="1:54" ht="30" customHeight="1" x14ac:dyDescent="0.15">
      <c r="A82" s="686"/>
      <c r="B82" s="676" t="s">
        <v>446</v>
      </c>
      <c r="C82" s="676"/>
      <c r="D82" s="676"/>
      <c r="E82" s="676"/>
      <c r="F82" s="676"/>
      <c r="G82" s="676"/>
      <c r="H82" s="676"/>
      <c r="I82" s="676"/>
      <c r="J82" s="676"/>
      <c r="K82" s="676"/>
      <c r="L82" s="676"/>
      <c r="M82" s="676"/>
      <c r="N82" s="676"/>
      <c r="O82" s="676" t="s">
        <v>183</v>
      </c>
      <c r="P82" s="676"/>
      <c r="Q82" s="676"/>
      <c r="R82" s="676"/>
      <c r="S82" s="676"/>
      <c r="T82" s="676"/>
      <c r="U82" s="676"/>
      <c r="V82" s="676"/>
      <c r="W82" s="676"/>
      <c r="X82" s="676"/>
      <c r="Y82" s="676"/>
      <c r="Z82" s="676"/>
      <c r="AA82" s="676"/>
      <c r="AB82" s="676"/>
      <c r="AD82" s="686"/>
      <c r="AE82" s="693"/>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5"/>
    </row>
    <row r="83" spans="1:54" ht="60" customHeight="1" x14ac:dyDescent="0.15">
      <c r="A83" s="684" t="s">
        <v>1065</v>
      </c>
      <c r="B83" s="685"/>
      <c r="C83" s="685"/>
      <c r="D83" s="685"/>
      <c r="E83" s="685"/>
      <c r="F83" s="685"/>
      <c r="G83" s="685"/>
      <c r="H83" s="685"/>
      <c r="I83" s="685"/>
      <c r="J83" s="685"/>
      <c r="K83" s="685"/>
      <c r="L83" s="685"/>
      <c r="M83" s="685"/>
      <c r="N83" s="685"/>
      <c r="O83" s="685"/>
      <c r="P83" s="685"/>
      <c r="Q83" s="685"/>
      <c r="R83" s="685"/>
      <c r="S83" s="685"/>
      <c r="T83" s="685"/>
      <c r="U83" s="685"/>
      <c r="V83" s="685"/>
      <c r="W83" s="685"/>
      <c r="X83" s="685"/>
      <c r="Y83" s="685"/>
      <c r="Z83" s="685"/>
      <c r="AA83" s="685"/>
      <c r="AB83" s="685"/>
      <c r="AD83" s="686"/>
      <c r="AE83" s="696"/>
      <c r="AF83" s="697"/>
      <c r="AG83" s="697"/>
      <c r="AH83" s="697"/>
      <c r="AI83" s="697"/>
      <c r="AJ83" s="697"/>
      <c r="AK83" s="697"/>
      <c r="AL83" s="697"/>
      <c r="AM83" s="697"/>
      <c r="AN83" s="697"/>
      <c r="AO83" s="697"/>
      <c r="AP83" s="697"/>
      <c r="AQ83" s="697"/>
      <c r="AR83" s="697"/>
      <c r="AS83" s="697"/>
      <c r="AT83" s="697"/>
      <c r="AU83" s="697"/>
      <c r="AV83" s="697"/>
      <c r="AW83" s="697"/>
      <c r="AX83" s="697"/>
      <c r="AY83" s="697"/>
      <c r="AZ83" s="697"/>
      <c r="BA83" s="697"/>
      <c r="BB83" s="698"/>
    </row>
    <row r="84" spans="1:54" ht="127.5" customHeight="1" x14ac:dyDescent="0.15">
      <c r="AD84" s="686"/>
      <c r="AE84" s="699"/>
      <c r="AF84" s="700"/>
      <c r="AG84" s="700"/>
      <c r="AH84" s="700"/>
      <c r="AI84" s="700"/>
      <c r="AJ84" s="700"/>
      <c r="AK84" s="700"/>
      <c r="AL84" s="700"/>
      <c r="AM84" s="700"/>
      <c r="AN84" s="700"/>
      <c r="AO84" s="700"/>
      <c r="AP84" s="700"/>
      <c r="AQ84" s="700"/>
      <c r="AR84" s="700"/>
      <c r="AS84" s="700"/>
      <c r="AT84" s="700"/>
      <c r="AU84" s="700"/>
      <c r="AV84" s="700"/>
      <c r="AW84" s="700"/>
      <c r="AX84" s="700"/>
      <c r="AY84" s="700"/>
      <c r="AZ84" s="700"/>
      <c r="BA84" s="700"/>
      <c r="BB84" s="701"/>
    </row>
  </sheetData>
  <mergeCells count="344">
    <mergeCell ref="A6:A12"/>
    <mergeCell ref="A27:A33"/>
    <mergeCell ref="A48:A54"/>
    <mergeCell ref="A69:A75"/>
    <mergeCell ref="AW56:BB57"/>
    <mergeCell ref="A60:A61"/>
    <mergeCell ref="AD60:AD63"/>
    <mergeCell ref="AE61:BB63"/>
    <mergeCell ref="A66:A67"/>
    <mergeCell ref="AW69:BB70"/>
    <mergeCell ref="A35:A37"/>
    <mergeCell ref="AW35:BB36"/>
    <mergeCell ref="A39:A40"/>
    <mergeCell ref="AD39:AD42"/>
    <mergeCell ref="AE40:BB42"/>
    <mergeCell ref="A45:A46"/>
    <mergeCell ref="AW48:BB49"/>
    <mergeCell ref="A56:A58"/>
    <mergeCell ref="B74:C74"/>
    <mergeCell ref="D74:N74"/>
    <mergeCell ref="O74:U74"/>
    <mergeCell ref="V74:AB74"/>
    <mergeCell ref="AC74:AL74"/>
    <mergeCell ref="AM74:AV74"/>
    <mergeCell ref="A77:A79"/>
    <mergeCell ref="AW77:BB78"/>
    <mergeCell ref="A81:A82"/>
    <mergeCell ref="AD81:AD84"/>
    <mergeCell ref="AE82:BB84"/>
    <mergeCell ref="AW79:BB79"/>
    <mergeCell ref="B81:N81"/>
    <mergeCell ref="O81:AB81"/>
    <mergeCell ref="AE81:BB81"/>
    <mergeCell ref="B82:N82"/>
    <mergeCell ref="O82:AB82"/>
    <mergeCell ref="A83:AB83"/>
    <mergeCell ref="B77:AV77"/>
    <mergeCell ref="B78:N78"/>
    <mergeCell ref="O78:U78"/>
    <mergeCell ref="V78:AB78"/>
    <mergeCell ref="AC78:AL78"/>
    <mergeCell ref="AM78:AV78"/>
    <mergeCell ref="B79:N79"/>
    <mergeCell ref="O79:U79"/>
    <mergeCell ref="V79:AB79"/>
    <mergeCell ref="AC79:AL79"/>
    <mergeCell ref="AM79:AV79"/>
    <mergeCell ref="AW27:BB28"/>
    <mergeCell ref="B27:AV27"/>
    <mergeCell ref="B28:C28"/>
    <mergeCell ref="D28:N28"/>
    <mergeCell ref="O28:U28"/>
    <mergeCell ref="V28:AB28"/>
    <mergeCell ref="AC28:AL28"/>
    <mergeCell ref="AM28:AV28"/>
    <mergeCell ref="B24:N24"/>
    <mergeCell ref="O24:AB24"/>
    <mergeCell ref="AC24:BB24"/>
    <mergeCell ref="B25:N25"/>
    <mergeCell ref="O25:AB25"/>
    <mergeCell ref="AC25:AH25"/>
    <mergeCell ref="AI25:AK25"/>
    <mergeCell ref="AL25:AN25"/>
    <mergeCell ref="AW74:BB74"/>
    <mergeCell ref="B75:C75"/>
    <mergeCell ref="D75:N75"/>
    <mergeCell ref="O75:U75"/>
    <mergeCell ref="V75:AB75"/>
    <mergeCell ref="AC75:AL75"/>
    <mergeCell ref="AM75:AV75"/>
    <mergeCell ref="AW75:BB75"/>
    <mergeCell ref="AW71:BB71"/>
    <mergeCell ref="B72:C72"/>
    <mergeCell ref="D72:N72"/>
    <mergeCell ref="O72:U72"/>
    <mergeCell ref="V72:AB72"/>
    <mergeCell ref="AC72:AL72"/>
    <mergeCell ref="AM72:AV72"/>
    <mergeCell ref="AW72:BB72"/>
    <mergeCell ref="B73:C73"/>
    <mergeCell ref="D73:N73"/>
    <mergeCell ref="O73:U73"/>
    <mergeCell ref="V73:AB73"/>
    <mergeCell ref="AC73:AL73"/>
    <mergeCell ref="AM73:AV73"/>
    <mergeCell ref="AW73:BB73"/>
    <mergeCell ref="B69:AV69"/>
    <mergeCell ref="B70:C70"/>
    <mergeCell ref="D70:N70"/>
    <mergeCell ref="O70:U70"/>
    <mergeCell ref="V70:AB70"/>
    <mergeCell ref="AC70:AL70"/>
    <mergeCell ref="AM70:AV70"/>
    <mergeCell ref="B71:C71"/>
    <mergeCell ref="D71:N71"/>
    <mergeCell ref="O71:U71"/>
    <mergeCell ref="V71:AB71"/>
    <mergeCell ref="AC71:AL71"/>
    <mergeCell ref="AM71:AV71"/>
    <mergeCell ref="B66:N66"/>
    <mergeCell ref="O66:AB66"/>
    <mergeCell ref="AC66:BB66"/>
    <mergeCell ref="B67:N67"/>
    <mergeCell ref="O67:AB67"/>
    <mergeCell ref="AC67:AH67"/>
    <mergeCell ref="AI67:AK67"/>
    <mergeCell ref="AL67:AN67"/>
    <mergeCell ref="AO67:AS67"/>
    <mergeCell ref="AU67:AY67"/>
    <mergeCell ref="AZ67:BB67"/>
    <mergeCell ref="AW58:BB58"/>
    <mergeCell ref="B60:N60"/>
    <mergeCell ref="O60:AB60"/>
    <mergeCell ref="AE60:BB60"/>
    <mergeCell ref="B61:N61"/>
    <mergeCell ref="O61:AB61"/>
    <mergeCell ref="A62:AB62"/>
    <mergeCell ref="A64:BB64"/>
    <mergeCell ref="A65:D65"/>
    <mergeCell ref="E65:N65"/>
    <mergeCell ref="O65:U65"/>
    <mergeCell ref="V65:AB65"/>
    <mergeCell ref="AC65:AL65"/>
    <mergeCell ref="AM65:BB65"/>
    <mergeCell ref="B56:AV56"/>
    <mergeCell ref="B57:N57"/>
    <mergeCell ref="O57:U57"/>
    <mergeCell ref="V57:AB57"/>
    <mergeCell ref="AC57:AL57"/>
    <mergeCell ref="AM57:AV57"/>
    <mergeCell ref="B58:N58"/>
    <mergeCell ref="O58:U58"/>
    <mergeCell ref="V58:AB58"/>
    <mergeCell ref="AC58:AL58"/>
    <mergeCell ref="AM58:AV58"/>
    <mergeCell ref="B53:C53"/>
    <mergeCell ref="D53:N53"/>
    <mergeCell ref="O53:U53"/>
    <mergeCell ref="V53:AB53"/>
    <mergeCell ref="AC53:AL53"/>
    <mergeCell ref="AM53:AV53"/>
    <mergeCell ref="AW53:BB53"/>
    <mergeCell ref="B54:C54"/>
    <mergeCell ref="D54:N54"/>
    <mergeCell ref="O54:U54"/>
    <mergeCell ref="V54:AB54"/>
    <mergeCell ref="AC54:AL54"/>
    <mergeCell ref="AM54:AV54"/>
    <mergeCell ref="AW54:BB54"/>
    <mergeCell ref="AW50:BB50"/>
    <mergeCell ref="B51:C51"/>
    <mergeCell ref="D51:N51"/>
    <mergeCell ref="O51:U51"/>
    <mergeCell ref="V51:AB51"/>
    <mergeCell ref="AC51:AL51"/>
    <mergeCell ref="AM51:AV51"/>
    <mergeCell ref="AW51:BB51"/>
    <mergeCell ref="B52:C52"/>
    <mergeCell ref="D52:N52"/>
    <mergeCell ref="O52:U52"/>
    <mergeCell ref="V52:AB52"/>
    <mergeCell ref="AC52:AL52"/>
    <mergeCell ref="AM52:AV52"/>
    <mergeCell ref="AW52:BB52"/>
    <mergeCell ref="B48:AV48"/>
    <mergeCell ref="B49:C49"/>
    <mergeCell ref="D49:N49"/>
    <mergeCell ref="O49:U49"/>
    <mergeCell ref="V49:AB49"/>
    <mergeCell ref="AC49:AL49"/>
    <mergeCell ref="AM49:AV49"/>
    <mergeCell ref="B50:C50"/>
    <mergeCell ref="D50:N50"/>
    <mergeCell ref="O50:U50"/>
    <mergeCell ref="V50:AB50"/>
    <mergeCell ref="AC50:AL50"/>
    <mergeCell ref="AM50:AV50"/>
    <mergeCell ref="B45:N45"/>
    <mergeCell ref="O45:AB45"/>
    <mergeCell ref="AC45:BB45"/>
    <mergeCell ref="B46:N46"/>
    <mergeCell ref="O46:AB46"/>
    <mergeCell ref="AC46:AH46"/>
    <mergeCell ref="AI46:AK46"/>
    <mergeCell ref="AL46:AN46"/>
    <mergeCell ref="AO46:AS46"/>
    <mergeCell ref="AU46:AY46"/>
    <mergeCell ref="AZ46:BB46"/>
    <mergeCell ref="AW37:BB37"/>
    <mergeCell ref="B39:N39"/>
    <mergeCell ref="O39:AB39"/>
    <mergeCell ref="AE39:BB39"/>
    <mergeCell ref="B40:N40"/>
    <mergeCell ref="O40:AB40"/>
    <mergeCell ref="A41:AB41"/>
    <mergeCell ref="A43:BB43"/>
    <mergeCell ref="A44:D44"/>
    <mergeCell ref="E44:N44"/>
    <mergeCell ref="O44:U44"/>
    <mergeCell ref="V44:AB44"/>
    <mergeCell ref="AC44:AL44"/>
    <mergeCell ref="AM44:BB44"/>
    <mergeCell ref="B35:AV35"/>
    <mergeCell ref="B36:N36"/>
    <mergeCell ref="O36:U36"/>
    <mergeCell ref="V36:AB36"/>
    <mergeCell ref="AC36:AL36"/>
    <mergeCell ref="AM36:AV36"/>
    <mergeCell ref="B37:N37"/>
    <mergeCell ref="O37:U37"/>
    <mergeCell ref="V37:AB37"/>
    <mergeCell ref="AC37:AL37"/>
    <mergeCell ref="AM37:AV37"/>
    <mergeCell ref="B32:C32"/>
    <mergeCell ref="D32:N32"/>
    <mergeCell ref="O32:U32"/>
    <mergeCell ref="V32:AB32"/>
    <mergeCell ref="AC32:AL32"/>
    <mergeCell ref="AM32:AV32"/>
    <mergeCell ref="AW32:BB32"/>
    <mergeCell ref="B33:C33"/>
    <mergeCell ref="D33:N33"/>
    <mergeCell ref="O33:U33"/>
    <mergeCell ref="V33:AB33"/>
    <mergeCell ref="AC33:AL33"/>
    <mergeCell ref="AM33:AV33"/>
    <mergeCell ref="AW33:BB33"/>
    <mergeCell ref="AW29:BB29"/>
    <mergeCell ref="B30:C30"/>
    <mergeCell ref="D30:N30"/>
    <mergeCell ref="O30:U30"/>
    <mergeCell ref="V30:AB30"/>
    <mergeCell ref="AC30:AL30"/>
    <mergeCell ref="AM30:AV30"/>
    <mergeCell ref="AW30:BB30"/>
    <mergeCell ref="B31:C31"/>
    <mergeCell ref="D31:N31"/>
    <mergeCell ref="O31:U31"/>
    <mergeCell ref="V31:AB31"/>
    <mergeCell ref="AC31:AL31"/>
    <mergeCell ref="AM31:AV31"/>
    <mergeCell ref="AW31:BB31"/>
    <mergeCell ref="B29:C29"/>
    <mergeCell ref="D29:N29"/>
    <mergeCell ref="O29:U29"/>
    <mergeCell ref="V29:AB29"/>
    <mergeCell ref="AC29:AL29"/>
    <mergeCell ref="AM29:AV29"/>
    <mergeCell ref="AO25:AS25"/>
    <mergeCell ref="AU25:AY25"/>
    <mergeCell ref="AZ25:BB25"/>
    <mergeCell ref="AW16:BB16"/>
    <mergeCell ref="B18:N18"/>
    <mergeCell ref="O18:AB18"/>
    <mergeCell ref="AE18:BB18"/>
    <mergeCell ref="B19:N19"/>
    <mergeCell ref="O19:AB19"/>
    <mergeCell ref="A20:AB20"/>
    <mergeCell ref="A22:BB22"/>
    <mergeCell ref="A23:D23"/>
    <mergeCell ref="E23:N23"/>
    <mergeCell ref="O23:U23"/>
    <mergeCell ref="V23:AB23"/>
    <mergeCell ref="AC23:AL23"/>
    <mergeCell ref="AM23:BB23"/>
    <mergeCell ref="A14:A16"/>
    <mergeCell ref="AW14:BB15"/>
    <mergeCell ref="A18:A19"/>
    <mergeCell ref="AD18:AD21"/>
    <mergeCell ref="AE19:BB21"/>
    <mergeCell ref="A24:A25"/>
    <mergeCell ref="B14:AV14"/>
    <mergeCell ref="B15:N15"/>
    <mergeCell ref="O15:U15"/>
    <mergeCell ref="V15:AB15"/>
    <mergeCell ref="AC15:AL15"/>
    <mergeCell ref="AM15:AV15"/>
    <mergeCell ref="B16:N16"/>
    <mergeCell ref="O16:U16"/>
    <mergeCell ref="V16:AB16"/>
    <mergeCell ref="AC16:AL16"/>
    <mergeCell ref="AM16:AV16"/>
    <mergeCell ref="B11:C11"/>
    <mergeCell ref="D11:N11"/>
    <mergeCell ref="O11:U11"/>
    <mergeCell ref="V11:AB11"/>
    <mergeCell ref="AC11:AL11"/>
    <mergeCell ref="AM11:AV11"/>
    <mergeCell ref="AW11:BB11"/>
    <mergeCell ref="B12:C12"/>
    <mergeCell ref="D12:N12"/>
    <mergeCell ref="O12:U12"/>
    <mergeCell ref="V12:AB12"/>
    <mergeCell ref="AC12:AL12"/>
    <mergeCell ref="AM12:AV12"/>
    <mergeCell ref="AW12:BB12"/>
    <mergeCell ref="AW8:BB8"/>
    <mergeCell ref="B9:C9"/>
    <mergeCell ref="D9:N9"/>
    <mergeCell ref="O9:U9"/>
    <mergeCell ref="V9:AB9"/>
    <mergeCell ref="AC9:AL9"/>
    <mergeCell ref="AM9:AV9"/>
    <mergeCell ref="AW9:BB9"/>
    <mergeCell ref="B10:C10"/>
    <mergeCell ref="D10:N10"/>
    <mergeCell ref="O10:U10"/>
    <mergeCell ref="V10:AB10"/>
    <mergeCell ref="AC10:AL10"/>
    <mergeCell ref="AM10:AV10"/>
    <mergeCell ref="AW10:BB10"/>
    <mergeCell ref="B7:C7"/>
    <mergeCell ref="D7:N7"/>
    <mergeCell ref="O7:U7"/>
    <mergeCell ref="V7:AB7"/>
    <mergeCell ref="AC7:AL7"/>
    <mergeCell ref="AM7:AV7"/>
    <mergeCell ref="B8:C8"/>
    <mergeCell ref="D8:N8"/>
    <mergeCell ref="O8:U8"/>
    <mergeCell ref="V8:AB8"/>
    <mergeCell ref="AC8:AL8"/>
    <mergeCell ref="AM8:AV8"/>
    <mergeCell ref="B4:N4"/>
    <mergeCell ref="O4:AB4"/>
    <mergeCell ref="AC4:AH4"/>
    <mergeCell ref="AI4:AK4"/>
    <mergeCell ref="AL4:AN4"/>
    <mergeCell ref="AO4:AS4"/>
    <mergeCell ref="AU4:AY4"/>
    <mergeCell ref="AZ4:BB4"/>
    <mergeCell ref="B6:AV6"/>
    <mergeCell ref="AW6:BB7"/>
    <mergeCell ref="A1:BB1"/>
    <mergeCell ref="A2:D2"/>
    <mergeCell ref="E2:N2"/>
    <mergeCell ref="O2:U2"/>
    <mergeCell ref="V2:AB2"/>
    <mergeCell ref="AC2:AL2"/>
    <mergeCell ref="AM2:BB2"/>
    <mergeCell ref="B3:N3"/>
    <mergeCell ref="O3:AB3"/>
    <mergeCell ref="AC3:BB3"/>
    <mergeCell ref="A3:A4"/>
  </mergeCells>
  <phoneticPr fontId="19"/>
  <dataValidations count="3">
    <dataValidation type="list" allowBlank="1" sqref="AO4:AS4 AO25:AS25 AO46:AS46 AO67:AS67" xr:uid="{00000000-0002-0000-0B00-000000000000}">
      <formula1>"1,2"</formula1>
    </dataValidation>
    <dataValidation type="list" allowBlank="1" sqref="B19:N19 B40:N40 B61:N61 B82:N82" xr:uid="{00000000-0002-0000-0B00-000001000000}">
      <formula1>"有,無"</formula1>
    </dataValidation>
    <dataValidation type="date" allowBlank="1" showInputMessage="1" showErrorMessage="1" prompt="日付の形式で入力してください" sqref="E2:N2 E23:N23 E44:N44 E65:N65" xr:uid="{00000000-0002-0000-0B00-000002000000}">
      <formula1>45383</formula1>
      <formula2>72775</formula2>
    </dataValidation>
  </dataValidations>
  <printOptions horizontalCentered="1"/>
  <pageMargins left="0.59055118110236227" right="0.59055118110236227" top="0.39370078740157483" bottom="0.39370078740157483" header="0" footer="0"/>
  <pageSetup paperSize="9" orientation="landscape" blackAndWhite="1" r:id="rId1"/>
  <headerFooter scaleWithDoc="0" alignWithMargins="0"/>
  <rowBreaks count="1" manualBreakCount="1">
    <brk id="21" max="16383" man="1"/>
  </rowBreaks>
  <colBreaks count="1" manualBreakCount="1">
    <brk id="54" max="1048575" man="1"/>
  </col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B00-000003000000}">
          <x14:formula1>
            <xm:f>旭川市用!$M$3:$M$5</xm:f>
          </x14:formula1>
          <xm:sqref>AW8:BB12 AW16:BB16 O19:AB19 AW29:BB33 AW37:BB37 O40:AB40 AW50:BB54 AW58:BB58 O61:AB61 AW71:BB75 AW79:BB79 O82:AB82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005AFF"/>
  </sheetPr>
  <dimension ref="A1:BD84"/>
  <sheetViews>
    <sheetView topLeftCell="A47" workbookViewId="0">
      <selection sqref="A1:BB1"/>
    </sheetView>
  </sheetViews>
  <sheetFormatPr defaultColWidth="2.5" defaultRowHeight="15" customHeight="1" x14ac:dyDescent="0.15"/>
  <cols>
    <col min="1" max="55" width="2.5" style="259"/>
    <col min="56" max="56" width="42.75" style="259" customWidth="1"/>
    <col min="57" max="16384" width="2.5" style="259"/>
  </cols>
  <sheetData>
    <row r="1" spans="1:54" ht="15" customHeight="1" x14ac:dyDescent="0.15">
      <c r="A1" s="673" t="s">
        <v>97</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row>
    <row r="2" spans="1:54" ht="15" customHeight="1" x14ac:dyDescent="0.15">
      <c r="A2" s="674" t="s">
        <v>534</v>
      </c>
      <c r="B2" s="674"/>
      <c r="C2" s="674"/>
      <c r="D2" s="674"/>
      <c r="E2" s="675" t="s">
        <v>689</v>
      </c>
      <c r="F2" s="675"/>
      <c r="G2" s="675"/>
      <c r="H2" s="675"/>
      <c r="I2" s="675"/>
      <c r="J2" s="675"/>
      <c r="K2" s="675"/>
      <c r="L2" s="675"/>
      <c r="M2" s="675"/>
      <c r="N2" s="675"/>
      <c r="O2" s="674" t="s">
        <v>652</v>
      </c>
      <c r="P2" s="674"/>
      <c r="Q2" s="674"/>
      <c r="R2" s="674"/>
      <c r="S2" s="674"/>
      <c r="T2" s="674"/>
      <c r="U2" s="674"/>
      <c r="V2" s="676"/>
      <c r="W2" s="676"/>
      <c r="X2" s="676"/>
      <c r="Y2" s="676"/>
      <c r="Z2" s="676"/>
      <c r="AA2" s="676"/>
      <c r="AB2" s="676"/>
      <c r="AC2" s="674" t="s">
        <v>678</v>
      </c>
      <c r="AD2" s="674"/>
      <c r="AE2" s="674"/>
      <c r="AF2" s="674"/>
      <c r="AG2" s="674"/>
      <c r="AH2" s="674"/>
      <c r="AI2" s="674"/>
      <c r="AJ2" s="674"/>
      <c r="AK2" s="674"/>
      <c r="AL2" s="674"/>
      <c r="AM2" s="676"/>
      <c r="AN2" s="676"/>
      <c r="AO2" s="676"/>
      <c r="AP2" s="676"/>
      <c r="AQ2" s="676"/>
      <c r="AR2" s="676"/>
      <c r="AS2" s="676"/>
      <c r="AT2" s="676"/>
      <c r="AU2" s="676"/>
      <c r="AV2" s="676"/>
      <c r="AW2" s="676"/>
      <c r="AX2" s="676"/>
      <c r="AY2" s="676"/>
      <c r="AZ2" s="676"/>
      <c r="BA2" s="676"/>
      <c r="BB2" s="676"/>
    </row>
    <row r="3" spans="1:54" ht="15" customHeight="1" x14ac:dyDescent="0.15">
      <c r="A3" s="686">
        <v>1</v>
      </c>
      <c r="B3" s="674" t="s">
        <v>23</v>
      </c>
      <c r="C3" s="674"/>
      <c r="D3" s="674"/>
      <c r="E3" s="674"/>
      <c r="F3" s="674"/>
      <c r="G3" s="674"/>
      <c r="H3" s="674"/>
      <c r="I3" s="674"/>
      <c r="J3" s="674"/>
      <c r="K3" s="674"/>
      <c r="L3" s="674"/>
      <c r="M3" s="674"/>
      <c r="N3" s="674"/>
      <c r="O3" s="674" t="s">
        <v>158</v>
      </c>
      <c r="P3" s="674"/>
      <c r="Q3" s="674"/>
      <c r="R3" s="674"/>
      <c r="S3" s="674"/>
      <c r="T3" s="674"/>
      <c r="U3" s="674"/>
      <c r="V3" s="674"/>
      <c r="W3" s="674"/>
      <c r="X3" s="674"/>
      <c r="Y3" s="674"/>
      <c r="Z3" s="674"/>
      <c r="AA3" s="674"/>
      <c r="AB3" s="674"/>
      <c r="AC3" s="674" t="s">
        <v>264</v>
      </c>
      <c r="AD3" s="674"/>
      <c r="AE3" s="674"/>
      <c r="AF3" s="674"/>
      <c r="AG3" s="674"/>
      <c r="AH3" s="674"/>
      <c r="AI3" s="674"/>
      <c r="AJ3" s="674"/>
      <c r="AK3" s="674"/>
      <c r="AL3" s="674"/>
      <c r="AM3" s="674"/>
      <c r="AN3" s="674"/>
      <c r="AO3" s="674"/>
      <c r="AP3" s="674"/>
      <c r="AQ3" s="674"/>
      <c r="AR3" s="674"/>
      <c r="AS3" s="674"/>
      <c r="AT3" s="674"/>
      <c r="AU3" s="674"/>
      <c r="AV3" s="674"/>
      <c r="AW3" s="674"/>
      <c r="AX3" s="674"/>
      <c r="AY3" s="674"/>
      <c r="AZ3" s="674"/>
      <c r="BA3" s="674"/>
      <c r="BB3" s="674"/>
    </row>
    <row r="4" spans="1:54" ht="30" customHeight="1" x14ac:dyDescent="0.15">
      <c r="A4" s="686"/>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702"/>
      <c r="AD4" s="679"/>
      <c r="AE4" s="679"/>
      <c r="AF4" s="679"/>
      <c r="AG4" s="679"/>
      <c r="AH4" s="679"/>
      <c r="AI4" s="679"/>
      <c r="AJ4" s="679"/>
      <c r="AK4" s="679"/>
      <c r="AL4" s="679"/>
      <c r="AM4" s="679"/>
      <c r="AN4" s="679"/>
      <c r="AO4" s="679"/>
      <c r="AP4" s="679"/>
      <c r="AQ4" s="679"/>
      <c r="AR4" s="679"/>
      <c r="AS4" s="679"/>
      <c r="AT4" s="679"/>
      <c r="AU4" s="679"/>
      <c r="AV4" s="679"/>
      <c r="AW4" s="679"/>
      <c r="AX4" s="679"/>
      <c r="AY4" s="679"/>
      <c r="AZ4" s="680" t="s">
        <v>714</v>
      </c>
      <c r="BA4" s="680"/>
      <c r="BB4" s="681"/>
    </row>
    <row r="6" spans="1:54" ht="15" customHeight="1" x14ac:dyDescent="0.15">
      <c r="A6" s="704">
        <v>2</v>
      </c>
      <c r="B6" s="682" t="s">
        <v>190</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1"/>
      <c r="AW6" s="687" t="s">
        <v>182</v>
      </c>
      <c r="AX6" s="688"/>
      <c r="AY6" s="688"/>
      <c r="AZ6" s="688"/>
      <c r="BA6" s="688"/>
      <c r="BB6" s="689"/>
    </row>
    <row r="7" spans="1:54" ht="15" customHeight="1" x14ac:dyDescent="0.15">
      <c r="A7" s="704"/>
      <c r="B7" s="674" t="s">
        <v>325</v>
      </c>
      <c r="C7" s="674"/>
      <c r="D7" s="674" t="s">
        <v>700</v>
      </c>
      <c r="E7" s="674"/>
      <c r="F7" s="674"/>
      <c r="G7" s="674"/>
      <c r="H7" s="674"/>
      <c r="I7" s="674"/>
      <c r="J7" s="674"/>
      <c r="K7" s="674"/>
      <c r="L7" s="674"/>
      <c r="M7" s="674"/>
      <c r="N7" s="674"/>
      <c r="O7" s="674" t="s">
        <v>683</v>
      </c>
      <c r="P7" s="674"/>
      <c r="Q7" s="674"/>
      <c r="R7" s="674"/>
      <c r="S7" s="674"/>
      <c r="T7" s="674"/>
      <c r="U7" s="674"/>
      <c r="V7" s="674" t="s">
        <v>703</v>
      </c>
      <c r="W7" s="674"/>
      <c r="X7" s="674"/>
      <c r="Y7" s="674"/>
      <c r="Z7" s="674"/>
      <c r="AA7" s="674"/>
      <c r="AB7" s="674"/>
      <c r="AC7" s="674" t="s">
        <v>705</v>
      </c>
      <c r="AD7" s="674"/>
      <c r="AE7" s="674"/>
      <c r="AF7" s="674"/>
      <c r="AG7" s="674"/>
      <c r="AH7" s="674"/>
      <c r="AI7" s="674"/>
      <c r="AJ7" s="674"/>
      <c r="AK7" s="674"/>
      <c r="AL7" s="674"/>
      <c r="AM7" s="674" t="s">
        <v>986</v>
      </c>
      <c r="AN7" s="674"/>
      <c r="AO7" s="674"/>
      <c r="AP7" s="674"/>
      <c r="AQ7" s="674"/>
      <c r="AR7" s="674"/>
      <c r="AS7" s="674"/>
      <c r="AT7" s="674"/>
      <c r="AU7" s="674"/>
      <c r="AV7" s="674"/>
      <c r="AW7" s="690"/>
      <c r="AX7" s="691"/>
      <c r="AY7" s="691"/>
      <c r="AZ7" s="691"/>
      <c r="BA7" s="691"/>
      <c r="BB7" s="692"/>
    </row>
    <row r="8" spans="1:54" ht="30" customHeight="1" x14ac:dyDescent="0.15">
      <c r="A8" s="704"/>
      <c r="B8" s="676"/>
      <c r="C8" s="676"/>
      <c r="D8" s="676"/>
      <c r="E8" s="676"/>
      <c r="F8" s="676"/>
      <c r="G8" s="676"/>
      <c r="H8" s="676"/>
      <c r="I8" s="676"/>
      <c r="J8" s="676"/>
      <c r="K8" s="676"/>
      <c r="L8" s="676"/>
      <c r="M8" s="676"/>
      <c r="N8" s="676"/>
      <c r="O8" s="676"/>
      <c r="P8" s="676"/>
      <c r="Q8" s="676"/>
      <c r="R8" s="676"/>
      <c r="S8" s="676"/>
      <c r="T8" s="676"/>
      <c r="U8" s="676"/>
      <c r="V8" s="676"/>
      <c r="W8" s="676"/>
      <c r="X8" s="676"/>
      <c r="Y8" s="676"/>
      <c r="Z8" s="676"/>
      <c r="AA8" s="676"/>
      <c r="AB8" s="676"/>
      <c r="AC8" s="676"/>
      <c r="AD8" s="676"/>
      <c r="AE8" s="676"/>
      <c r="AF8" s="676"/>
      <c r="AG8" s="676"/>
      <c r="AH8" s="676"/>
      <c r="AI8" s="676"/>
      <c r="AJ8" s="676"/>
      <c r="AK8" s="676"/>
      <c r="AL8" s="676"/>
      <c r="AM8" s="676"/>
      <c r="AN8" s="676"/>
      <c r="AO8" s="676"/>
      <c r="AP8" s="676"/>
      <c r="AQ8" s="676"/>
      <c r="AR8" s="676"/>
      <c r="AS8" s="676"/>
      <c r="AT8" s="676"/>
      <c r="AU8" s="676"/>
      <c r="AV8" s="676"/>
      <c r="AW8" s="676" t="s">
        <v>721</v>
      </c>
      <c r="AX8" s="676"/>
      <c r="AY8" s="676"/>
      <c r="AZ8" s="676"/>
      <c r="BA8" s="676"/>
      <c r="BB8" s="676"/>
    </row>
    <row r="9" spans="1:54" ht="30" customHeight="1" x14ac:dyDescent="0.15">
      <c r="A9" s="704"/>
      <c r="B9" s="676"/>
      <c r="C9" s="676"/>
      <c r="D9" s="676"/>
      <c r="E9" s="676"/>
      <c r="F9" s="676"/>
      <c r="G9" s="676"/>
      <c r="H9" s="676"/>
      <c r="I9" s="676"/>
      <c r="J9" s="676"/>
      <c r="K9" s="676"/>
      <c r="L9" s="676"/>
      <c r="M9" s="676"/>
      <c r="N9" s="676"/>
      <c r="O9" s="676"/>
      <c r="P9" s="676"/>
      <c r="Q9" s="676"/>
      <c r="R9" s="676"/>
      <c r="S9" s="676"/>
      <c r="T9" s="676"/>
      <c r="U9" s="676"/>
      <c r="V9" s="676"/>
      <c r="W9" s="676"/>
      <c r="X9" s="676"/>
      <c r="Y9" s="676"/>
      <c r="Z9" s="676"/>
      <c r="AA9" s="676"/>
      <c r="AB9" s="676"/>
      <c r="AC9" s="676"/>
      <c r="AD9" s="676"/>
      <c r="AE9" s="676"/>
      <c r="AF9" s="676"/>
      <c r="AG9" s="676"/>
      <c r="AH9" s="676"/>
      <c r="AI9" s="676"/>
      <c r="AJ9" s="676"/>
      <c r="AK9" s="676"/>
      <c r="AL9" s="676"/>
      <c r="AM9" s="676"/>
      <c r="AN9" s="676"/>
      <c r="AO9" s="676"/>
      <c r="AP9" s="676"/>
      <c r="AQ9" s="676"/>
      <c r="AR9" s="676"/>
      <c r="AS9" s="676"/>
      <c r="AT9" s="676"/>
      <c r="AU9" s="676"/>
      <c r="AV9" s="676"/>
      <c r="AW9" s="676" t="s">
        <v>721</v>
      </c>
      <c r="AX9" s="676"/>
      <c r="AY9" s="676"/>
      <c r="AZ9" s="676"/>
      <c r="BA9" s="676"/>
      <c r="BB9" s="676"/>
    </row>
    <row r="10" spans="1:54" ht="30" customHeight="1" x14ac:dyDescent="0.15">
      <c r="A10" s="704"/>
      <c r="B10" s="676"/>
      <c r="C10" s="676"/>
      <c r="D10" s="676"/>
      <c r="E10" s="676"/>
      <c r="F10" s="676"/>
      <c r="G10" s="676"/>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t="s">
        <v>721</v>
      </c>
      <c r="AX10" s="676"/>
      <c r="AY10" s="676"/>
      <c r="AZ10" s="676"/>
      <c r="BA10" s="676"/>
      <c r="BB10" s="676"/>
    </row>
    <row r="11" spans="1:54" ht="30" customHeight="1" x14ac:dyDescent="0.15">
      <c r="A11" s="704"/>
      <c r="B11" s="676"/>
      <c r="C11" s="676"/>
      <c r="D11" s="676"/>
      <c r="E11" s="676"/>
      <c r="F11" s="676"/>
      <c r="G11" s="676"/>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t="s">
        <v>721</v>
      </c>
      <c r="AX11" s="676"/>
      <c r="AY11" s="676"/>
      <c r="AZ11" s="676"/>
      <c r="BA11" s="676"/>
      <c r="BB11" s="676"/>
    </row>
    <row r="12" spans="1:54" ht="30" customHeight="1" x14ac:dyDescent="0.15">
      <c r="A12" s="704"/>
      <c r="B12" s="676"/>
      <c r="C12" s="676"/>
      <c r="D12" s="676"/>
      <c r="E12" s="676"/>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676"/>
      <c r="AR12" s="676"/>
      <c r="AS12" s="676"/>
      <c r="AT12" s="676"/>
      <c r="AU12" s="676"/>
      <c r="AV12" s="676"/>
      <c r="AW12" s="676" t="s">
        <v>721</v>
      </c>
      <c r="AX12" s="676"/>
      <c r="AY12" s="676"/>
      <c r="AZ12" s="676"/>
      <c r="BA12" s="676"/>
      <c r="BB12" s="676"/>
    </row>
    <row r="14" spans="1:54" ht="15" customHeight="1" x14ac:dyDescent="0.15">
      <c r="A14" s="686">
        <v>3</v>
      </c>
      <c r="B14" s="677" t="s">
        <v>873</v>
      </c>
      <c r="C14" s="678"/>
      <c r="D14" s="678"/>
      <c r="E14" s="678"/>
      <c r="F14" s="678"/>
      <c r="G14" s="678"/>
      <c r="H14" s="678"/>
      <c r="I14" s="678"/>
      <c r="J14" s="678"/>
      <c r="K14" s="678"/>
      <c r="L14" s="678"/>
      <c r="M14" s="678"/>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678"/>
      <c r="AO14" s="678"/>
      <c r="AP14" s="678"/>
      <c r="AQ14" s="678"/>
      <c r="AR14" s="678"/>
      <c r="AS14" s="678"/>
      <c r="AT14" s="678"/>
      <c r="AU14" s="678"/>
      <c r="AV14" s="683"/>
      <c r="AW14" s="687" t="s">
        <v>464</v>
      </c>
      <c r="AX14" s="688"/>
      <c r="AY14" s="688"/>
      <c r="AZ14" s="688"/>
      <c r="BA14" s="688"/>
      <c r="BB14" s="689"/>
    </row>
    <row r="15" spans="1:54" ht="15" customHeight="1" x14ac:dyDescent="0.15">
      <c r="A15" s="686"/>
      <c r="B15" s="674" t="s">
        <v>719</v>
      </c>
      <c r="C15" s="674"/>
      <c r="D15" s="674"/>
      <c r="E15" s="674"/>
      <c r="F15" s="674"/>
      <c r="G15" s="674"/>
      <c r="H15" s="674"/>
      <c r="I15" s="674"/>
      <c r="J15" s="674"/>
      <c r="K15" s="674"/>
      <c r="L15" s="674"/>
      <c r="M15" s="674"/>
      <c r="N15" s="674"/>
      <c r="O15" s="677" t="s">
        <v>655</v>
      </c>
      <c r="P15" s="678"/>
      <c r="Q15" s="678"/>
      <c r="R15" s="678"/>
      <c r="S15" s="678"/>
      <c r="T15" s="678"/>
      <c r="U15" s="678"/>
      <c r="V15" s="678"/>
      <c r="W15" s="678"/>
      <c r="X15" s="678"/>
      <c r="Y15" s="678"/>
      <c r="Z15" s="678"/>
      <c r="AA15" s="678"/>
      <c r="AB15" s="683"/>
      <c r="AC15" s="674" t="s">
        <v>918</v>
      </c>
      <c r="AD15" s="674"/>
      <c r="AE15" s="674"/>
      <c r="AF15" s="674"/>
      <c r="AG15" s="674"/>
      <c r="AH15" s="674"/>
      <c r="AI15" s="674"/>
      <c r="AJ15" s="674"/>
      <c r="AK15" s="674"/>
      <c r="AL15" s="674"/>
      <c r="AM15" s="674" t="s">
        <v>7</v>
      </c>
      <c r="AN15" s="674"/>
      <c r="AO15" s="674"/>
      <c r="AP15" s="674"/>
      <c r="AQ15" s="674"/>
      <c r="AR15" s="674"/>
      <c r="AS15" s="674"/>
      <c r="AT15" s="674"/>
      <c r="AU15" s="674"/>
      <c r="AV15" s="674"/>
      <c r="AW15" s="690"/>
      <c r="AX15" s="691"/>
      <c r="AY15" s="691"/>
      <c r="AZ15" s="691"/>
      <c r="BA15" s="691"/>
      <c r="BB15" s="692"/>
    </row>
    <row r="16" spans="1:54" ht="30" customHeight="1" x14ac:dyDescent="0.15">
      <c r="A16" s="686"/>
      <c r="B16" s="676"/>
      <c r="C16" s="676"/>
      <c r="D16" s="676"/>
      <c r="E16" s="676"/>
      <c r="F16" s="676"/>
      <c r="G16" s="676"/>
      <c r="H16" s="676"/>
      <c r="I16" s="676"/>
      <c r="J16" s="676"/>
      <c r="K16" s="676"/>
      <c r="L16" s="676"/>
      <c r="M16" s="676"/>
      <c r="N16" s="676"/>
      <c r="O16" s="702"/>
      <c r="P16" s="679"/>
      <c r="Q16" s="679"/>
      <c r="R16" s="679"/>
      <c r="S16" s="679"/>
      <c r="T16" s="679"/>
      <c r="U16" s="679"/>
      <c r="V16" s="679"/>
      <c r="W16" s="679"/>
      <c r="X16" s="679"/>
      <c r="Y16" s="679"/>
      <c r="Z16" s="679"/>
      <c r="AA16" s="679"/>
      <c r="AB16" s="703"/>
      <c r="AC16" s="676"/>
      <c r="AD16" s="676"/>
      <c r="AE16" s="676"/>
      <c r="AF16" s="676"/>
      <c r="AG16" s="676"/>
      <c r="AH16" s="676"/>
      <c r="AI16" s="676"/>
      <c r="AJ16" s="676"/>
      <c r="AK16" s="676"/>
      <c r="AL16" s="676"/>
      <c r="AM16" s="676"/>
      <c r="AN16" s="676"/>
      <c r="AO16" s="676"/>
      <c r="AP16" s="676"/>
      <c r="AQ16" s="676"/>
      <c r="AR16" s="676"/>
      <c r="AS16" s="676"/>
      <c r="AT16" s="676"/>
      <c r="AU16" s="676"/>
      <c r="AV16" s="676"/>
      <c r="AW16" s="676" t="s">
        <v>739</v>
      </c>
      <c r="AX16" s="676"/>
      <c r="AY16" s="676"/>
      <c r="AZ16" s="676"/>
      <c r="BA16" s="676"/>
      <c r="BB16" s="676"/>
    </row>
    <row r="18" spans="1:56" ht="15" customHeight="1" x14ac:dyDescent="0.15">
      <c r="A18" s="686">
        <v>4</v>
      </c>
      <c r="B18" s="674" t="s">
        <v>607</v>
      </c>
      <c r="C18" s="674"/>
      <c r="D18" s="674"/>
      <c r="E18" s="674"/>
      <c r="F18" s="674"/>
      <c r="G18" s="674"/>
      <c r="H18" s="674"/>
      <c r="I18" s="674"/>
      <c r="J18" s="674"/>
      <c r="K18" s="674"/>
      <c r="L18" s="674"/>
      <c r="M18" s="674"/>
      <c r="N18" s="674"/>
      <c r="O18" s="674" t="s">
        <v>709</v>
      </c>
      <c r="P18" s="674"/>
      <c r="Q18" s="674"/>
      <c r="R18" s="674"/>
      <c r="S18" s="674"/>
      <c r="T18" s="674"/>
      <c r="U18" s="674"/>
      <c r="V18" s="674"/>
      <c r="W18" s="674"/>
      <c r="X18" s="674"/>
      <c r="Y18" s="674"/>
      <c r="Z18" s="674"/>
      <c r="AA18" s="674"/>
      <c r="AB18" s="674"/>
      <c r="AD18" s="686">
        <v>5</v>
      </c>
      <c r="AE18" s="674" t="s">
        <v>468</v>
      </c>
      <c r="AF18" s="674"/>
      <c r="AG18" s="674"/>
      <c r="AH18" s="674"/>
      <c r="AI18" s="674"/>
      <c r="AJ18" s="674"/>
      <c r="AK18" s="674"/>
      <c r="AL18" s="674"/>
      <c r="AM18" s="674"/>
      <c r="AN18" s="674"/>
      <c r="AO18" s="674"/>
      <c r="AP18" s="674"/>
      <c r="AQ18" s="674"/>
      <c r="AR18" s="674"/>
      <c r="AS18" s="674"/>
      <c r="AT18" s="674"/>
      <c r="AU18" s="674"/>
      <c r="AV18" s="674"/>
      <c r="AW18" s="674"/>
      <c r="AX18" s="674"/>
      <c r="AY18" s="674"/>
      <c r="AZ18" s="674"/>
      <c r="BA18" s="674"/>
      <c r="BB18" s="674"/>
    </row>
    <row r="19" spans="1:56" ht="30" customHeight="1" x14ac:dyDescent="0.15">
      <c r="A19" s="686"/>
      <c r="B19" s="676" t="s">
        <v>446</v>
      </c>
      <c r="C19" s="676"/>
      <c r="D19" s="676"/>
      <c r="E19" s="676"/>
      <c r="F19" s="676"/>
      <c r="G19" s="676"/>
      <c r="H19" s="676"/>
      <c r="I19" s="676"/>
      <c r="J19" s="676"/>
      <c r="K19" s="676"/>
      <c r="L19" s="676"/>
      <c r="M19" s="676"/>
      <c r="N19" s="676"/>
      <c r="O19" s="676" t="s">
        <v>721</v>
      </c>
      <c r="P19" s="676"/>
      <c r="Q19" s="676"/>
      <c r="R19" s="676"/>
      <c r="S19" s="676"/>
      <c r="T19" s="676"/>
      <c r="U19" s="676"/>
      <c r="V19" s="676"/>
      <c r="W19" s="676"/>
      <c r="X19" s="676"/>
      <c r="Y19" s="676"/>
      <c r="Z19" s="676"/>
      <c r="AA19" s="676"/>
      <c r="AB19" s="676"/>
      <c r="AD19" s="686"/>
      <c r="AE19" s="693"/>
      <c r="AF19" s="694"/>
      <c r="AG19" s="694"/>
      <c r="AH19" s="694"/>
      <c r="AI19" s="694"/>
      <c r="AJ19" s="694"/>
      <c r="AK19" s="694"/>
      <c r="AL19" s="694"/>
      <c r="AM19" s="694"/>
      <c r="AN19" s="694"/>
      <c r="AO19" s="694"/>
      <c r="AP19" s="694"/>
      <c r="AQ19" s="694"/>
      <c r="AR19" s="694"/>
      <c r="AS19" s="694"/>
      <c r="AT19" s="694"/>
      <c r="AU19" s="694"/>
      <c r="AV19" s="694"/>
      <c r="AW19" s="694"/>
      <c r="AX19" s="694"/>
      <c r="AY19" s="694"/>
      <c r="AZ19" s="694"/>
      <c r="BA19" s="694"/>
      <c r="BB19" s="695"/>
    </row>
    <row r="20" spans="1:56" ht="60" customHeight="1" x14ac:dyDescent="0.15">
      <c r="A20" s="684" t="s">
        <v>865</v>
      </c>
      <c r="B20" s="685"/>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D20" s="686"/>
      <c r="AE20" s="696"/>
      <c r="AF20" s="697"/>
      <c r="AG20" s="697"/>
      <c r="AH20" s="697"/>
      <c r="AI20" s="697"/>
      <c r="AJ20" s="697"/>
      <c r="AK20" s="697"/>
      <c r="AL20" s="697"/>
      <c r="AM20" s="697"/>
      <c r="AN20" s="697"/>
      <c r="AO20" s="697"/>
      <c r="AP20" s="697"/>
      <c r="AQ20" s="697"/>
      <c r="AR20" s="697"/>
      <c r="AS20" s="697"/>
      <c r="AT20" s="697"/>
      <c r="AU20" s="697"/>
      <c r="AV20" s="697"/>
      <c r="AW20" s="697"/>
      <c r="AX20" s="697"/>
      <c r="AY20" s="697"/>
      <c r="AZ20" s="697"/>
      <c r="BA20" s="697"/>
      <c r="BB20" s="698"/>
    </row>
    <row r="21" spans="1:56" ht="127.5" customHeight="1" x14ac:dyDescent="0.15">
      <c r="AD21" s="686"/>
      <c r="AE21" s="699"/>
      <c r="AF21" s="700"/>
      <c r="AG21" s="700"/>
      <c r="AH21" s="700"/>
      <c r="AI21" s="700"/>
      <c r="AJ21" s="700"/>
      <c r="AK21" s="700"/>
      <c r="AL21" s="700"/>
      <c r="AM21" s="700"/>
      <c r="AN21" s="700"/>
      <c r="AO21" s="700"/>
      <c r="AP21" s="700"/>
      <c r="AQ21" s="700"/>
      <c r="AR21" s="700"/>
      <c r="AS21" s="700"/>
      <c r="AT21" s="700"/>
      <c r="AU21" s="700"/>
      <c r="AV21" s="700"/>
      <c r="AW21" s="700"/>
      <c r="AX21" s="700"/>
      <c r="AY21" s="700"/>
      <c r="AZ21" s="700"/>
      <c r="BA21" s="700"/>
      <c r="BB21" s="701"/>
      <c r="BD21" s="276" t="s">
        <v>1069</v>
      </c>
    </row>
    <row r="22" spans="1:56" ht="15" customHeight="1" x14ac:dyDescent="0.15">
      <c r="A22" s="673" t="s">
        <v>97</v>
      </c>
      <c r="B22" s="673"/>
      <c r="C22" s="673"/>
      <c r="D22" s="673"/>
      <c r="E22" s="673"/>
      <c r="F22" s="673"/>
      <c r="G22" s="673"/>
      <c r="H22" s="673"/>
      <c r="I22" s="673"/>
      <c r="J22" s="673"/>
      <c r="K22" s="673"/>
      <c r="L22" s="673"/>
      <c r="M22" s="673"/>
      <c r="N22" s="673"/>
      <c r="O22" s="673"/>
      <c r="P22" s="673"/>
      <c r="Q22" s="673"/>
      <c r="R22" s="673"/>
      <c r="S22" s="673"/>
      <c r="T22" s="673"/>
      <c r="U22" s="673"/>
      <c r="V22" s="673"/>
      <c r="W22" s="673"/>
      <c r="X22" s="673"/>
      <c r="Y22" s="673"/>
      <c r="Z22" s="673"/>
      <c r="AA22" s="673"/>
      <c r="AB22" s="673"/>
      <c r="AC22" s="673"/>
      <c r="AD22" s="673"/>
      <c r="AE22" s="673"/>
      <c r="AF22" s="673"/>
      <c r="AG22" s="673"/>
      <c r="AH22" s="673"/>
      <c r="AI22" s="673"/>
      <c r="AJ22" s="673"/>
      <c r="AK22" s="673"/>
      <c r="AL22" s="673"/>
      <c r="AM22" s="673"/>
      <c r="AN22" s="673"/>
      <c r="AO22" s="673"/>
      <c r="AP22" s="673"/>
      <c r="AQ22" s="673"/>
      <c r="AR22" s="673"/>
      <c r="AS22" s="673"/>
      <c r="AT22" s="673"/>
      <c r="AU22" s="673"/>
      <c r="AV22" s="673"/>
      <c r="AW22" s="673"/>
      <c r="AX22" s="673"/>
      <c r="AY22" s="673"/>
      <c r="AZ22" s="673"/>
      <c r="BA22" s="673"/>
      <c r="BB22" s="673"/>
    </row>
    <row r="23" spans="1:56" ht="15" customHeight="1" x14ac:dyDescent="0.15">
      <c r="A23" s="674" t="s">
        <v>534</v>
      </c>
      <c r="B23" s="674"/>
      <c r="C23" s="674"/>
      <c r="D23" s="674"/>
      <c r="E23" s="675" t="s">
        <v>689</v>
      </c>
      <c r="F23" s="675"/>
      <c r="G23" s="675"/>
      <c r="H23" s="675"/>
      <c r="I23" s="675"/>
      <c r="J23" s="675"/>
      <c r="K23" s="675"/>
      <c r="L23" s="675"/>
      <c r="M23" s="675"/>
      <c r="N23" s="675"/>
      <c r="O23" s="674" t="s">
        <v>652</v>
      </c>
      <c r="P23" s="674"/>
      <c r="Q23" s="674"/>
      <c r="R23" s="674"/>
      <c r="S23" s="674"/>
      <c r="T23" s="674"/>
      <c r="U23" s="674"/>
      <c r="V23" s="676"/>
      <c r="W23" s="676"/>
      <c r="X23" s="676"/>
      <c r="Y23" s="676"/>
      <c r="Z23" s="676"/>
      <c r="AA23" s="676"/>
      <c r="AB23" s="676"/>
      <c r="AC23" s="674" t="s">
        <v>678</v>
      </c>
      <c r="AD23" s="674"/>
      <c r="AE23" s="674"/>
      <c r="AF23" s="674"/>
      <c r="AG23" s="674"/>
      <c r="AH23" s="674"/>
      <c r="AI23" s="674"/>
      <c r="AJ23" s="674"/>
      <c r="AK23" s="674"/>
      <c r="AL23" s="674"/>
      <c r="AM23" s="676"/>
      <c r="AN23" s="676"/>
      <c r="AO23" s="676"/>
      <c r="AP23" s="676"/>
      <c r="AQ23" s="676"/>
      <c r="AR23" s="676"/>
      <c r="AS23" s="676"/>
      <c r="AT23" s="676"/>
      <c r="AU23" s="676"/>
      <c r="AV23" s="676"/>
      <c r="AW23" s="676"/>
      <c r="AX23" s="676"/>
      <c r="AY23" s="676"/>
      <c r="AZ23" s="676"/>
      <c r="BA23" s="676"/>
      <c r="BB23" s="676"/>
    </row>
    <row r="24" spans="1:56" ht="15" customHeight="1" x14ac:dyDescent="0.15">
      <c r="A24" s="686">
        <v>1</v>
      </c>
      <c r="B24" s="674" t="s">
        <v>23</v>
      </c>
      <c r="C24" s="674"/>
      <c r="D24" s="674"/>
      <c r="E24" s="674"/>
      <c r="F24" s="674"/>
      <c r="G24" s="674"/>
      <c r="H24" s="674"/>
      <c r="I24" s="674"/>
      <c r="J24" s="674"/>
      <c r="K24" s="674"/>
      <c r="L24" s="674"/>
      <c r="M24" s="674"/>
      <c r="N24" s="674"/>
      <c r="O24" s="674" t="s">
        <v>158</v>
      </c>
      <c r="P24" s="674"/>
      <c r="Q24" s="674"/>
      <c r="R24" s="674"/>
      <c r="S24" s="674"/>
      <c r="T24" s="674"/>
      <c r="U24" s="674"/>
      <c r="V24" s="674"/>
      <c r="W24" s="674"/>
      <c r="X24" s="674"/>
      <c r="Y24" s="674"/>
      <c r="Z24" s="674"/>
      <c r="AA24" s="674"/>
      <c r="AB24" s="674"/>
      <c r="AC24" s="674" t="s">
        <v>264</v>
      </c>
      <c r="AD24" s="674"/>
      <c r="AE24" s="674"/>
      <c r="AF24" s="674"/>
      <c r="AG24" s="674"/>
      <c r="AH24" s="674"/>
      <c r="AI24" s="674"/>
      <c r="AJ24" s="674"/>
      <c r="AK24" s="674"/>
      <c r="AL24" s="674"/>
      <c r="AM24" s="674"/>
      <c r="AN24" s="674"/>
      <c r="AO24" s="674"/>
      <c r="AP24" s="674"/>
      <c r="AQ24" s="674"/>
      <c r="AR24" s="674"/>
      <c r="AS24" s="674"/>
      <c r="AT24" s="674"/>
      <c r="AU24" s="674"/>
      <c r="AV24" s="674"/>
      <c r="AW24" s="674"/>
      <c r="AX24" s="674"/>
      <c r="AY24" s="674"/>
      <c r="AZ24" s="674"/>
      <c r="BA24" s="674"/>
      <c r="BB24" s="674"/>
    </row>
    <row r="25" spans="1:56" ht="30" customHeight="1" x14ac:dyDescent="0.15">
      <c r="A25" s="686"/>
      <c r="B25" s="676"/>
      <c r="C25" s="676"/>
      <c r="D25" s="676"/>
      <c r="E25" s="676"/>
      <c r="F25" s="676"/>
      <c r="G25" s="676"/>
      <c r="H25" s="676"/>
      <c r="I25" s="676"/>
      <c r="J25" s="676"/>
      <c r="K25" s="676"/>
      <c r="L25" s="676"/>
      <c r="M25" s="676"/>
      <c r="N25" s="676"/>
      <c r="O25" s="676"/>
      <c r="P25" s="676"/>
      <c r="Q25" s="676"/>
      <c r="R25" s="676"/>
      <c r="S25" s="676"/>
      <c r="T25" s="676"/>
      <c r="U25" s="676"/>
      <c r="V25" s="676"/>
      <c r="W25" s="676"/>
      <c r="X25" s="676"/>
      <c r="Y25" s="676"/>
      <c r="Z25" s="676"/>
      <c r="AA25" s="676"/>
      <c r="AB25" s="676"/>
      <c r="AC25" s="702"/>
      <c r="AD25" s="679"/>
      <c r="AE25" s="679"/>
      <c r="AF25" s="679"/>
      <c r="AG25" s="679"/>
      <c r="AH25" s="679"/>
      <c r="AI25" s="679"/>
      <c r="AJ25" s="679"/>
      <c r="AK25" s="679"/>
      <c r="AL25" s="679"/>
      <c r="AM25" s="679"/>
      <c r="AN25" s="679"/>
      <c r="AO25" s="679"/>
      <c r="AP25" s="679"/>
      <c r="AQ25" s="679"/>
      <c r="AR25" s="679"/>
      <c r="AS25" s="679"/>
      <c r="AT25" s="679"/>
      <c r="AU25" s="679"/>
      <c r="AV25" s="679"/>
      <c r="AW25" s="679"/>
      <c r="AX25" s="679"/>
      <c r="AY25" s="679"/>
      <c r="AZ25" s="680" t="s">
        <v>714</v>
      </c>
      <c r="BA25" s="680"/>
      <c r="BB25" s="681"/>
    </row>
    <row r="27" spans="1:56" ht="15" customHeight="1" x14ac:dyDescent="0.15">
      <c r="A27" s="704">
        <v>2</v>
      </c>
      <c r="B27" s="682" t="s">
        <v>190</v>
      </c>
      <c r="C27" s="680"/>
      <c r="D27" s="680"/>
      <c r="E27" s="680"/>
      <c r="F27" s="680"/>
      <c r="G27" s="680"/>
      <c r="H27" s="680"/>
      <c r="I27" s="680"/>
      <c r="J27" s="680"/>
      <c r="K27" s="680"/>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80"/>
      <c r="AK27" s="680"/>
      <c r="AL27" s="680"/>
      <c r="AM27" s="680"/>
      <c r="AN27" s="680"/>
      <c r="AO27" s="680"/>
      <c r="AP27" s="680"/>
      <c r="AQ27" s="680"/>
      <c r="AR27" s="680"/>
      <c r="AS27" s="680"/>
      <c r="AT27" s="680"/>
      <c r="AU27" s="680"/>
      <c r="AV27" s="681"/>
      <c r="AW27" s="687" t="s">
        <v>182</v>
      </c>
      <c r="AX27" s="688"/>
      <c r="AY27" s="688"/>
      <c r="AZ27" s="688"/>
      <c r="BA27" s="688"/>
      <c r="BB27" s="689"/>
    </row>
    <row r="28" spans="1:56" ht="15" customHeight="1" x14ac:dyDescent="0.15">
      <c r="A28" s="704"/>
      <c r="B28" s="674" t="s">
        <v>325</v>
      </c>
      <c r="C28" s="674"/>
      <c r="D28" s="674" t="s">
        <v>700</v>
      </c>
      <c r="E28" s="674"/>
      <c r="F28" s="674"/>
      <c r="G28" s="674"/>
      <c r="H28" s="674"/>
      <c r="I28" s="674"/>
      <c r="J28" s="674"/>
      <c r="K28" s="674"/>
      <c r="L28" s="674"/>
      <c r="M28" s="674"/>
      <c r="N28" s="674"/>
      <c r="O28" s="674" t="s">
        <v>683</v>
      </c>
      <c r="P28" s="674"/>
      <c r="Q28" s="674"/>
      <c r="R28" s="674"/>
      <c r="S28" s="674"/>
      <c r="T28" s="674"/>
      <c r="U28" s="674"/>
      <c r="V28" s="674" t="s">
        <v>703</v>
      </c>
      <c r="W28" s="674"/>
      <c r="X28" s="674"/>
      <c r="Y28" s="674"/>
      <c r="Z28" s="674"/>
      <c r="AA28" s="674"/>
      <c r="AB28" s="674"/>
      <c r="AC28" s="674" t="s">
        <v>705</v>
      </c>
      <c r="AD28" s="674"/>
      <c r="AE28" s="674"/>
      <c r="AF28" s="674"/>
      <c r="AG28" s="674"/>
      <c r="AH28" s="674"/>
      <c r="AI28" s="674"/>
      <c r="AJ28" s="674"/>
      <c r="AK28" s="674"/>
      <c r="AL28" s="674"/>
      <c r="AM28" s="674" t="s">
        <v>986</v>
      </c>
      <c r="AN28" s="674"/>
      <c r="AO28" s="674"/>
      <c r="AP28" s="674"/>
      <c r="AQ28" s="674"/>
      <c r="AR28" s="674"/>
      <c r="AS28" s="674"/>
      <c r="AT28" s="674"/>
      <c r="AU28" s="674"/>
      <c r="AV28" s="674"/>
      <c r="AW28" s="690"/>
      <c r="AX28" s="691"/>
      <c r="AY28" s="691"/>
      <c r="AZ28" s="691"/>
      <c r="BA28" s="691"/>
      <c r="BB28" s="692"/>
    </row>
    <row r="29" spans="1:56" ht="30" customHeight="1" x14ac:dyDescent="0.15">
      <c r="A29" s="704"/>
      <c r="B29" s="676"/>
      <c r="C29" s="676"/>
      <c r="D29" s="676"/>
      <c r="E29" s="676"/>
      <c r="F29" s="676"/>
      <c r="G29" s="676"/>
      <c r="H29" s="676"/>
      <c r="I29" s="676"/>
      <c r="J29" s="676"/>
      <c r="K29" s="676"/>
      <c r="L29" s="676"/>
      <c r="M29" s="676"/>
      <c r="N29" s="676"/>
      <c r="O29" s="676"/>
      <c r="P29" s="676"/>
      <c r="Q29" s="676"/>
      <c r="R29" s="676"/>
      <c r="S29" s="676"/>
      <c r="T29" s="676"/>
      <c r="U29" s="676"/>
      <c r="V29" s="676"/>
      <c r="W29" s="676"/>
      <c r="X29" s="676"/>
      <c r="Y29" s="676"/>
      <c r="Z29" s="676"/>
      <c r="AA29" s="676"/>
      <c r="AB29" s="676"/>
      <c r="AC29" s="676"/>
      <c r="AD29" s="676"/>
      <c r="AE29" s="676"/>
      <c r="AF29" s="676"/>
      <c r="AG29" s="676"/>
      <c r="AH29" s="676"/>
      <c r="AI29" s="676"/>
      <c r="AJ29" s="676"/>
      <c r="AK29" s="676"/>
      <c r="AL29" s="676"/>
      <c r="AM29" s="676"/>
      <c r="AN29" s="676"/>
      <c r="AO29" s="676"/>
      <c r="AP29" s="676"/>
      <c r="AQ29" s="676"/>
      <c r="AR29" s="676"/>
      <c r="AS29" s="676"/>
      <c r="AT29" s="676"/>
      <c r="AU29" s="676"/>
      <c r="AV29" s="676"/>
      <c r="AW29" s="676" t="s">
        <v>721</v>
      </c>
      <c r="AX29" s="676"/>
      <c r="AY29" s="676"/>
      <c r="AZ29" s="676"/>
      <c r="BA29" s="676"/>
      <c r="BB29" s="676"/>
    </row>
    <row r="30" spans="1:56" ht="30" customHeight="1" x14ac:dyDescent="0.15">
      <c r="A30" s="704"/>
      <c r="B30" s="676"/>
      <c r="C30" s="676"/>
      <c r="D30" s="676"/>
      <c r="E30" s="676"/>
      <c r="F30" s="676"/>
      <c r="G30" s="676"/>
      <c r="H30" s="676"/>
      <c r="I30" s="676"/>
      <c r="J30" s="676"/>
      <c r="K30" s="676"/>
      <c r="L30" s="676"/>
      <c r="M30" s="676"/>
      <c r="N30" s="676"/>
      <c r="O30" s="676"/>
      <c r="P30" s="676"/>
      <c r="Q30" s="676"/>
      <c r="R30" s="676"/>
      <c r="S30" s="676"/>
      <c r="T30" s="676"/>
      <c r="U30" s="676"/>
      <c r="V30" s="676"/>
      <c r="W30" s="676"/>
      <c r="X30" s="676"/>
      <c r="Y30" s="676"/>
      <c r="Z30" s="676"/>
      <c r="AA30" s="676"/>
      <c r="AB30" s="676"/>
      <c r="AC30" s="676"/>
      <c r="AD30" s="676"/>
      <c r="AE30" s="676"/>
      <c r="AF30" s="676"/>
      <c r="AG30" s="676"/>
      <c r="AH30" s="676"/>
      <c r="AI30" s="676"/>
      <c r="AJ30" s="676"/>
      <c r="AK30" s="676"/>
      <c r="AL30" s="676"/>
      <c r="AM30" s="676"/>
      <c r="AN30" s="676"/>
      <c r="AO30" s="676"/>
      <c r="AP30" s="676"/>
      <c r="AQ30" s="676"/>
      <c r="AR30" s="676"/>
      <c r="AS30" s="676"/>
      <c r="AT30" s="676"/>
      <c r="AU30" s="676"/>
      <c r="AV30" s="676"/>
      <c r="AW30" s="676" t="s">
        <v>721</v>
      </c>
      <c r="AX30" s="676"/>
      <c r="AY30" s="676"/>
      <c r="AZ30" s="676"/>
      <c r="BA30" s="676"/>
      <c r="BB30" s="676"/>
    </row>
    <row r="31" spans="1:56" ht="30" customHeight="1" x14ac:dyDescent="0.15">
      <c r="A31" s="704"/>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6"/>
      <c r="AG31" s="676"/>
      <c r="AH31" s="676"/>
      <c r="AI31" s="676"/>
      <c r="AJ31" s="676"/>
      <c r="AK31" s="676"/>
      <c r="AL31" s="676"/>
      <c r="AM31" s="676"/>
      <c r="AN31" s="676"/>
      <c r="AO31" s="676"/>
      <c r="AP31" s="676"/>
      <c r="AQ31" s="676"/>
      <c r="AR31" s="676"/>
      <c r="AS31" s="676"/>
      <c r="AT31" s="676"/>
      <c r="AU31" s="676"/>
      <c r="AV31" s="676"/>
      <c r="AW31" s="676" t="s">
        <v>721</v>
      </c>
      <c r="AX31" s="676"/>
      <c r="AY31" s="676"/>
      <c r="AZ31" s="676"/>
      <c r="BA31" s="676"/>
      <c r="BB31" s="676"/>
    </row>
    <row r="32" spans="1:56" ht="30" customHeight="1" x14ac:dyDescent="0.15">
      <c r="A32" s="704"/>
      <c r="B32" s="676"/>
      <c r="C32" s="676"/>
      <c r="D32" s="676"/>
      <c r="E32" s="676"/>
      <c r="F32" s="676"/>
      <c r="G32" s="676"/>
      <c r="H32" s="676"/>
      <c r="I32" s="676"/>
      <c r="J32" s="676"/>
      <c r="K32" s="676"/>
      <c r="L32" s="676"/>
      <c r="M32" s="676"/>
      <c r="N32" s="676"/>
      <c r="O32" s="676"/>
      <c r="P32" s="676"/>
      <c r="Q32" s="676"/>
      <c r="R32" s="676"/>
      <c r="S32" s="676"/>
      <c r="T32" s="676"/>
      <c r="U32" s="676"/>
      <c r="V32" s="676"/>
      <c r="W32" s="676"/>
      <c r="X32" s="676"/>
      <c r="Y32" s="676"/>
      <c r="Z32" s="676"/>
      <c r="AA32" s="676"/>
      <c r="AB32" s="676"/>
      <c r="AC32" s="676"/>
      <c r="AD32" s="676"/>
      <c r="AE32" s="676"/>
      <c r="AF32" s="676"/>
      <c r="AG32" s="676"/>
      <c r="AH32" s="676"/>
      <c r="AI32" s="676"/>
      <c r="AJ32" s="676"/>
      <c r="AK32" s="676"/>
      <c r="AL32" s="676"/>
      <c r="AM32" s="676"/>
      <c r="AN32" s="676"/>
      <c r="AO32" s="676"/>
      <c r="AP32" s="676"/>
      <c r="AQ32" s="676"/>
      <c r="AR32" s="676"/>
      <c r="AS32" s="676"/>
      <c r="AT32" s="676"/>
      <c r="AU32" s="676"/>
      <c r="AV32" s="676"/>
      <c r="AW32" s="676" t="s">
        <v>721</v>
      </c>
      <c r="AX32" s="676"/>
      <c r="AY32" s="676"/>
      <c r="AZ32" s="676"/>
      <c r="BA32" s="676"/>
      <c r="BB32" s="676"/>
    </row>
    <row r="33" spans="1:56" ht="30" customHeight="1" x14ac:dyDescent="0.15">
      <c r="A33" s="704"/>
      <c r="B33" s="676"/>
      <c r="C33" s="676"/>
      <c r="D33" s="676"/>
      <c r="E33" s="676"/>
      <c r="F33" s="676"/>
      <c r="G33" s="676"/>
      <c r="H33" s="676"/>
      <c r="I33" s="676"/>
      <c r="J33" s="676"/>
      <c r="K33" s="676"/>
      <c r="L33" s="676"/>
      <c r="M33" s="676"/>
      <c r="N33" s="676"/>
      <c r="O33" s="676"/>
      <c r="P33" s="676"/>
      <c r="Q33" s="676"/>
      <c r="R33" s="676"/>
      <c r="S33" s="676"/>
      <c r="T33" s="676"/>
      <c r="U33" s="676"/>
      <c r="V33" s="676"/>
      <c r="W33" s="676"/>
      <c r="X33" s="676"/>
      <c r="Y33" s="676"/>
      <c r="Z33" s="676"/>
      <c r="AA33" s="676"/>
      <c r="AB33" s="676"/>
      <c r="AC33" s="676"/>
      <c r="AD33" s="676"/>
      <c r="AE33" s="676"/>
      <c r="AF33" s="676"/>
      <c r="AG33" s="676"/>
      <c r="AH33" s="676"/>
      <c r="AI33" s="676"/>
      <c r="AJ33" s="676"/>
      <c r="AK33" s="676"/>
      <c r="AL33" s="676"/>
      <c r="AM33" s="676"/>
      <c r="AN33" s="676"/>
      <c r="AO33" s="676"/>
      <c r="AP33" s="676"/>
      <c r="AQ33" s="676"/>
      <c r="AR33" s="676"/>
      <c r="AS33" s="676"/>
      <c r="AT33" s="676"/>
      <c r="AU33" s="676"/>
      <c r="AV33" s="676"/>
      <c r="AW33" s="676" t="s">
        <v>721</v>
      </c>
      <c r="AX33" s="676"/>
      <c r="AY33" s="676"/>
      <c r="AZ33" s="676"/>
      <c r="BA33" s="676"/>
      <c r="BB33" s="676"/>
    </row>
    <row r="35" spans="1:56" ht="15" customHeight="1" x14ac:dyDescent="0.15">
      <c r="A35" s="686">
        <v>3</v>
      </c>
      <c r="B35" s="677" t="s">
        <v>873</v>
      </c>
      <c r="C35" s="678"/>
      <c r="D35" s="678"/>
      <c r="E35" s="678"/>
      <c r="F35" s="678"/>
      <c r="G35" s="678"/>
      <c r="H35" s="678"/>
      <c r="I35" s="678"/>
      <c r="J35" s="678"/>
      <c r="K35" s="678"/>
      <c r="L35" s="678"/>
      <c r="M35" s="678"/>
      <c r="N35" s="678"/>
      <c r="O35" s="678"/>
      <c r="P35" s="678"/>
      <c r="Q35" s="678"/>
      <c r="R35" s="678"/>
      <c r="S35" s="678"/>
      <c r="T35" s="678"/>
      <c r="U35" s="678"/>
      <c r="V35" s="678"/>
      <c r="W35" s="678"/>
      <c r="X35" s="678"/>
      <c r="Y35" s="678"/>
      <c r="Z35" s="678"/>
      <c r="AA35" s="678"/>
      <c r="AB35" s="678"/>
      <c r="AC35" s="678"/>
      <c r="AD35" s="678"/>
      <c r="AE35" s="678"/>
      <c r="AF35" s="678"/>
      <c r="AG35" s="678"/>
      <c r="AH35" s="678"/>
      <c r="AI35" s="678"/>
      <c r="AJ35" s="678"/>
      <c r="AK35" s="678"/>
      <c r="AL35" s="678"/>
      <c r="AM35" s="678"/>
      <c r="AN35" s="678"/>
      <c r="AO35" s="678"/>
      <c r="AP35" s="678"/>
      <c r="AQ35" s="678"/>
      <c r="AR35" s="678"/>
      <c r="AS35" s="678"/>
      <c r="AT35" s="678"/>
      <c r="AU35" s="678"/>
      <c r="AV35" s="683"/>
      <c r="AW35" s="687" t="s">
        <v>464</v>
      </c>
      <c r="AX35" s="688"/>
      <c r="AY35" s="688"/>
      <c r="AZ35" s="688"/>
      <c r="BA35" s="688"/>
      <c r="BB35" s="689"/>
    </row>
    <row r="36" spans="1:56" ht="15" customHeight="1" x14ac:dyDescent="0.15">
      <c r="A36" s="686"/>
      <c r="B36" s="674" t="s">
        <v>719</v>
      </c>
      <c r="C36" s="674"/>
      <c r="D36" s="674"/>
      <c r="E36" s="674"/>
      <c r="F36" s="674"/>
      <c r="G36" s="674"/>
      <c r="H36" s="674"/>
      <c r="I36" s="674"/>
      <c r="J36" s="674"/>
      <c r="K36" s="674"/>
      <c r="L36" s="674"/>
      <c r="M36" s="674"/>
      <c r="N36" s="674"/>
      <c r="O36" s="677" t="s">
        <v>655</v>
      </c>
      <c r="P36" s="678"/>
      <c r="Q36" s="678"/>
      <c r="R36" s="678"/>
      <c r="S36" s="678"/>
      <c r="T36" s="678"/>
      <c r="U36" s="678"/>
      <c r="V36" s="678"/>
      <c r="W36" s="678"/>
      <c r="X36" s="678"/>
      <c r="Y36" s="678"/>
      <c r="Z36" s="678"/>
      <c r="AA36" s="678"/>
      <c r="AB36" s="683"/>
      <c r="AC36" s="674" t="s">
        <v>918</v>
      </c>
      <c r="AD36" s="674"/>
      <c r="AE36" s="674"/>
      <c r="AF36" s="674"/>
      <c r="AG36" s="674"/>
      <c r="AH36" s="674"/>
      <c r="AI36" s="674"/>
      <c r="AJ36" s="674"/>
      <c r="AK36" s="674"/>
      <c r="AL36" s="674"/>
      <c r="AM36" s="674" t="s">
        <v>7</v>
      </c>
      <c r="AN36" s="674"/>
      <c r="AO36" s="674"/>
      <c r="AP36" s="674"/>
      <c r="AQ36" s="674"/>
      <c r="AR36" s="674"/>
      <c r="AS36" s="674"/>
      <c r="AT36" s="674"/>
      <c r="AU36" s="674"/>
      <c r="AV36" s="674"/>
      <c r="AW36" s="690"/>
      <c r="AX36" s="691"/>
      <c r="AY36" s="691"/>
      <c r="AZ36" s="691"/>
      <c r="BA36" s="691"/>
      <c r="BB36" s="692"/>
    </row>
    <row r="37" spans="1:56" ht="30" customHeight="1" x14ac:dyDescent="0.15">
      <c r="A37" s="686"/>
      <c r="B37" s="676"/>
      <c r="C37" s="676"/>
      <c r="D37" s="676"/>
      <c r="E37" s="676"/>
      <c r="F37" s="676"/>
      <c r="G37" s="676"/>
      <c r="H37" s="676"/>
      <c r="I37" s="676"/>
      <c r="J37" s="676"/>
      <c r="K37" s="676"/>
      <c r="L37" s="676"/>
      <c r="M37" s="676"/>
      <c r="N37" s="676"/>
      <c r="O37" s="702"/>
      <c r="P37" s="679"/>
      <c r="Q37" s="679"/>
      <c r="R37" s="679"/>
      <c r="S37" s="679"/>
      <c r="T37" s="679"/>
      <c r="U37" s="679"/>
      <c r="V37" s="679"/>
      <c r="W37" s="679"/>
      <c r="X37" s="679"/>
      <c r="Y37" s="679"/>
      <c r="Z37" s="679"/>
      <c r="AA37" s="679"/>
      <c r="AB37" s="703"/>
      <c r="AC37" s="676"/>
      <c r="AD37" s="676"/>
      <c r="AE37" s="676"/>
      <c r="AF37" s="676"/>
      <c r="AG37" s="676"/>
      <c r="AH37" s="676"/>
      <c r="AI37" s="676"/>
      <c r="AJ37" s="676"/>
      <c r="AK37" s="676"/>
      <c r="AL37" s="676"/>
      <c r="AM37" s="676"/>
      <c r="AN37" s="676"/>
      <c r="AO37" s="676"/>
      <c r="AP37" s="676"/>
      <c r="AQ37" s="676"/>
      <c r="AR37" s="676"/>
      <c r="AS37" s="676"/>
      <c r="AT37" s="676"/>
      <c r="AU37" s="676"/>
      <c r="AV37" s="676"/>
      <c r="AW37" s="676" t="s">
        <v>739</v>
      </c>
      <c r="AX37" s="676"/>
      <c r="AY37" s="676"/>
      <c r="AZ37" s="676"/>
      <c r="BA37" s="676"/>
      <c r="BB37" s="676"/>
    </row>
    <row r="39" spans="1:56" ht="15" customHeight="1" x14ac:dyDescent="0.15">
      <c r="A39" s="686">
        <v>4</v>
      </c>
      <c r="B39" s="674" t="s">
        <v>607</v>
      </c>
      <c r="C39" s="674"/>
      <c r="D39" s="674"/>
      <c r="E39" s="674"/>
      <c r="F39" s="674"/>
      <c r="G39" s="674"/>
      <c r="H39" s="674"/>
      <c r="I39" s="674"/>
      <c r="J39" s="674"/>
      <c r="K39" s="674"/>
      <c r="L39" s="674"/>
      <c r="M39" s="674"/>
      <c r="N39" s="674"/>
      <c r="O39" s="674" t="s">
        <v>709</v>
      </c>
      <c r="P39" s="674"/>
      <c r="Q39" s="674"/>
      <c r="R39" s="674"/>
      <c r="S39" s="674"/>
      <c r="T39" s="674"/>
      <c r="U39" s="674"/>
      <c r="V39" s="674"/>
      <c r="W39" s="674"/>
      <c r="X39" s="674"/>
      <c r="Y39" s="674"/>
      <c r="Z39" s="674"/>
      <c r="AA39" s="674"/>
      <c r="AB39" s="674"/>
      <c r="AD39" s="686">
        <v>5</v>
      </c>
      <c r="AE39" s="674" t="s">
        <v>468</v>
      </c>
      <c r="AF39" s="674"/>
      <c r="AG39" s="674"/>
      <c r="AH39" s="674"/>
      <c r="AI39" s="674"/>
      <c r="AJ39" s="674"/>
      <c r="AK39" s="674"/>
      <c r="AL39" s="674"/>
      <c r="AM39" s="674"/>
      <c r="AN39" s="674"/>
      <c r="AO39" s="674"/>
      <c r="AP39" s="674"/>
      <c r="AQ39" s="674"/>
      <c r="AR39" s="674"/>
      <c r="AS39" s="674"/>
      <c r="AT39" s="674"/>
      <c r="AU39" s="674"/>
      <c r="AV39" s="674"/>
      <c r="AW39" s="674"/>
      <c r="AX39" s="674"/>
      <c r="AY39" s="674"/>
      <c r="AZ39" s="674"/>
      <c r="BA39" s="674"/>
      <c r="BB39" s="674"/>
    </row>
    <row r="40" spans="1:56" ht="30" customHeight="1" x14ac:dyDescent="0.15">
      <c r="A40" s="686"/>
      <c r="B40" s="676" t="s">
        <v>446</v>
      </c>
      <c r="C40" s="676"/>
      <c r="D40" s="676"/>
      <c r="E40" s="676"/>
      <c r="F40" s="676"/>
      <c r="G40" s="676"/>
      <c r="H40" s="676"/>
      <c r="I40" s="676"/>
      <c r="J40" s="676"/>
      <c r="K40" s="676"/>
      <c r="L40" s="676"/>
      <c r="M40" s="676"/>
      <c r="N40" s="676"/>
      <c r="O40" s="676" t="s">
        <v>721</v>
      </c>
      <c r="P40" s="676"/>
      <c r="Q40" s="676"/>
      <c r="R40" s="676"/>
      <c r="S40" s="676"/>
      <c r="T40" s="676"/>
      <c r="U40" s="676"/>
      <c r="V40" s="676"/>
      <c r="W40" s="676"/>
      <c r="X40" s="676"/>
      <c r="Y40" s="676"/>
      <c r="Z40" s="676"/>
      <c r="AA40" s="676"/>
      <c r="AB40" s="676"/>
      <c r="AD40" s="686"/>
      <c r="AE40" s="693"/>
      <c r="AF40" s="694"/>
      <c r="AG40" s="694"/>
      <c r="AH40" s="694"/>
      <c r="AI40" s="694"/>
      <c r="AJ40" s="694"/>
      <c r="AK40" s="694"/>
      <c r="AL40" s="694"/>
      <c r="AM40" s="694"/>
      <c r="AN40" s="694"/>
      <c r="AO40" s="694"/>
      <c r="AP40" s="694"/>
      <c r="AQ40" s="694"/>
      <c r="AR40" s="694"/>
      <c r="AS40" s="694"/>
      <c r="AT40" s="694"/>
      <c r="AU40" s="694"/>
      <c r="AV40" s="694"/>
      <c r="AW40" s="694"/>
      <c r="AX40" s="694"/>
      <c r="AY40" s="694"/>
      <c r="AZ40" s="694"/>
      <c r="BA40" s="694"/>
      <c r="BB40" s="695"/>
    </row>
    <row r="41" spans="1:56" ht="60" customHeight="1" x14ac:dyDescent="0.15">
      <c r="A41" s="684" t="s">
        <v>865</v>
      </c>
      <c r="B41" s="685"/>
      <c r="C41" s="685"/>
      <c r="D41" s="685"/>
      <c r="E41" s="685"/>
      <c r="F41" s="685"/>
      <c r="G41" s="685"/>
      <c r="H41" s="685"/>
      <c r="I41" s="685"/>
      <c r="J41" s="685"/>
      <c r="K41" s="685"/>
      <c r="L41" s="685"/>
      <c r="M41" s="685"/>
      <c r="N41" s="685"/>
      <c r="O41" s="685"/>
      <c r="P41" s="685"/>
      <c r="Q41" s="685"/>
      <c r="R41" s="685"/>
      <c r="S41" s="685"/>
      <c r="T41" s="685"/>
      <c r="U41" s="685"/>
      <c r="V41" s="685"/>
      <c r="W41" s="685"/>
      <c r="X41" s="685"/>
      <c r="Y41" s="685"/>
      <c r="Z41" s="685"/>
      <c r="AA41" s="685"/>
      <c r="AB41" s="685"/>
      <c r="AD41" s="686"/>
      <c r="AE41" s="696"/>
      <c r="AF41" s="697"/>
      <c r="AG41" s="697"/>
      <c r="AH41" s="697"/>
      <c r="AI41" s="697"/>
      <c r="AJ41" s="697"/>
      <c r="AK41" s="697"/>
      <c r="AL41" s="697"/>
      <c r="AM41" s="697"/>
      <c r="AN41" s="697"/>
      <c r="AO41" s="697"/>
      <c r="AP41" s="697"/>
      <c r="AQ41" s="697"/>
      <c r="AR41" s="697"/>
      <c r="AS41" s="697"/>
      <c r="AT41" s="697"/>
      <c r="AU41" s="697"/>
      <c r="AV41" s="697"/>
      <c r="AW41" s="697"/>
      <c r="AX41" s="697"/>
      <c r="AY41" s="697"/>
      <c r="AZ41" s="697"/>
      <c r="BA41" s="697"/>
      <c r="BB41" s="698"/>
    </row>
    <row r="42" spans="1:56" ht="127.5" customHeight="1" x14ac:dyDescent="0.15">
      <c r="AD42" s="686"/>
      <c r="AE42" s="699"/>
      <c r="AF42" s="700"/>
      <c r="AG42" s="700"/>
      <c r="AH42" s="700"/>
      <c r="AI42" s="700"/>
      <c r="AJ42" s="700"/>
      <c r="AK42" s="700"/>
      <c r="AL42" s="700"/>
      <c r="AM42" s="700"/>
      <c r="AN42" s="700"/>
      <c r="AO42" s="700"/>
      <c r="AP42" s="700"/>
      <c r="AQ42" s="700"/>
      <c r="AR42" s="700"/>
      <c r="AS42" s="700"/>
      <c r="AT42" s="700"/>
      <c r="AU42" s="700"/>
      <c r="AV42" s="700"/>
      <c r="AW42" s="700"/>
      <c r="AX42" s="700"/>
      <c r="AY42" s="700"/>
      <c r="AZ42" s="700"/>
      <c r="BA42" s="700"/>
      <c r="BB42" s="701"/>
      <c r="BD42" s="276" t="s">
        <v>1069</v>
      </c>
    </row>
    <row r="43" spans="1:56" ht="15" customHeight="1" x14ac:dyDescent="0.15">
      <c r="A43" s="673" t="s">
        <v>97</v>
      </c>
      <c r="B43" s="673"/>
      <c r="C43" s="673"/>
      <c r="D43" s="673"/>
      <c r="E43" s="673"/>
      <c r="F43" s="673"/>
      <c r="G43" s="673"/>
      <c r="H43" s="673"/>
      <c r="I43" s="673"/>
      <c r="J43" s="673"/>
      <c r="K43" s="673"/>
      <c r="L43" s="673"/>
      <c r="M43" s="673"/>
      <c r="N43" s="673"/>
      <c r="O43" s="673"/>
      <c r="P43" s="673"/>
      <c r="Q43" s="673"/>
      <c r="R43" s="673"/>
      <c r="S43" s="673"/>
      <c r="T43" s="673"/>
      <c r="U43" s="673"/>
      <c r="V43" s="673"/>
      <c r="W43" s="673"/>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c r="AX43" s="673"/>
      <c r="AY43" s="673"/>
      <c r="AZ43" s="673"/>
      <c r="BA43" s="673"/>
      <c r="BB43" s="673"/>
    </row>
    <row r="44" spans="1:56" ht="15" customHeight="1" x14ac:dyDescent="0.15">
      <c r="A44" s="674" t="s">
        <v>534</v>
      </c>
      <c r="B44" s="674"/>
      <c r="C44" s="674"/>
      <c r="D44" s="674"/>
      <c r="E44" s="675" t="s">
        <v>689</v>
      </c>
      <c r="F44" s="675"/>
      <c r="G44" s="675"/>
      <c r="H44" s="675"/>
      <c r="I44" s="675"/>
      <c r="J44" s="675"/>
      <c r="K44" s="675"/>
      <c r="L44" s="675"/>
      <c r="M44" s="675"/>
      <c r="N44" s="675"/>
      <c r="O44" s="674" t="s">
        <v>652</v>
      </c>
      <c r="P44" s="674"/>
      <c r="Q44" s="674"/>
      <c r="R44" s="674"/>
      <c r="S44" s="674"/>
      <c r="T44" s="674"/>
      <c r="U44" s="674"/>
      <c r="V44" s="676"/>
      <c r="W44" s="676"/>
      <c r="X44" s="676"/>
      <c r="Y44" s="676"/>
      <c r="Z44" s="676"/>
      <c r="AA44" s="676"/>
      <c r="AB44" s="676"/>
      <c r="AC44" s="674" t="s">
        <v>678</v>
      </c>
      <c r="AD44" s="674"/>
      <c r="AE44" s="674"/>
      <c r="AF44" s="674"/>
      <c r="AG44" s="674"/>
      <c r="AH44" s="674"/>
      <c r="AI44" s="674"/>
      <c r="AJ44" s="674"/>
      <c r="AK44" s="674"/>
      <c r="AL44" s="674"/>
      <c r="AM44" s="676"/>
      <c r="AN44" s="676"/>
      <c r="AO44" s="676"/>
      <c r="AP44" s="676"/>
      <c r="AQ44" s="676"/>
      <c r="AR44" s="676"/>
      <c r="AS44" s="676"/>
      <c r="AT44" s="676"/>
      <c r="AU44" s="676"/>
      <c r="AV44" s="676"/>
      <c r="AW44" s="676"/>
      <c r="AX44" s="676"/>
      <c r="AY44" s="676"/>
      <c r="AZ44" s="676"/>
      <c r="BA44" s="676"/>
      <c r="BB44" s="676"/>
    </row>
    <row r="45" spans="1:56" ht="15" customHeight="1" x14ac:dyDescent="0.15">
      <c r="A45" s="686">
        <v>1</v>
      </c>
      <c r="B45" s="674" t="s">
        <v>23</v>
      </c>
      <c r="C45" s="674"/>
      <c r="D45" s="674"/>
      <c r="E45" s="674"/>
      <c r="F45" s="674"/>
      <c r="G45" s="674"/>
      <c r="H45" s="674"/>
      <c r="I45" s="674"/>
      <c r="J45" s="674"/>
      <c r="K45" s="674"/>
      <c r="L45" s="674"/>
      <c r="M45" s="674"/>
      <c r="N45" s="674"/>
      <c r="O45" s="674" t="s">
        <v>158</v>
      </c>
      <c r="P45" s="674"/>
      <c r="Q45" s="674"/>
      <c r="R45" s="674"/>
      <c r="S45" s="674"/>
      <c r="T45" s="674"/>
      <c r="U45" s="674"/>
      <c r="V45" s="674"/>
      <c r="W45" s="674"/>
      <c r="X45" s="674"/>
      <c r="Y45" s="674"/>
      <c r="Z45" s="674"/>
      <c r="AA45" s="674"/>
      <c r="AB45" s="674"/>
      <c r="AC45" s="674" t="s">
        <v>264</v>
      </c>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row>
    <row r="46" spans="1:56" ht="30" customHeight="1" x14ac:dyDescent="0.15">
      <c r="A46" s="686"/>
      <c r="B46" s="676"/>
      <c r="C46" s="676"/>
      <c r="D46" s="676"/>
      <c r="E46" s="676"/>
      <c r="F46" s="676"/>
      <c r="G46" s="676"/>
      <c r="H46" s="676"/>
      <c r="I46" s="676"/>
      <c r="J46" s="676"/>
      <c r="K46" s="676"/>
      <c r="L46" s="676"/>
      <c r="M46" s="676"/>
      <c r="N46" s="676"/>
      <c r="O46" s="676"/>
      <c r="P46" s="676"/>
      <c r="Q46" s="676"/>
      <c r="R46" s="676"/>
      <c r="S46" s="676"/>
      <c r="T46" s="676"/>
      <c r="U46" s="676"/>
      <c r="V46" s="676"/>
      <c r="W46" s="676"/>
      <c r="X46" s="676"/>
      <c r="Y46" s="676"/>
      <c r="Z46" s="676"/>
      <c r="AA46" s="676"/>
      <c r="AB46" s="676"/>
      <c r="AC46" s="702"/>
      <c r="AD46" s="679"/>
      <c r="AE46" s="679"/>
      <c r="AF46" s="679"/>
      <c r="AG46" s="679"/>
      <c r="AH46" s="679"/>
      <c r="AI46" s="679"/>
      <c r="AJ46" s="679"/>
      <c r="AK46" s="679"/>
      <c r="AL46" s="679"/>
      <c r="AM46" s="679"/>
      <c r="AN46" s="679"/>
      <c r="AO46" s="679"/>
      <c r="AP46" s="679"/>
      <c r="AQ46" s="679"/>
      <c r="AR46" s="679"/>
      <c r="AS46" s="679"/>
      <c r="AT46" s="679"/>
      <c r="AU46" s="679"/>
      <c r="AV46" s="679"/>
      <c r="AW46" s="679"/>
      <c r="AX46" s="679"/>
      <c r="AY46" s="679"/>
      <c r="AZ46" s="680" t="s">
        <v>714</v>
      </c>
      <c r="BA46" s="680"/>
      <c r="BB46" s="681"/>
    </row>
    <row r="48" spans="1:56" ht="15" customHeight="1" x14ac:dyDescent="0.15">
      <c r="A48" s="704">
        <v>2</v>
      </c>
      <c r="B48" s="682" t="s">
        <v>190</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0"/>
      <c r="AP48" s="680"/>
      <c r="AQ48" s="680"/>
      <c r="AR48" s="680"/>
      <c r="AS48" s="680"/>
      <c r="AT48" s="680"/>
      <c r="AU48" s="680"/>
      <c r="AV48" s="681"/>
      <c r="AW48" s="687" t="s">
        <v>182</v>
      </c>
      <c r="AX48" s="688"/>
      <c r="AY48" s="688"/>
      <c r="AZ48" s="688"/>
      <c r="BA48" s="688"/>
      <c r="BB48" s="689"/>
    </row>
    <row r="49" spans="1:56" ht="15" customHeight="1" x14ac:dyDescent="0.15">
      <c r="A49" s="704"/>
      <c r="B49" s="674" t="s">
        <v>325</v>
      </c>
      <c r="C49" s="674"/>
      <c r="D49" s="674" t="s">
        <v>700</v>
      </c>
      <c r="E49" s="674"/>
      <c r="F49" s="674"/>
      <c r="G49" s="674"/>
      <c r="H49" s="674"/>
      <c r="I49" s="674"/>
      <c r="J49" s="674"/>
      <c r="K49" s="674"/>
      <c r="L49" s="674"/>
      <c r="M49" s="674"/>
      <c r="N49" s="674"/>
      <c r="O49" s="674" t="s">
        <v>683</v>
      </c>
      <c r="P49" s="674"/>
      <c r="Q49" s="674"/>
      <c r="R49" s="674"/>
      <c r="S49" s="674"/>
      <c r="T49" s="674"/>
      <c r="U49" s="674"/>
      <c r="V49" s="674" t="s">
        <v>703</v>
      </c>
      <c r="W49" s="674"/>
      <c r="X49" s="674"/>
      <c r="Y49" s="674"/>
      <c r="Z49" s="674"/>
      <c r="AA49" s="674"/>
      <c r="AB49" s="674"/>
      <c r="AC49" s="674" t="s">
        <v>705</v>
      </c>
      <c r="AD49" s="674"/>
      <c r="AE49" s="674"/>
      <c r="AF49" s="674"/>
      <c r="AG49" s="674"/>
      <c r="AH49" s="674"/>
      <c r="AI49" s="674"/>
      <c r="AJ49" s="674"/>
      <c r="AK49" s="674"/>
      <c r="AL49" s="674"/>
      <c r="AM49" s="674" t="s">
        <v>986</v>
      </c>
      <c r="AN49" s="674"/>
      <c r="AO49" s="674"/>
      <c r="AP49" s="674"/>
      <c r="AQ49" s="674"/>
      <c r="AR49" s="674"/>
      <c r="AS49" s="674"/>
      <c r="AT49" s="674"/>
      <c r="AU49" s="674"/>
      <c r="AV49" s="674"/>
      <c r="AW49" s="690"/>
      <c r="AX49" s="691"/>
      <c r="AY49" s="691"/>
      <c r="AZ49" s="691"/>
      <c r="BA49" s="691"/>
      <c r="BB49" s="692"/>
    </row>
    <row r="50" spans="1:56" ht="30" customHeight="1" x14ac:dyDescent="0.15">
      <c r="A50" s="704"/>
      <c r="B50" s="676"/>
      <c r="C50" s="676"/>
      <c r="D50" s="676"/>
      <c r="E50" s="676"/>
      <c r="F50" s="676"/>
      <c r="G50" s="676"/>
      <c r="H50" s="676"/>
      <c r="I50" s="676"/>
      <c r="J50" s="676"/>
      <c r="K50" s="676"/>
      <c r="L50" s="676"/>
      <c r="M50" s="676"/>
      <c r="N50" s="676"/>
      <c r="O50" s="676"/>
      <c r="P50" s="676"/>
      <c r="Q50" s="676"/>
      <c r="R50" s="676"/>
      <c r="S50" s="676"/>
      <c r="T50" s="676"/>
      <c r="U50" s="676"/>
      <c r="V50" s="676"/>
      <c r="W50" s="676"/>
      <c r="X50" s="676"/>
      <c r="Y50" s="676"/>
      <c r="Z50" s="676"/>
      <c r="AA50" s="676"/>
      <c r="AB50" s="676"/>
      <c r="AC50" s="676"/>
      <c r="AD50" s="676"/>
      <c r="AE50" s="676"/>
      <c r="AF50" s="676"/>
      <c r="AG50" s="676"/>
      <c r="AH50" s="676"/>
      <c r="AI50" s="676"/>
      <c r="AJ50" s="676"/>
      <c r="AK50" s="676"/>
      <c r="AL50" s="676"/>
      <c r="AM50" s="676"/>
      <c r="AN50" s="676"/>
      <c r="AO50" s="676"/>
      <c r="AP50" s="676"/>
      <c r="AQ50" s="676"/>
      <c r="AR50" s="676"/>
      <c r="AS50" s="676"/>
      <c r="AT50" s="676"/>
      <c r="AU50" s="676"/>
      <c r="AV50" s="676"/>
      <c r="AW50" s="676" t="s">
        <v>721</v>
      </c>
      <c r="AX50" s="676"/>
      <c r="AY50" s="676"/>
      <c r="AZ50" s="676"/>
      <c r="BA50" s="676"/>
      <c r="BB50" s="676"/>
    </row>
    <row r="51" spans="1:56" ht="30" customHeight="1" x14ac:dyDescent="0.15">
      <c r="A51" s="704"/>
      <c r="B51" s="676"/>
      <c r="C51" s="676"/>
      <c r="D51" s="676"/>
      <c r="E51" s="676"/>
      <c r="F51" s="676"/>
      <c r="G51" s="676"/>
      <c r="H51" s="676"/>
      <c r="I51" s="676"/>
      <c r="J51" s="676"/>
      <c r="K51" s="676"/>
      <c r="L51" s="676"/>
      <c r="M51" s="676"/>
      <c r="N51" s="676"/>
      <c r="O51" s="676"/>
      <c r="P51" s="676"/>
      <c r="Q51" s="676"/>
      <c r="R51" s="676"/>
      <c r="S51" s="676"/>
      <c r="T51" s="676"/>
      <c r="U51" s="676"/>
      <c r="V51" s="676"/>
      <c r="W51" s="676"/>
      <c r="X51" s="676"/>
      <c r="Y51" s="676"/>
      <c r="Z51" s="676"/>
      <c r="AA51" s="676"/>
      <c r="AB51" s="676"/>
      <c r="AC51" s="676"/>
      <c r="AD51" s="676"/>
      <c r="AE51" s="676"/>
      <c r="AF51" s="676"/>
      <c r="AG51" s="676"/>
      <c r="AH51" s="676"/>
      <c r="AI51" s="676"/>
      <c r="AJ51" s="676"/>
      <c r="AK51" s="676"/>
      <c r="AL51" s="676"/>
      <c r="AM51" s="676"/>
      <c r="AN51" s="676"/>
      <c r="AO51" s="676"/>
      <c r="AP51" s="676"/>
      <c r="AQ51" s="676"/>
      <c r="AR51" s="676"/>
      <c r="AS51" s="676"/>
      <c r="AT51" s="676"/>
      <c r="AU51" s="676"/>
      <c r="AV51" s="676"/>
      <c r="AW51" s="676" t="s">
        <v>721</v>
      </c>
      <c r="AX51" s="676"/>
      <c r="AY51" s="676"/>
      <c r="AZ51" s="676"/>
      <c r="BA51" s="676"/>
      <c r="BB51" s="676"/>
    </row>
    <row r="52" spans="1:56" ht="30" customHeight="1" x14ac:dyDescent="0.15">
      <c r="A52" s="704"/>
      <c r="B52" s="676"/>
      <c r="C52" s="676"/>
      <c r="D52" s="676"/>
      <c r="E52" s="676"/>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676"/>
      <c r="AR52" s="676"/>
      <c r="AS52" s="676"/>
      <c r="AT52" s="676"/>
      <c r="AU52" s="676"/>
      <c r="AV52" s="676"/>
      <c r="AW52" s="676" t="s">
        <v>721</v>
      </c>
      <c r="AX52" s="676"/>
      <c r="AY52" s="676"/>
      <c r="AZ52" s="676"/>
      <c r="BA52" s="676"/>
      <c r="BB52" s="676"/>
    </row>
    <row r="53" spans="1:56" ht="30" customHeight="1" x14ac:dyDescent="0.15">
      <c r="A53" s="704"/>
      <c r="B53" s="676"/>
      <c r="C53" s="676"/>
      <c r="D53" s="676"/>
      <c r="E53" s="676"/>
      <c r="F53" s="676"/>
      <c r="G53" s="676"/>
      <c r="H53" s="676"/>
      <c r="I53" s="676"/>
      <c r="J53" s="676"/>
      <c r="K53" s="676"/>
      <c r="L53" s="676"/>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c r="AO53" s="676"/>
      <c r="AP53" s="676"/>
      <c r="AQ53" s="676"/>
      <c r="AR53" s="676"/>
      <c r="AS53" s="676"/>
      <c r="AT53" s="676"/>
      <c r="AU53" s="676"/>
      <c r="AV53" s="676"/>
      <c r="AW53" s="676" t="s">
        <v>721</v>
      </c>
      <c r="AX53" s="676"/>
      <c r="AY53" s="676"/>
      <c r="AZ53" s="676"/>
      <c r="BA53" s="676"/>
      <c r="BB53" s="676"/>
    </row>
    <row r="54" spans="1:56" ht="30" customHeight="1" x14ac:dyDescent="0.15">
      <c r="A54" s="704"/>
      <c r="B54" s="676"/>
      <c r="C54" s="676"/>
      <c r="D54" s="676"/>
      <c r="E54" s="676"/>
      <c r="F54" s="676"/>
      <c r="G54" s="676"/>
      <c r="H54" s="676"/>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6"/>
      <c r="AP54" s="676"/>
      <c r="AQ54" s="676"/>
      <c r="AR54" s="676"/>
      <c r="AS54" s="676"/>
      <c r="AT54" s="676"/>
      <c r="AU54" s="676"/>
      <c r="AV54" s="676"/>
      <c r="AW54" s="676" t="s">
        <v>721</v>
      </c>
      <c r="AX54" s="676"/>
      <c r="AY54" s="676"/>
      <c r="AZ54" s="676"/>
      <c r="BA54" s="676"/>
      <c r="BB54" s="676"/>
    </row>
    <row r="56" spans="1:56" ht="15" customHeight="1" x14ac:dyDescent="0.15">
      <c r="A56" s="686">
        <v>3</v>
      </c>
      <c r="B56" s="677" t="s">
        <v>873</v>
      </c>
      <c r="C56" s="678"/>
      <c r="D56" s="678"/>
      <c r="E56" s="678"/>
      <c r="F56" s="678"/>
      <c r="G56" s="678"/>
      <c r="H56" s="678"/>
      <c r="I56" s="678"/>
      <c r="J56" s="678"/>
      <c r="K56" s="678"/>
      <c r="L56" s="678"/>
      <c r="M56" s="678"/>
      <c r="N56" s="678"/>
      <c r="O56" s="678"/>
      <c r="P56" s="678"/>
      <c r="Q56" s="678"/>
      <c r="R56" s="678"/>
      <c r="S56" s="678"/>
      <c r="T56" s="678"/>
      <c r="U56" s="678"/>
      <c r="V56" s="678"/>
      <c r="W56" s="678"/>
      <c r="X56" s="678"/>
      <c r="Y56" s="678"/>
      <c r="Z56" s="678"/>
      <c r="AA56" s="678"/>
      <c r="AB56" s="678"/>
      <c r="AC56" s="678"/>
      <c r="AD56" s="678"/>
      <c r="AE56" s="678"/>
      <c r="AF56" s="678"/>
      <c r="AG56" s="678"/>
      <c r="AH56" s="678"/>
      <c r="AI56" s="678"/>
      <c r="AJ56" s="678"/>
      <c r="AK56" s="678"/>
      <c r="AL56" s="678"/>
      <c r="AM56" s="678"/>
      <c r="AN56" s="678"/>
      <c r="AO56" s="678"/>
      <c r="AP56" s="678"/>
      <c r="AQ56" s="678"/>
      <c r="AR56" s="678"/>
      <c r="AS56" s="678"/>
      <c r="AT56" s="678"/>
      <c r="AU56" s="678"/>
      <c r="AV56" s="683"/>
      <c r="AW56" s="687" t="s">
        <v>464</v>
      </c>
      <c r="AX56" s="688"/>
      <c r="AY56" s="688"/>
      <c r="AZ56" s="688"/>
      <c r="BA56" s="688"/>
      <c r="BB56" s="689"/>
    </row>
    <row r="57" spans="1:56" ht="15" customHeight="1" x14ac:dyDescent="0.15">
      <c r="A57" s="686"/>
      <c r="B57" s="674" t="s">
        <v>719</v>
      </c>
      <c r="C57" s="674"/>
      <c r="D57" s="674"/>
      <c r="E57" s="674"/>
      <c r="F57" s="674"/>
      <c r="G57" s="674"/>
      <c r="H57" s="674"/>
      <c r="I57" s="674"/>
      <c r="J57" s="674"/>
      <c r="K57" s="674"/>
      <c r="L57" s="674"/>
      <c r="M57" s="674"/>
      <c r="N57" s="674"/>
      <c r="O57" s="677" t="s">
        <v>655</v>
      </c>
      <c r="P57" s="678"/>
      <c r="Q57" s="678"/>
      <c r="R57" s="678"/>
      <c r="S57" s="678"/>
      <c r="T57" s="678"/>
      <c r="U57" s="678"/>
      <c r="V57" s="678"/>
      <c r="W57" s="678"/>
      <c r="X57" s="678"/>
      <c r="Y57" s="678"/>
      <c r="Z57" s="678"/>
      <c r="AA57" s="678"/>
      <c r="AB57" s="683"/>
      <c r="AC57" s="674" t="s">
        <v>918</v>
      </c>
      <c r="AD57" s="674"/>
      <c r="AE57" s="674"/>
      <c r="AF57" s="674"/>
      <c r="AG57" s="674"/>
      <c r="AH57" s="674"/>
      <c r="AI57" s="674"/>
      <c r="AJ57" s="674"/>
      <c r="AK57" s="674"/>
      <c r="AL57" s="674"/>
      <c r="AM57" s="674" t="s">
        <v>7</v>
      </c>
      <c r="AN57" s="674"/>
      <c r="AO57" s="674"/>
      <c r="AP57" s="674"/>
      <c r="AQ57" s="674"/>
      <c r="AR57" s="674"/>
      <c r="AS57" s="674"/>
      <c r="AT57" s="674"/>
      <c r="AU57" s="674"/>
      <c r="AV57" s="674"/>
      <c r="AW57" s="690"/>
      <c r="AX57" s="691"/>
      <c r="AY57" s="691"/>
      <c r="AZ57" s="691"/>
      <c r="BA57" s="691"/>
      <c r="BB57" s="692"/>
    </row>
    <row r="58" spans="1:56" ht="30" customHeight="1" x14ac:dyDescent="0.15">
      <c r="A58" s="686"/>
      <c r="B58" s="676"/>
      <c r="C58" s="676"/>
      <c r="D58" s="676"/>
      <c r="E58" s="676"/>
      <c r="F58" s="676"/>
      <c r="G58" s="676"/>
      <c r="H58" s="676"/>
      <c r="I58" s="676"/>
      <c r="J58" s="676"/>
      <c r="K58" s="676"/>
      <c r="L58" s="676"/>
      <c r="M58" s="676"/>
      <c r="N58" s="676"/>
      <c r="O58" s="702"/>
      <c r="P58" s="679"/>
      <c r="Q58" s="679"/>
      <c r="R58" s="679"/>
      <c r="S58" s="679"/>
      <c r="T58" s="679"/>
      <c r="U58" s="679"/>
      <c r="V58" s="679"/>
      <c r="W58" s="679"/>
      <c r="X58" s="679"/>
      <c r="Y58" s="679"/>
      <c r="Z58" s="679"/>
      <c r="AA58" s="679"/>
      <c r="AB58" s="703"/>
      <c r="AC58" s="676"/>
      <c r="AD58" s="676"/>
      <c r="AE58" s="676"/>
      <c r="AF58" s="676"/>
      <c r="AG58" s="676"/>
      <c r="AH58" s="676"/>
      <c r="AI58" s="676"/>
      <c r="AJ58" s="676"/>
      <c r="AK58" s="676"/>
      <c r="AL58" s="676"/>
      <c r="AM58" s="676"/>
      <c r="AN58" s="676"/>
      <c r="AO58" s="676"/>
      <c r="AP58" s="676"/>
      <c r="AQ58" s="676"/>
      <c r="AR58" s="676"/>
      <c r="AS58" s="676"/>
      <c r="AT58" s="676"/>
      <c r="AU58" s="676"/>
      <c r="AV58" s="676"/>
      <c r="AW58" s="676" t="s">
        <v>739</v>
      </c>
      <c r="AX58" s="676"/>
      <c r="AY58" s="676"/>
      <c r="AZ58" s="676"/>
      <c r="BA58" s="676"/>
      <c r="BB58" s="676"/>
    </row>
    <row r="60" spans="1:56" ht="15" customHeight="1" x14ac:dyDescent="0.15">
      <c r="A60" s="686">
        <v>4</v>
      </c>
      <c r="B60" s="674" t="s">
        <v>607</v>
      </c>
      <c r="C60" s="674"/>
      <c r="D60" s="674"/>
      <c r="E60" s="674"/>
      <c r="F60" s="674"/>
      <c r="G60" s="674"/>
      <c r="H60" s="674"/>
      <c r="I60" s="674"/>
      <c r="J60" s="674"/>
      <c r="K60" s="674"/>
      <c r="L60" s="674"/>
      <c r="M60" s="674"/>
      <c r="N60" s="674"/>
      <c r="O60" s="674" t="s">
        <v>709</v>
      </c>
      <c r="P60" s="674"/>
      <c r="Q60" s="674"/>
      <c r="R60" s="674"/>
      <c r="S60" s="674"/>
      <c r="T60" s="674"/>
      <c r="U60" s="674"/>
      <c r="V60" s="674"/>
      <c r="W60" s="674"/>
      <c r="X60" s="674"/>
      <c r="Y60" s="674"/>
      <c r="Z60" s="674"/>
      <c r="AA60" s="674"/>
      <c r="AB60" s="674"/>
      <c r="AD60" s="686">
        <v>5</v>
      </c>
      <c r="AE60" s="674" t="s">
        <v>468</v>
      </c>
      <c r="AF60" s="674"/>
      <c r="AG60" s="674"/>
      <c r="AH60" s="674"/>
      <c r="AI60" s="674"/>
      <c r="AJ60" s="674"/>
      <c r="AK60" s="674"/>
      <c r="AL60" s="674"/>
      <c r="AM60" s="674"/>
      <c r="AN60" s="674"/>
      <c r="AO60" s="674"/>
      <c r="AP60" s="674"/>
      <c r="AQ60" s="674"/>
      <c r="AR60" s="674"/>
      <c r="AS60" s="674"/>
      <c r="AT60" s="674"/>
      <c r="AU60" s="674"/>
      <c r="AV60" s="674"/>
      <c r="AW60" s="674"/>
      <c r="AX60" s="674"/>
      <c r="AY60" s="674"/>
      <c r="AZ60" s="674"/>
      <c r="BA60" s="674"/>
      <c r="BB60" s="674"/>
    </row>
    <row r="61" spans="1:56" ht="30" customHeight="1" x14ac:dyDescent="0.15">
      <c r="A61" s="686"/>
      <c r="B61" s="676" t="s">
        <v>446</v>
      </c>
      <c r="C61" s="676"/>
      <c r="D61" s="676"/>
      <c r="E61" s="676"/>
      <c r="F61" s="676"/>
      <c r="G61" s="676"/>
      <c r="H61" s="676"/>
      <c r="I61" s="676"/>
      <c r="J61" s="676"/>
      <c r="K61" s="676"/>
      <c r="L61" s="676"/>
      <c r="M61" s="676"/>
      <c r="N61" s="676"/>
      <c r="O61" s="676" t="s">
        <v>721</v>
      </c>
      <c r="P61" s="676"/>
      <c r="Q61" s="676"/>
      <c r="R61" s="676"/>
      <c r="S61" s="676"/>
      <c r="T61" s="676"/>
      <c r="U61" s="676"/>
      <c r="V61" s="676"/>
      <c r="W61" s="676"/>
      <c r="X61" s="676"/>
      <c r="Y61" s="676"/>
      <c r="Z61" s="676"/>
      <c r="AA61" s="676"/>
      <c r="AB61" s="676"/>
      <c r="AD61" s="686"/>
      <c r="AE61" s="693"/>
      <c r="AF61" s="694"/>
      <c r="AG61" s="694"/>
      <c r="AH61" s="694"/>
      <c r="AI61" s="694"/>
      <c r="AJ61" s="694"/>
      <c r="AK61" s="694"/>
      <c r="AL61" s="694"/>
      <c r="AM61" s="694"/>
      <c r="AN61" s="694"/>
      <c r="AO61" s="694"/>
      <c r="AP61" s="694"/>
      <c r="AQ61" s="694"/>
      <c r="AR61" s="694"/>
      <c r="AS61" s="694"/>
      <c r="AT61" s="694"/>
      <c r="AU61" s="694"/>
      <c r="AV61" s="694"/>
      <c r="AW61" s="694"/>
      <c r="AX61" s="694"/>
      <c r="AY61" s="694"/>
      <c r="AZ61" s="694"/>
      <c r="BA61" s="694"/>
      <c r="BB61" s="695"/>
    </row>
    <row r="62" spans="1:56" ht="60" customHeight="1" x14ac:dyDescent="0.15">
      <c r="A62" s="684" t="s">
        <v>865</v>
      </c>
      <c r="B62" s="685"/>
      <c r="C62" s="685"/>
      <c r="D62" s="685"/>
      <c r="E62" s="685"/>
      <c r="F62" s="685"/>
      <c r="G62" s="685"/>
      <c r="H62" s="685"/>
      <c r="I62" s="685"/>
      <c r="J62" s="685"/>
      <c r="K62" s="685"/>
      <c r="L62" s="685"/>
      <c r="M62" s="685"/>
      <c r="N62" s="685"/>
      <c r="O62" s="685"/>
      <c r="P62" s="685"/>
      <c r="Q62" s="685"/>
      <c r="R62" s="685"/>
      <c r="S62" s="685"/>
      <c r="T62" s="685"/>
      <c r="U62" s="685"/>
      <c r="V62" s="685"/>
      <c r="W62" s="685"/>
      <c r="X62" s="685"/>
      <c r="Y62" s="685"/>
      <c r="Z62" s="685"/>
      <c r="AA62" s="685"/>
      <c r="AB62" s="685"/>
      <c r="AD62" s="686"/>
      <c r="AE62" s="696"/>
      <c r="AF62" s="697"/>
      <c r="AG62" s="697"/>
      <c r="AH62" s="697"/>
      <c r="AI62" s="697"/>
      <c r="AJ62" s="697"/>
      <c r="AK62" s="697"/>
      <c r="AL62" s="697"/>
      <c r="AM62" s="697"/>
      <c r="AN62" s="697"/>
      <c r="AO62" s="697"/>
      <c r="AP62" s="697"/>
      <c r="AQ62" s="697"/>
      <c r="AR62" s="697"/>
      <c r="AS62" s="697"/>
      <c r="AT62" s="697"/>
      <c r="AU62" s="697"/>
      <c r="AV62" s="697"/>
      <c r="AW62" s="697"/>
      <c r="AX62" s="697"/>
      <c r="AY62" s="697"/>
      <c r="AZ62" s="697"/>
      <c r="BA62" s="697"/>
      <c r="BB62" s="698"/>
    </row>
    <row r="63" spans="1:56" ht="127.5" customHeight="1" x14ac:dyDescent="0.15">
      <c r="AD63" s="686"/>
      <c r="AE63" s="699"/>
      <c r="AF63" s="700"/>
      <c r="AG63" s="700"/>
      <c r="AH63" s="700"/>
      <c r="AI63" s="700"/>
      <c r="AJ63" s="700"/>
      <c r="AK63" s="700"/>
      <c r="AL63" s="700"/>
      <c r="AM63" s="700"/>
      <c r="AN63" s="700"/>
      <c r="AO63" s="700"/>
      <c r="AP63" s="700"/>
      <c r="AQ63" s="700"/>
      <c r="AR63" s="700"/>
      <c r="AS63" s="700"/>
      <c r="AT63" s="700"/>
      <c r="AU63" s="700"/>
      <c r="AV63" s="700"/>
      <c r="AW63" s="700"/>
      <c r="AX63" s="700"/>
      <c r="AY63" s="700"/>
      <c r="AZ63" s="700"/>
      <c r="BA63" s="700"/>
      <c r="BB63" s="701"/>
      <c r="BD63" s="276" t="s">
        <v>1069</v>
      </c>
    </row>
    <row r="64" spans="1:56" ht="15" customHeight="1" x14ac:dyDescent="0.15">
      <c r="A64" s="673" t="s">
        <v>97</v>
      </c>
      <c r="B64" s="673"/>
      <c r="C64" s="673"/>
      <c r="D64" s="673"/>
      <c r="E64" s="673"/>
      <c r="F64" s="673"/>
      <c r="G64" s="673"/>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3"/>
      <c r="AY64" s="673"/>
      <c r="AZ64" s="673"/>
      <c r="BA64" s="673"/>
      <c r="BB64" s="673"/>
    </row>
    <row r="65" spans="1:54" ht="15" customHeight="1" x14ac:dyDescent="0.15">
      <c r="A65" s="674" t="s">
        <v>534</v>
      </c>
      <c r="B65" s="674"/>
      <c r="C65" s="674"/>
      <c r="D65" s="674"/>
      <c r="E65" s="675" t="s">
        <v>689</v>
      </c>
      <c r="F65" s="675"/>
      <c r="G65" s="675"/>
      <c r="H65" s="675"/>
      <c r="I65" s="675"/>
      <c r="J65" s="675"/>
      <c r="K65" s="675"/>
      <c r="L65" s="675"/>
      <c r="M65" s="675"/>
      <c r="N65" s="675"/>
      <c r="O65" s="674" t="s">
        <v>652</v>
      </c>
      <c r="P65" s="674"/>
      <c r="Q65" s="674"/>
      <c r="R65" s="674"/>
      <c r="S65" s="674"/>
      <c r="T65" s="674"/>
      <c r="U65" s="674"/>
      <c r="V65" s="676"/>
      <c r="W65" s="676"/>
      <c r="X65" s="676"/>
      <c r="Y65" s="676"/>
      <c r="Z65" s="676"/>
      <c r="AA65" s="676"/>
      <c r="AB65" s="676"/>
      <c r="AC65" s="674" t="s">
        <v>678</v>
      </c>
      <c r="AD65" s="674"/>
      <c r="AE65" s="674"/>
      <c r="AF65" s="674"/>
      <c r="AG65" s="674"/>
      <c r="AH65" s="674"/>
      <c r="AI65" s="674"/>
      <c r="AJ65" s="674"/>
      <c r="AK65" s="674"/>
      <c r="AL65" s="674"/>
      <c r="AM65" s="676"/>
      <c r="AN65" s="676"/>
      <c r="AO65" s="676"/>
      <c r="AP65" s="676"/>
      <c r="AQ65" s="676"/>
      <c r="AR65" s="676"/>
      <c r="AS65" s="676"/>
      <c r="AT65" s="676"/>
      <c r="AU65" s="676"/>
      <c r="AV65" s="676"/>
      <c r="AW65" s="676"/>
      <c r="AX65" s="676"/>
      <c r="AY65" s="676"/>
      <c r="AZ65" s="676"/>
      <c r="BA65" s="676"/>
      <c r="BB65" s="676"/>
    </row>
    <row r="66" spans="1:54" ht="15" customHeight="1" x14ac:dyDescent="0.15">
      <c r="A66" s="686">
        <v>1</v>
      </c>
      <c r="B66" s="674" t="s">
        <v>23</v>
      </c>
      <c r="C66" s="674"/>
      <c r="D66" s="674"/>
      <c r="E66" s="674"/>
      <c r="F66" s="674"/>
      <c r="G66" s="674"/>
      <c r="H66" s="674"/>
      <c r="I66" s="674"/>
      <c r="J66" s="674"/>
      <c r="K66" s="674"/>
      <c r="L66" s="674"/>
      <c r="M66" s="674"/>
      <c r="N66" s="674"/>
      <c r="O66" s="674" t="s">
        <v>158</v>
      </c>
      <c r="P66" s="674"/>
      <c r="Q66" s="674"/>
      <c r="R66" s="674"/>
      <c r="S66" s="674"/>
      <c r="T66" s="674"/>
      <c r="U66" s="674"/>
      <c r="V66" s="674"/>
      <c r="W66" s="674"/>
      <c r="X66" s="674"/>
      <c r="Y66" s="674"/>
      <c r="Z66" s="674"/>
      <c r="AA66" s="674"/>
      <c r="AB66" s="674"/>
      <c r="AC66" s="674" t="s">
        <v>264</v>
      </c>
      <c r="AD66" s="674"/>
      <c r="AE66" s="674"/>
      <c r="AF66" s="674"/>
      <c r="AG66" s="674"/>
      <c r="AH66" s="674"/>
      <c r="AI66" s="674"/>
      <c r="AJ66" s="674"/>
      <c r="AK66" s="674"/>
      <c r="AL66" s="674"/>
      <c r="AM66" s="674"/>
      <c r="AN66" s="674"/>
      <c r="AO66" s="674"/>
      <c r="AP66" s="674"/>
      <c r="AQ66" s="674"/>
      <c r="AR66" s="674"/>
      <c r="AS66" s="674"/>
      <c r="AT66" s="674"/>
      <c r="AU66" s="674"/>
      <c r="AV66" s="674"/>
      <c r="AW66" s="674"/>
      <c r="AX66" s="674"/>
      <c r="AY66" s="674"/>
      <c r="AZ66" s="674"/>
      <c r="BA66" s="674"/>
      <c r="BB66" s="674"/>
    </row>
    <row r="67" spans="1:54" ht="30" customHeight="1" x14ac:dyDescent="0.15">
      <c r="A67" s="686"/>
      <c r="B67" s="676"/>
      <c r="C67" s="676"/>
      <c r="D67" s="676"/>
      <c r="E67" s="676"/>
      <c r="F67" s="676"/>
      <c r="G67" s="676"/>
      <c r="H67" s="676"/>
      <c r="I67" s="676"/>
      <c r="J67" s="676"/>
      <c r="K67" s="676"/>
      <c r="L67" s="676"/>
      <c r="M67" s="676"/>
      <c r="N67" s="676"/>
      <c r="O67" s="676"/>
      <c r="P67" s="676"/>
      <c r="Q67" s="676"/>
      <c r="R67" s="676"/>
      <c r="S67" s="676"/>
      <c r="T67" s="676"/>
      <c r="U67" s="676"/>
      <c r="V67" s="676"/>
      <c r="W67" s="676"/>
      <c r="X67" s="676"/>
      <c r="Y67" s="676"/>
      <c r="Z67" s="676"/>
      <c r="AA67" s="676"/>
      <c r="AB67" s="676"/>
      <c r="AC67" s="702"/>
      <c r="AD67" s="679"/>
      <c r="AE67" s="679"/>
      <c r="AF67" s="679"/>
      <c r="AG67" s="679"/>
      <c r="AH67" s="679"/>
      <c r="AI67" s="679"/>
      <c r="AJ67" s="679"/>
      <c r="AK67" s="679"/>
      <c r="AL67" s="679"/>
      <c r="AM67" s="679"/>
      <c r="AN67" s="679"/>
      <c r="AO67" s="679"/>
      <c r="AP67" s="679"/>
      <c r="AQ67" s="679"/>
      <c r="AR67" s="679"/>
      <c r="AS67" s="679"/>
      <c r="AT67" s="679"/>
      <c r="AU67" s="679"/>
      <c r="AV67" s="679"/>
      <c r="AW67" s="679"/>
      <c r="AX67" s="679"/>
      <c r="AY67" s="679"/>
      <c r="AZ67" s="680" t="s">
        <v>714</v>
      </c>
      <c r="BA67" s="680"/>
      <c r="BB67" s="681"/>
    </row>
    <row r="69" spans="1:54" ht="15" customHeight="1" x14ac:dyDescent="0.15">
      <c r="A69" s="704">
        <v>2</v>
      </c>
      <c r="B69" s="682" t="s">
        <v>190</v>
      </c>
      <c r="C69" s="680"/>
      <c r="D69" s="680"/>
      <c r="E69" s="680"/>
      <c r="F69" s="680"/>
      <c r="G69" s="680"/>
      <c r="H69" s="680"/>
      <c r="I69" s="680"/>
      <c r="J69" s="680"/>
      <c r="K69" s="680"/>
      <c r="L69" s="680"/>
      <c r="M69" s="680"/>
      <c r="N69" s="680"/>
      <c r="O69" s="680"/>
      <c r="P69" s="680"/>
      <c r="Q69" s="680"/>
      <c r="R69" s="680"/>
      <c r="S69" s="680"/>
      <c r="T69" s="680"/>
      <c r="U69" s="680"/>
      <c r="V69" s="680"/>
      <c r="W69" s="680"/>
      <c r="X69" s="680"/>
      <c r="Y69" s="680"/>
      <c r="Z69" s="680"/>
      <c r="AA69" s="680"/>
      <c r="AB69" s="680"/>
      <c r="AC69" s="680"/>
      <c r="AD69" s="680"/>
      <c r="AE69" s="680"/>
      <c r="AF69" s="680"/>
      <c r="AG69" s="680"/>
      <c r="AH69" s="680"/>
      <c r="AI69" s="680"/>
      <c r="AJ69" s="680"/>
      <c r="AK69" s="680"/>
      <c r="AL69" s="680"/>
      <c r="AM69" s="680"/>
      <c r="AN69" s="680"/>
      <c r="AO69" s="680"/>
      <c r="AP69" s="680"/>
      <c r="AQ69" s="680"/>
      <c r="AR69" s="680"/>
      <c r="AS69" s="680"/>
      <c r="AT69" s="680"/>
      <c r="AU69" s="680"/>
      <c r="AV69" s="681"/>
      <c r="AW69" s="687" t="s">
        <v>182</v>
      </c>
      <c r="AX69" s="688"/>
      <c r="AY69" s="688"/>
      <c r="AZ69" s="688"/>
      <c r="BA69" s="688"/>
      <c r="BB69" s="689"/>
    </row>
    <row r="70" spans="1:54" ht="15" customHeight="1" x14ac:dyDescent="0.15">
      <c r="A70" s="704"/>
      <c r="B70" s="674" t="s">
        <v>325</v>
      </c>
      <c r="C70" s="674"/>
      <c r="D70" s="674" t="s">
        <v>700</v>
      </c>
      <c r="E70" s="674"/>
      <c r="F70" s="674"/>
      <c r="G70" s="674"/>
      <c r="H70" s="674"/>
      <c r="I70" s="674"/>
      <c r="J70" s="674"/>
      <c r="K70" s="674"/>
      <c r="L70" s="674"/>
      <c r="M70" s="674"/>
      <c r="N70" s="674"/>
      <c r="O70" s="674" t="s">
        <v>683</v>
      </c>
      <c r="P70" s="674"/>
      <c r="Q70" s="674"/>
      <c r="R70" s="674"/>
      <c r="S70" s="674"/>
      <c r="T70" s="674"/>
      <c r="U70" s="674"/>
      <c r="V70" s="674" t="s">
        <v>703</v>
      </c>
      <c r="W70" s="674"/>
      <c r="X70" s="674"/>
      <c r="Y70" s="674"/>
      <c r="Z70" s="674"/>
      <c r="AA70" s="674"/>
      <c r="AB70" s="674"/>
      <c r="AC70" s="674" t="s">
        <v>705</v>
      </c>
      <c r="AD70" s="674"/>
      <c r="AE70" s="674"/>
      <c r="AF70" s="674"/>
      <c r="AG70" s="674"/>
      <c r="AH70" s="674"/>
      <c r="AI70" s="674"/>
      <c r="AJ70" s="674"/>
      <c r="AK70" s="674"/>
      <c r="AL70" s="674"/>
      <c r="AM70" s="674" t="s">
        <v>986</v>
      </c>
      <c r="AN70" s="674"/>
      <c r="AO70" s="674"/>
      <c r="AP70" s="674"/>
      <c r="AQ70" s="674"/>
      <c r="AR70" s="674"/>
      <c r="AS70" s="674"/>
      <c r="AT70" s="674"/>
      <c r="AU70" s="674"/>
      <c r="AV70" s="674"/>
      <c r="AW70" s="690"/>
      <c r="AX70" s="691"/>
      <c r="AY70" s="691"/>
      <c r="AZ70" s="691"/>
      <c r="BA70" s="691"/>
      <c r="BB70" s="692"/>
    </row>
    <row r="71" spans="1:54" ht="30" customHeight="1" x14ac:dyDescent="0.15">
      <c r="A71" s="704"/>
      <c r="B71" s="676"/>
      <c r="C71" s="676"/>
      <c r="D71" s="676"/>
      <c r="E71" s="676"/>
      <c r="F71" s="676"/>
      <c r="G71" s="676"/>
      <c r="H71" s="676"/>
      <c r="I71" s="676"/>
      <c r="J71" s="676"/>
      <c r="K71" s="676"/>
      <c r="L71" s="676"/>
      <c r="M71" s="676"/>
      <c r="N71" s="676"/>
      <c r="O71" s="676"/>
      <c r="P71" s="676"/>
      <c r="Q71" s="676"/>
      <c r="R71" s="676"/>
      <c r="S71" s="676"/>
      <c r="T71" s="676"/>
      <c r="U71" s="676"/>
      <c r="V71" s="676"/>
      <c r="W71" s="676"/>
      <c r="X71" s="676"/>
      <c r="Y71" s="676"/>
      <c r="Z71" s="676"/>
      <c r="AA71" s="676"/>
      <c r="AB71" s="676"/>
      <c r="AC71" s="676"/>
      <c r="AD71" s="676"/>
      <c r="AE71" s="676"/>
      <c r="AF71" s="676"/>
      <c r="AG71" s="676"/>
      <c r="AH71" s="676"/>
      <c r="AI71" s="676"/>
      <c r="AJ71" s="676"/>
      <c r="AK71" s="676"/>
      <c r="AL71" s="676"/>
      <c r="AM71" s="676"/>
      <c r="AN71" s="676"/>
      <c r="AO71" s="676"/>
      <c r="AP71" s="676"/>
      <c r="AQ71" s="676"/>
      <c r="AR71" s="676"/>
      <c r="AS71" s="676"/>
      <c r="AT71" s="676"/>
      <c r="AU71" s="676"/>
      <c r="AV71" s="676"/>
      <c r="AW71" s="676" t="s">
        <v>721</v>
      </c>
      <c r="AX71" s="676"/>
      <c r="AY71" s="676"/>
      <c r="AZ71" s="676"/>
      <c r="BA71" s="676"/>
      <c r="BB71" s="676"/>
    </row>
    <row r="72" spans="1:54" ht="30" customHeight="1" x14ac:dyDescent="0.15">
      <c r="A72" s="704"/>
      <c r="B72" s="676"/>
      <c r="C72" s="676"/>
      <c r="D72" s="676"/>
      <c r="E72" s="676"/>
      <c r="F72" s="676"/>
      <c r="G72" s="676"/>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t="s">
        <v>721</v>
      </c>
      <c r="AX72" s="676"/>
      <c r="AY72" s="676"/>
      <c r="AZ72" s="676"/>
      <c r="BA72" s="676"/>
      <c r="BB72" s="676"/>
    </row>
    <row r="73" spans="1:54" ht="30" customHeight="1" x14ac:dyDescent="0.15">
      <c r="A73" s="704"/>
      <c r="B73" s="676"/>
      <c r="C73" s="676"/>
      <c r="D73" s="676"/>
      <c r="E73" s="676"/>
      <c r="F73" s="676"/>
      <c r="G73" s="676"/>
      <c r="H73" s="676"/>
      <c r="I73" s="676"/>
      <c r="J73" s="676"/>
      <c r="K73" s="676"/>
      <c r="L73" s="676"/>
      <c r="M73" s="676"/>
      <c r="N73" s="676"/>
      <c r="O73" s="676"/>
      <c r="P73" s="676"/>
      <c r="Q73" s="676"/>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6"/>
      <c r="AP73" s="676"/>
      <c r="AQ73" s="676"/>
      <c r="AR73" s="676"/>
      <c r="AS73" s="676"/>
      <c r="AT73" s="676"/>
      <c r="AU73" s="676"/>
      <c r="AV73" s="676"/>
      <c r="AW73" s="676" t="s">
        <v>721</v>
      </c>
      <c r="AX73" s="676"/>
      <c r="AY73" s="676"/>
      <c r="AZ73" s="676"/>
      <c r="BA73" s="676"/>
      <c r="BB73" s="676"/>
    </row>
    <row r="74" spans="1:54" ht="30" customHeight="1" x14ac:dyDescent="0.15">
      <c r="A74" s="704"/>
      <c r="B74" s="676"/>
      <c r="C74" s="676"/>
      <c r="D74" s="676"/>
      <c r="E74" s="676"/>
      <c r="F74" s="676"/>
      <c r="G74" s="676"/>
      <c r="H74" s="676"/>
      <c r="I74" s="676"/>
      <c r="J74" s="676"/>
      <c r="K74" s="676"/>
      <c r="L74" s="676"/>
      <c r="M74" s="676"/>
      <c r="N74" s="676"/>
      <c r="O74" s="676"/>
      <c r="P74" s="676"/>
      <c r="Q74" s="676"/>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t="s">
        <v>721</v>
      </c>
      <c r="AX74" s="676"/>
      <c r="AY74" s="676"/>
      <c r="AZ74" s="676"/>
      <c r="BA74" s="676"/>
      <c r="BB74" s="676"/>
    </row>
    <row r="75" spans="1:54" ht="30" customHeight="1" x14ac:dyDescent="0.15">
      <c r="A75" s="704"/>
      <c r="B75" s="676"/>
      <c r="C75" s="676"/>
      <c r="D75" s="676"/>
      <c r="E75" s="676"/>
      <c r="F75" s="676"/>
      <c r="G75" s="676"/>
      <c r="H75" s="676"/>
      <c r="I75" s="676"/>
      <c r="J75" s="676"/>
      <c r="K75" s="676"/>
      <c r="L75" s="676"/>
      <c r="M75" s="676"/>
      <c r="N75" s="676"/>
      <c r="O75" s="676"/>
      <c r="P75" s="676"/>
      <c r="Q75" s="676"/>
      <c r="R75" s="676"/>
      <c r="S75" s="676"/>
      <c r="T75" s="676"/>
      <c r="U75" s="676"/>
      <c r="V75" s="676"/>
      <c r="W75" s="676"/>
      <c r="X75" s="676"/>
      <c r="Y75" s="676"/>
      <c r="Z75" s="676"/>
      <c r="AA75" s="676"/>
      <c r="AB75" s="676"/>
      <c r="AC75" s="676"/>
      <c r="AD75" s="676"/>
      <c r="AE75" s="676"/>
      <c r="AF75" s="676"/>
      <c r="AG75" s="676"/>
      <c r="AH75" s="676"/>
      <c r="AI75" s="676"/>
      <c r="AJ75" s="676"/>
      <c r="AK75" s="676"/>
      <c r="AL75" s="676"/>
      <c r="AM75" s="676"/>
      <c r="AN75" s="676"/>
      <c r="AO75" s="676"/>
      <c r="AP75" s="676"/>
      <c r="AQ75" s="676"/>
      <c r="AR75" s="676"/>
      <c r="AS75" s="676"/>
      <c r="AT75" s="676"/>
      <c r="AU75" s="676"/>
      <c r="AV75" s="676"/>
      <c r="AW75" s="676" t="s">
        <v>721</v>
      </c>
      <c r="AX75" s="676"/>
      <c r="AY75" s="676"/>
      <c r="AZ75" s="676"/>
      <c r="BA75" s="676"/>
      <c r="BB75" s="676"/>
    </row>
    <row r="77" spans="1:54" ht="15" customHeight="1" x14ac:dyDescent="0.15">
      <c r="A77" s="686">
        <v>3</v>
      </c>
      <c r="B77" s="677" t="s">
        <v>873</v>
      </c>
      <c r="C77" s="678"/>
      <c r="D77" s="678"/>
      <c r="E77" s="678"/>
      <c r="F77" s="678"/>
      <c r="G77" s="678"/>
      <c r="H77" s="678"/>
      <c r="I77" s="678"/>
      <c r="J77" s="678"/>
      <c r="K77" s="678"/>
      <c r="L77" s="678"/>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8"/>
      <c r="AP77" s="678"/>
      <c r="AQ77" s="678"/>
      <c r="AR77" s="678"/>
      <c r="AS77" s="678"/>
      <c r="AT77" s="678"/>
      <c r="AU77" s="678"/>
      <c r="AV77" s="683"/>
      <c r="AW77" s="687" t="s">
        <v>464</v>
      </c>
      <c r="AX77" s="688"/>
      <c r="AY77" s="688"/>
      <c r="AZ77" s="688"/>
      <c r="BA77" s="688"/>
      <c r="BB77" s="689"/>
    </row>
    <row r="78" spans="1:54" ht="15" customHeight="1" x14ac:dyDescent="0.15">
      <c r="A78" s="686"/>
      <c r="B78" s="674" t="s">
        <v>719</v>
      </c>
      <c r="C78" s="674"/>
      <c r="D78" s="674"/>
      <c r="E78" s="674"/>
      <c r="F78" s="674"/>
      <c r="G78" s="674"/>
      <c r="H78" s="674"/>
      <c r="I78" s="674"/>
      <c r="J78" s="674"/>
      <c r="K78" s="674"/>
      <c r="L78" s="674"/>
      <c r="M78" s="674"/>
      <c r="N78" s="674"/>
      <c r="O78" s="677" t="s">
        <v>655</v>
      </c>
      <c r="P78" s="678"/>
      <c r="Q78" s="678"/>
      <c r="R78" s="678"/>
      <c r="S78" s="678"/>
      <c r="T78" s="678"/>
      <c r="U78" s="678"/>
      <c r="V78" s="678"/>
      <c r="W78" s="678"/>
      <c r="X78" s="678"/>
      <c r="Y78" s="678"/>
      <c r="Z78" s="678"/>
      <c r="AA78" s="678"/>
      <c r="AB78" s="683"/>
      <c r="AC78" s="674" t="s">
        <v>918</v>
      </c>
      <c r="AD78" s="674"/>
      <c r="AE78" s="674"/>
      <c r="AF78" s="674"/>
      <c r="AG78" s="674"/>
      <c r="AH78" s="674"/>
      <c r="AI78" s="674"/>
      <c r="AJ78" s="674"/>
      <c r="AK78" s="674"/>
      <c r="AL78" s="674"/>
      <c r="AM78" s="674" t="s">
        <v>7</v>
      </c>
      <c r="AN78" s="674"/>
      <c r="AO78" s="674"/>
      <c r="AP78" s="674"/>
      <c r="AQ78" s="674"/>
      <c r="AR78" s="674"/>
      <c r="AS78" s="674"/>
      <c r="AT78" s="674"/>
      <c r="AU78" s="674"/>
      <c r="AV78" s="674"/>
      <c r="AW78" s="690"/>
      <c r="AX78" s="691"/>
      <c r="AY78" s="691"/>
      <c r="AZ78" s="691"/>
      <c r="BA78" s="691"/>
      <c r="BB78" s="692"/>
    </row>
    <row r="79" spans="1:54" ht="30" customHeight="1" x14ac:dyDescent="0.15">
      <c r="A79" s="686"/>
      <c r="B79" s="676"/>
      <c r="C79" s="676"/>
      <c r="D79" s="676"/>
      <c r="E79" s="676"/>
      <c r="F79" s="676"/>
      <c r="G79" s="676"/>
      <c r="H79" s="676"/>
      <c r="I79" s="676"/>
      <c r="J79" s="676"/>
      <c r="K79" s="676"/>
      <c r="L79" s="676"/>
      <c r="M79" s="676"/>
      <c r="N79" s="676"/>
      <c r="O79" s="702"/>
      <c r="P79" s="679"/>
      <c r="Q79" s="679"/>
      <c r="R79" s="679"/>
      <c r="S79" s="679"/>
      <c r="T79" s="679"/>
      <c r="U79" s="679"/>
      <c r="V79" s="679"/>
      <c r="W79" s="679"/>
      <c r="X79" s="679"/>
      <c r="Y79" s="679"/>
      <c r="Z79" s="679"/>
      <c r="AA79" s="679"/>
      <c r="AB79" s="703"/>
      <c r="AC79" s="676"/>
      <c r="AD79" s="676"/>
      <c r="AE79" s="676"/>
      <c r="AF79" s="676"/>
      <c r="AG79" s="676"/>
      <c r="AH79" s="676"/>
      <c r="AI79" s="676"/>
      <c r="AJ79" s="676"/>
      <c r="AK79" s="676"/>
      <c r="AL79" s="676"/>
      <c r="AM79" s="676"/>
      <c r="AN79" s="676"/>
      <c r="AO79" s="676"/>
      <c r="AP79" s="676"/>
      <c r="AQ79" s="676"/>
      <c r="AR79" s="676"/>
      <c r="AS79" s="676"/>
      <c r="AT79" s="676"/>
      <c r="AU79" s="676"/>
      <c r="AV79" s="676"/>
      <c r="AW79" s="676" t="s">
        <v>739</v>
      </c>
      <c r="AX79" s="676"/>
      <c r="AY79" s="676"/>
      <c r="AZ79" s="676"/>
      <c r="BA79" s="676"/>
      <c r="BB79" s="676"/>
    </row>
    <row r="81" spans="1:56" ht="15" customHeight="1" x14ac:dyDescent="0.15">
      <c r="A81" s="686">
        <v>4</v>
      </c>
      <c r="B81" s="674" t="s">
        <v>607</v>
      </c>
      <c r="C81" s="674"/>
      <c r="D81" s="674"/>
      <c r="E81" s="674"/>
      <c r="F81" s="674"/>
      <c r="G81" s="674"/>
      <c r="H81" s="674"/>
      <c r="I81" s="674"/>
      <c r="J81" s="674"/>
      <c r="K81" s="674"/>
      <c r="L81" s="674"/>
      <c r="M81" s="674"/>
      <c r="N81" s="674"/>
      <c r="O81" s="674" t="s">
        <v>709</v>
      </c>
      <c r="P81" s="674"/>
      <c r="Q81" s="674"/>
      <c r="R81" s="674"/>
      <c r="S81" s="674"/>
      <c r="T81" s="674"/>
      <c r="U81" s="674"/>
      <c r="V81" s="674"/>
      <c r="W81" s="674"/>
      <c r="X81" s="674"/>
      <c r="Y81" s="674"/>
      <c r="Z81" s="674"/>
      <c r="AA81" s="674"/>
      <c r="AB81" s="674"/>
      <c r="AD81" s="686">
        <v>5</v>
      </c>
      <c r="AE81" s="674" t="s">
        <v>468</v>
      </c>
      <c r="AF81" s="674"/>
      <c r="AG81" s="674"/>
      <c r="AH81" s="674"/>
      <c r="AI81" s="674"/>
      <c r="AJ81" s="674"/>
      <c r="AK81" s="674"/>
      <c r="AL81" s="674"/>
      <c r="AM81" s="674"/>
      <c r="AN81" s="674"/>
      <c r="AO81" s="674"/>
      <c r="AP81" s="674"/>
      <c r="AQ81" s="674"/>
      <c r="AR81" s="674"/>
      <c r="AS81" s="674"/>
      <c r="AT81" s="674"/>
      <c r="AU81" s="674"/>
      <c r="AV81" s="674"/>
      <c r="AW81" s="674"/>
      <c r="AX81" s="674"/>
      <c r="AY81" s="674"/>
      <c r="AZ81" s="674"/>
      <c r="BA81" s="674"/>
      <c r="BB81" s="674"/>
    </row>
    <row r="82" spans="1:56" ht="30" customHeight="1" x14ac:dyDescent="0.15">
      <c r="A82" s="686"/>
      <c r="B82" s="676" t="s">
        <v>446</v>
      </c>
      <c r="C82" s="676"/>
      <c r="D82" s="676"/>
      <c r="E82" s="676"/>
      <c r="F82" s="676"/>
      <c r="G82" s="676"/>
      <c r="H82" s="676"/>
      <c r="I82" s="676"/>
      <c r="J82" s="676"/>
      <c r="K82" s="676"/>
      <c r="L82" s="676"/>
      <c r="M82" s="676"/>
      <c r="N82" s="676"/>
      <c r="O82" s="676" t="s">
        <v>721</v>
      </c>
      <c r="P82" s="676"/>
      <c r="Q82" s="676"/>
      <c r="R82" s="676"/>
      <c r="S82" s="676"/>
      <c r="T82" s="676"/>
      <c r="U82" s="676"/>
      <c r="V82" s="676"/>
      <c r="W82" s="676"/>
      <c r="X82" s="676"/>
      <c r="Y82" s="676"/>
      <c r="Z82" s="676"/>
      <c r="AA82" s="676"/>
      <c r="AB82" s="676"/>
      <c r="AD82" s="686"/>
      <c r="AE82" s="693"/>
      <c r="AF82" s="694"/>
      <c r="AG82" s="694"/>
      <c r="AH82" s="694"/>
      <c r="AI82" s="694"/>
      <c r="AJ82" s="694"/>
      <c r="AK82" s="694"/>
      <c r="AL82" s="694"/>
      <c r="AM82" s="694"/>
      <c r="AN82" s="694"/>
      <c r="AO82" s="694"/>
      <c r="AP82" s="694"/>
      <c r="AQ82" s="694"/>
      <c r="AR82" s="694"/>
      <c r="AS82" s="694"/>
      <c r="AT82" s="694"/>
      <c r="AU82" s="694"/>
      <c r="AV82" s="694"/>
      <c r="AW82" s="694"/>
      <c r="AX82" s="694"/>
      <c r="AY82" s="694"/>
      <c r="AZ82" s="694"/>
      <c r="BA82" s="694"/>
      <c r="BB82" s="695"/>
    </row>
    <row r="83" spans="1:56" ht="60" customHeight="1" x14ac:dyDescent="0.15">
      <c r="A83" s="684" t="s">
        <v>865</v>
      </c>
      <c r="B83" s="685"/>
      <c r="C83" s="685"/>
      <c r="D83" s="685"/>
      <c r="E83" s="685"/>
      <c r="F83" s="685"/>
      <c r="G83" s="685"/>
      <c r="H83" s="685"/>
      <c r="I83" s="685"/>
      <c r="J83" s="685"/>
      <c r="K83" s="685"/>
      <c r="L83" s="685"/>
      <c r="M83" s="685"/>
      <c r="N83" s="685"/>
      <c r="O83" s="685"/>
      <c r="P83" s="685"/>
      <c r="Q83" s="685"/>
      <c r="R83" s="685"/>
      <c r="S83" s="685"/>
      <c r="T83" s="685"/>
      <c r="U83" s="685"/>
      <c r="V83" s="685"/>
      <c r="W83" s="685"/>
      <c r="X83" s="685"/>
      <c r="Y83" s="685"/>
      <c r="Z83" s="685"/>
      <c r="AA83" s="685"/>
      <c r="AB83" s="685"/>
      <c r="AD83" s="686"/>
      <c r="AE83" s="696"/>
      <c r="AF83" s="697"/>
      <c r="AG83" s="697"/>
      <c r="AH83" s="697"/>
      <c r="AI83" s="697"/>
      <c r="AJ83" s="697"/>
      <c r="AK83" s="697"/>
      <c r="AL83" s="697"/>
      <c r="AM83" s="697"/>
      <c r="AN83" s="697"/>
      <c r="AO83" s="697"/>
      <c r="AP83" s="697"/>
      <c r="AQ83" s="697"/>
      <c r="AR83" s="697"/>
      <c r="AS83" s="697"/>
      <c r="AT83" s="697"/>
      <c r="AU83" s="697"/>
      <c r="AV83" s="697"/>
      <c r="AW83" s="697"/>
      <c r="AX83" s="697"/>
      <c r="AY83" s="697"/>
      <c r="AZ83" s="697"/>
      <c r="BA83" s="697"/>
      <c r="BB83" s="698"/>
    </row>
    <row r="84" spans="1:56" ht="127.5" customHeight="1" x14ac:dyDescent="0.15">
      <c r="AD84" s="686"/>
      <c r="AE84" s="699"/>
      <c r="AF84" s="700"/>
      <c r="AG84" s="700"/>
      <c r="AH84" s="700"/>
      <c r="AI84" s="700"/>
      <c r="AJ84" s="700"/>
      <c r="AK84" s="700"/>
      <c r="AL84" s="700"/>
      <c r="AM84" s="700"/>
      <c r="AN84" s="700"/>
      <c r="AO84" s="700"/>
      <c r="AP84" s="700"/>
      <c r="AQ84" s="700"/>
      <c r="AR84" s="700"/>
      <c r="AS84" s="700"/>
      <c r="AT84" s="700"/>
      <c r="AU84" s="700"/>
      <c r="AV84" s="700"/>
      <c r="AW84" s="700"/>
      <c r="AX84" s="700"/>
      <c r="AY84" s="700"/>
      <c r="AZ84" s="700"/>
      <c r="BA84" s="700"/>
      <c r="BB84" s="701"/>
      <c r="BD84" s="276" t="s">
        <v>1069</v>
      </c>
    </row>
  </sheetData>
  <mergeCells count="320">
    <mergeCell ref="A77:A79"/>
    <mergeCell ref="AW77:BB78"/>
    <mergeCell ref="A81:A82"/>
    <mergeCell ref="AD81:AD84"/>
    <mergeCell ref="AE82:BB84"/>
    <mergeCell ref="A6:A12"/>
    <mergeCell ref="A27:A33"/>
    <mergeCell ref="A48:A54"/>
    <mergeCell ref="A69:A75"/>
    <mergeCell ref="A83:AB83"/>
    <mergeCell ref="A35:A37"/>
    <mergeCell ref="AW35:BB36"/>
    <mergeCell ref="A39:A40"/>
    <mergeCell ref="AD39:AD42"/>
    <mergeCell ref="AE40:BB42"/>
    <mergeCell ref="A45:A46"/>
    <mergeCell ref="AW48:BB49"/>
    <mergeCell ref="A56:A58"/>
    <mergeCell ref="AW56:BB57"/>
    <mergeCell ref="A60:A61"/>
    <mergeCell ref="AD60:AD63"/>
    <mergeCell ref="AE61:BB63"/>
    <mergeCell ref="A66:A67"/>
    <mergeCell ref="AW69:BB70"/>
    <mergeCell ref="A14:A16"/>
    <mergeCell ref="AW14:BB15"/>
    <mergeCell ref="A18:A19"/>
    <mergeCell ref="AD18:AD21"/>
    <mergeCell ref="AE19:BB21"/>
    <mergeCell ref="A24:A25"/>
    <mergeCell ref="AW27:BB28"/>
    <mergeCell ref="B25:N25"/>
    <mergeCell ref="O25:AB25"/>
    <mergeCell ref="AC25:AY25"/>
    <mergeCell ref="AZ25:BB25"/>
    <mergeCell ref="B27:AV27"/>
    <mergeCell ref="B28:C28"/>
    <mergeCell ref="D28:N28"/>
    <mergeCell ref="O28:U28"/>
    <mergeCell ref="V28:AB28"/>
    <mergeCell ref="AC28:AL28"/>
    <mergeCell ref="AM28:AV28"/>
    <mergeCell ref="A20:AB20"/>
    <mergeCell ref="A22:BB22"/>
    <mergeCell ref="A23:D23"/>
    <mergeCell ref="E23:N23"/>
    <mergeCell ref="B79:N79"/>
    <mergeCell ref="O79:AB79"/>
    <mergeCell ref="AC79:AL79"/>
    <mergeCell ref="AM79:AV79"/>
    <mergeCell ref="AW79:BB79"/>
    <mergeCell ref="B81:N81"/>
    <mergeCell ref="O81:AB81"/>
    <mergeCell ref="AE81:BB81"/>
    <mergeCell ref="B82:N82"/>
    <mergeCell ref="O82:AB82"/>
    <mergeCell ref="B75:C75"/>
    <mergeCell ref="D75:N75"/>
    <mergeCell ref="O75:U75"/>
    <mergeCell ref="V75:AB75"/>
    <mergeCell ref="AC75:AL75"/>
    <mergeCell ref="AM75:AV75"/>
    <mergeCell ref="AW75:BB75"/>
    <mergeCell ref="B77:AV77"/>
    <mergeCell ref="B78:N78"/>
    <mergeCell ref="O78:AB78"/>
    <mergeCell ref="AC78:AL78"/>
    <mergeCell ref="AM78:AV78"/>
    <mergeCell ref="B73:C73"/>
    <mergeCell ref="D73:N73"/>
    <mergeCell ref="O73:U73"/>
    <mergeCell ref="V73:AB73"/>
    <mergeCell ref="AC73:AL73"/>
    <mergeCell ref="AM73:AV73"/>
    <mergeCell ref="AW73:BB73"/>
    <mergeCell ref="B74:C74"/>
    <mergeCell ref="D74:N74"/>
    <mergeCell ref="O74:U74"/>
    <mergeCell ref="V74:AB74"/>
    <mergeCell ref="AC74:AL74"/>
    <mergeCell ref="AM74:AV74"/>
    <mergeCell ref="AW74:BB74"/>
    <mergeCell ref="B71:C71"/>
    <mergeCell ref="D71:N71"/>
    <mergeCell ref="O71:U71"/>
    <mergeCell ref="V71:AB71"/>
    <mergeCell ref="AC71:AL71"/>
    <mergeCell ref="AM71:AV71"/>
    <mergeCell ref="AW71:BB71"/>
    <mergeCell ref="B72:C72"/>
    <mergeCell ref="D72:N72"/>
    <mergeCell ref="O72:U72"/>
    <mergeCell ref="V72:AB72"/>
    <mergeCell ref="AC72:AL72"/>
    <mergeCell ref="AM72:AV72"/>
    <mergeCell ref="AW72:BB72"/>
    <mergeCell ref="B67:N67"/>
    <mergeCell ref="O67:AB67"/>
    <mergeCell ref="AC67:AY67"/>
    <mergeCell ref="AZ67:BB67"/>
    <mergeCell ref="B69:AV69"/>
    <mergeCell ref="B70:C70"/>
    <mergeCell ref="D70:N70"/>
    <mergeCell ref="O70:U70"/>
    <mergeCell ref="V70:AB70"/>
    <mergeCell ref="AC70:AL70"/>
    <mergeCell ref="AM70:AV70"/>
    <mergeCell ref="A62:AB62"/>
    <mergeCell ref="A64:BB64"/>
    <mergeCell ref="A65:D65"/>
    <mergeCell ref="E65:N65"/>
    <mergeCell ref="O65:U65"/>
    <mergeCell ref="V65:AB65"/>
    <mergeCell ref="AC65:AL65"/>
    <mergeCell ref="AM65:BB65"/>
    <mergeCell ref="B66:N66"/>
    <mergeCell ref="O66:AB66"/>
    <mergeCell ref="AC66:BB66"/>
    <mergeCell ref="B58:N58"/>
    <mergeCell ref="O58:AB58"/>
    <mergeCell ref="AC58:AL58"/>
    <mergeCell ref="AM58:AV58"/>
    <mergeCell ref="AW58:BB58"/>
    <mergeCell ref="B60:N60"/>
    <mergeCell ref="O60:AB60"/>
    <mergeCell ref="AE60:BB60"/>
    <mergeCell ref="B61:N61"/>
    <mergeCell ref="O61:AB61"/>
    <mergeCell ref="B54:C54"/>
    <mergeCell ref="D54:N54"/>
    <mergeCell ref="O54:U54"/>
    <mergeCell ref="V54:AB54"/>
    <mergeCell ref="AC54:AL54"/>
    <mergeCell ref="AM54:AV54"/>
    <mergeCell ref="AW54:BB54"/>
    <mergeCell ref="B56:AV56"/>
    <mergeCell ref="B57:N57"/>
    <mergeCell ref="O57:AB57"/>
    <mergeCell ref="AC57:AL57"/>
    <mergeCell ref="AM57:AV57"/>
    <mergeCell ref="B52:C52"/>
    <mergeCell ref="D52:N52"/>
    <mergeCell ref="O52:U52"/>
    <mergeCell ref="V52:AB52"/>
    <mergeCell ref="AC52:AL52"/>
    <mergeCell ref="AM52:AV52"/>
    <mergeCell ref="AW52:BB52"/>
    <mergeCell ref="B53:C53"/>
    <mergeCell ref="D53:N53"/>
    <mergeCell ref="O53:U53"/>
    <mergeCell ref="V53:AB53"/>
    <mergeCell ref="AC53:AL53"/>
    <mergeCell ref="AM53:AV53"/>
    <mergeCell ref="AW53:BB53"/>
    <mergeCell ref="B50:C50"/>
    <mergeCell ref="D50:N50"/>
    <mergeCell ref="O50:U50"/>
    <mergeCell ref="V50:AB50"/>
    <mergeCell ref="AC50:AL50"/>
    <mergeCell ref="AM50:AV50"/>
    <mergeCell ref="AW50:BB50"/>
    <mergeCell ref="B51:C51"/>
    <mergeCell ref="D51:N51"/>
    <mergeCell ref="O51:U51"/>
    <mergeCell ref="V51:AB51"/>
    <mergeCell ref="AC51:AL51"/>
    <mergeCell ref="AM51:AV51"/>
    <mergeCell ref="AW51:BB51"/>
    <mergeCell ref="B46:N46"/>
    <mergeCell ref="O46:AB46"/>
    <mergeCell ref="AC46:AY46"/>
    <mergeCell ref="AZ46:BB46"/>
    <mergeCell ref="B48:AV48"/>
    <mergeCell ref="B49:C49"/>
    <mergeCell ref="D49:N49"/>
    <mergeCell ref="O49:U49"/>
    <mergeCell ref="V49:AB49"/>
    <mergeCell ref="AC49:AL49"/>
    <mergeCell ref="AM49:AV49"/>
    <mergeCell ref="A41:AB41"/>
    <mergeCell ref="A43:BB43"/>
    <mergeCell ref="A44:D44"/>
    <mergeCell ref="E44:N44"/>
    <mergeCell ref="O44:U44"/>
    <mergeCell ref="V44:AB44"/>
    <mergeCell ref="AC44:AL44"/>
    <mergeCell ref="AM44:BB44"/>
    <mergeCell ref="B45:N45"/>
    <mergeCell ref="O45:AB45"/>
    <mergeCell ref="AC45:BB45"/>
    <mergeCell ref="B37:N37"/>
    <mergeCell ref="O37:AB37"/>
    <mergeCell ref="AC37:AL37"/>
    <mergeCell ref="AM37:AV37"/>
    <mergeCell ref="AW37:BB37"/>
    <mergeCell ref="B39:N39"/>
    <mergeCell ref="O39:AB39"/>
    <mergeCell ref="AE39:BB39"/>
    <mergeCell ref="B40:N40"/>
    <mergeCell ref="O40:AB40"/>
    <mergeCell ref="B33:C33"/>
    <mergeCell ref="D33:N33"/>
    <mergeCell ref="O33:U33"/>
    <mergeCell ref="V33:AB33"/>
    <mergeCell ref="AC33:AL33"/>
    <mergeCell ref="AM33:AV33"/>
    <mergeCell ref="AW33:BB33"/>
    <mergeCell ref="B35:AV35"/>
    <mergeCell ref="B36:N36"/>
    <mergeCell ref="O36:AB36"/>
    <mergeCell ref="AC36:AL36"/>
    <mergeCell ref="AM36:AV36"/>
    <mergeCell ref="B31:C31"/>
    <mergeCell ref="D31:N31"/>
    <mergeCell ref="O31:U31"/>
    <mergeCell ref="V31:AB31"/>
    <mergeCell ref="AC31:AL31"/>
    <mergeCell ref="AM31:AV31"/>
    <mergeCell ref="AW31:BB31"/>
    <mergeCell ref="B32:C32"/>
    <mergeCell ref="D32:N32"/>
    <mergeCell ref="O32:U32"/>
    <mergeCell ref="V32:AB32"/>
    <mergeCell ref="AC32:AL32"/>
    <mergeCell ref="AM32:AV32"/>
    <mergeCell ref="AW32:BB32"/>
    <mergeCell ref="B29:C29"/>
    <mergeCell ref="D29:N29"/>
    <mergeCell ref="O29:U29"/>
    <mergeCell ref="V29:AB29"/>
    <mergeCell ref="AC29:AL29"/>
    <mergeCell ref="AM29:AV29"/>
    <mergeCell ref="AW29:BB29"/>
    <mergeCell ref="B30:C30"/>
    <mergeCell ref="D30:N30"/>
    <mergeCell ref="O30:U30"/>
    <mergeCell ref="V30:AB30"/>
    <mergeCell ref="AC30:AL30"/>
    <mergeCell ref="AM30:AV30"/>
    <mergeCell ref="AW30:BB30"/>
    <mergeCell ref="O23:U23"/>
    <mergeCell ref="V23:AB23"/>
    <mergeCell ref="AC23:AL23"/>
    <mergeCell ref="AM23:BB23"/>
    <mergeCell ref="B24:N24"/>
    <mergeCell ref="O24:AB24"/>
    <mergeCell ref="AC24:BB24"/>
    <mergeCell ref="B16:N16"/>
    <mergeCell ref="O16:AB16"/>
    <mergeCell ref="AC16:AL16"/>
    <mergeCell ref="AM16:AV16"/>
    <mergeCell ref="AW16:BB16"/>
    <mergeCell ref="B18:N18"/>
    <mergeCell ref="O18:AB18"/>
    <mergeCell ref="AE18:BB18"/>
    <mergeCell ref="B19:N19"/>
    <mergeCell ref="O19:AB19"/>
    <mergeCell ref="B12:C12"/>
    <mergeCell ref="D12:N12"/>
    <mergeCell ref="O12:U12"/>
    <mergeCell ref="V12:AB12"/>
    <mergeCell ref="AC12:AL12"/>
    <mergeCell ref="AM12:AV12"/>
    <mergeCell ref="AW12:BB12"/>
    <mergeCell ref="B14:AV14"/>
    <mergeCell ref="B15:N15"/>
    <mergeCell ref="O15:AB15"/>
    <mergeCell ref="AC15:AL15"/>
    <mergeCell ref="AM15:AV15"/>
    <mergeCell ref="B10:C10"/>
    <mergeCell ref="D10:N10"/>
    <mergeCell ref="O10:U10"/>
    <mergeCell ref="V10:AB10"/>
    <mergeCell ref="AC10:AL10"/>
    <mergeCell ref="AM10:AV10"/>
    <mergeCell ref="AW10:BB10"/>
    <mergeCell ref="B11:C11"/>
    <mergeCell ref="D11:N11"/>
    <mergeCell ref="O11:U11"/>
    <mergeCell ref="V11:AB11"/>
    <mergeCell ref="AC11:AL11"/>
    <mergeCell ref="AM11:AV11"/>
    <mergeCell ref="AW11:BB11"/>
    <mergeCell ref="B8:C8"/>
    <mergeCell ref="D8:N8"/>
    <mergeCell ref="O8:U8"/>
    <mergeCell ref="V8:AB8"/>
    <mergeCell ref="AC8:AL8"/>
    <mergeCell ref="AM8:AV8"/>
    <mergeCell ref="AW8:BB8"/>
    <mergeCell ref="B9:C9"/>
    <mergeCell ref="D9:N9"/>
    <mergeCell ref="O9:U9"/>
    <mergeCell ref="V9:AB9"/>
    <mergeCell ref="AC9:AL9"/>
    <mergeCell ref="AM9:AV9"/>
    <mergeCell ref="AW9:BB9"/>
    <mergeCell ref="B4:N4"/>
    <mergeCell ref="O4:AB4"/>
    <mergeCell ref="AC4:AY4"/>
    <mergeCell ref="AZ4:BB4"/>
    <mergeCell ref="B6:AV6"/>
    <mergeCell ref="B7:C7"/>
    <mergeCell ref="D7:N7"/>
    <mergeCell ref="O7:U7"/>
    <mergeCell ref="V7:AB7"/>
    <mergeCell ref="AC7:AL7"/>
    <mergeCell ref="AM7:AV7"/>
    <mergeCell ref="AW6:BB7"/>
    <mergeCell ref="A1:BB1"/>
    <mergeCell ref="A2:D2"/>
    <mergeCell ref="E2:N2"/>
    <mergeCell ref="O2:U2"/>
    <mergeCell ref="V2:AB2"/>
    <mergeCell ref="AC2:AL2"/>
    <mergeCell ref="AM2:BB2"/>
    <mergeCell ref="B3:N3"/>
    <mergeCell ref="O3:AB3"/>
    <mergeCell ref="AC3:BB3"/>
    <mergeCell ref="A3:A4"/>
  </mergeCells>
  <phoneticPr fontId="19"/>
  <dataValidations count="2">
    <dataValidation type="list" allowBlank="1" sqref="B19:N19 B40:N40 B61:N61 B82:N82" xr:uid="{00000000-0002-0000-0C00-000000000000}">
      <formula1>"有,無"</formula1>
    </dataValidation>
    <dataValidation type="date" allowBlank="1" showInputMessage="1" showErrorMessage="1" prompt="日付の形式で入力してください" sqref="E2:N2 E23:N23 E44:N44 E65:N65" xr:uid="{00000000-0002-0000-0C00-000001000000}">
      <formula1>45383</formula1>
      <formula2>72775</formula2>
    </dataValidation>
  </dataValidations>
  <printOptions horizontalCentered="1"/>
  <pageMargins left="0.59055118110236227" right="0.59055118110236227" top="0.39370078740157483" bottom="0.39370078740157483" header="0" footer="0"/>
  <pageSetup paperSize="9" orientation="landscape" blackAndWhite="1" r:id="rId1"/>
  <headerFooter scaleWithDoc="0" alignWithMargins="0"/>
  <rowBreaks count="1" manualBreakCount="1">
    <brk id="21" max="16383" man="1"/>
  </rowBreaks>
  <colBreaks count="1" manualBreakCount="1">
    <brk id="54" max="1048575" man="1"/>
  </col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C00-000002000000}">
          <x14:formula1>
            <xm:f>旭川市用!$M$3:$M$5</xm:f>
          </x14:formula1>
          <xm:sqref>AW8:BJ9 AW29:BJ30 AW50:BJ51 AW71:BJ72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5AFF"/>
  </sheetPr>
  <dimension ref="A1:BB188"/>
  <sheetViews>
    <sheetView workbookViewId="0">
      <selection activeCell="S5" sqref="S5"/>
    </sheetView>
  </sheetViews>
  <sheetFormatPr defaultColWidth="2.5" defaultRowHeight="15" customHeight="1" x14ac:dyDescent="0.15"/>
  <cols>
    <col min="1" max="16384" width="2.5" style="259"/>
  </cols>
  <sheetData>
    <row r="1" spans="1:54" ht="15" customHeight="1" x14ac:dyDescent="0.15">
      <c r="A1" s="673" t="s">
        <v>849</v>
      </c>
      <c r="B1" s="673"/>
      <c r="C1" s="673"/>
      <c r="D1" s="673"/>
      <c r="E1" s="673"/>
      <c r="F1" s="673"/>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3"/>
      <c r="AY1" s="673"/>
      <c r="AZ1" s="673"/>
      <c r="BA1" s="673"/>
      <c r="BB1" s="673"/>
    </row>
    <row r="2" spans="1:54" ht="15" customHeight="1" x14ac:dyDescent="0.15">
      <c r="A2" s="674" t="s">
        <v>534</v>
      </c>
      <c r="B2" s="674"/>
      <c r="C2" s="674"/>
      <c r="D2" s="674"/>
      <c r="E2" s="675" t="s">
        <v>689</v>
      </c>
      <c r="F2" s="675"/>
      <c r="G2" s="675"/>
      <c r="H2" s="675"/>
      <c r="I2" s="675"/>
      <c r="J2" s="675"/>
      <c r="K2" s="675"/>
      <c r="L2" s="675"/>
      <c r="M2" s="675"/>
      <c r="N2" s="675"/>
      <c r="O2" s="674" t="s">
        <v>652</v>
      </c>
      <c r="P2" s="674"/>
      <c r="Q2" s="674"/>
      <c r="R2" s="674"/>
      <c r="S2" s="674"/>
      <c r="T2" s="674"/>
      <c r="U2" s="674"/>
      <c r="V2" s="676"/>
      <c r="W2" s="676"/>
      <c r="X2" s="676"/>
      <c r="Y2" s="676"/>
      <c r="Z2" s="676"/>
      <c r="AA2" s="676"/>
      <c r="AB2" s="676"/>
      <c r="AC2" s="674" t="s">
        <v>678</v>
      </c>
      <c r="AD2" s="674"/>
      <c r="AE2" s="674"/>
      <c r="AF2" s="674"/>
      <c r="AG2" s="674"/>
      <c r="AH2" s="674"/>
      <c r="AI2" s="674"/>
      <c r="AJ2" s="674"/>
      <c r="AK2" s="674"/>
      <c r="AL2" s="674"/>
      <c r="AM2" s="676"/>
      <c r="AN2" s="676"/>
      <c r="AO2" s="676"/>
      <c r="AP2" s="676"/>
      <c r="AQ2" s="676"/>
      <c r="AR2" s="676"/>
      <c r="AS2" s="676"/>
      <c r="AT2" s="676"/>
      <c r="AU2" s="676"/>
      <c r="AV2" s="676"/>
      <c r="AW2" s="676"/>
      <c r="AX2" s="676"/>
      <c r="AY2" s="676"/>
      <c r="AZ2" s="676"/>
      <c r="BA2" s="676"/>
      <c r="BB2" s="676"/>
    </row>
    <row r="3" spans="1:54" ht="15" customHeight="1" x14ac:dyDescent="0.15">
      <c r="A3" s="686">
        <v>1</v>
      </c>
      <c r="B3" s="674" t="s">
        <v>23</v>
      </c>
      <c r="C3" s="674"/>
      <c r="D3" s="674"/>
      <c r="E3" s="674"/>
      <c r="F3" s="674"/>
      <c r="G3" s="674"/>
      <c r="H3" s="674"/>
      <c r="I3" s="674"/>
      <c r="J3" s="674"/>
      <c r="K3" s="674"/>
      <c r="L3" s="674"/>
      <c r="M3" s="674"/>
      <c r="N3" s="674"/>
      <c r="O3" s="674" t="s">
        <v>158</v>
      </c>
      <c r="P3" s="674"/>
      <c r="Q3" s="674"/>
      <c r="R3" s="674"/>
      <c r="S3" s="674"/>
      <c r="T3" s="674"/>
      <c r="U3" s="674"/>
      <c r="V3" s="674"/>
      <c r="W3" s="674"/>
      <c r="X3" s="674"/>
      <c r="Y3" s="674"/>
      <c r="Z3" s="674"/>
      <c r="AA3" s="674"/>
      <c r="AB3" s="674"/>
      <c r="AC3" s="674" t="s">
        <v>264</v>
      </c>
      <c r="AD3" s="674"/>
      <c r="AE3" s="674"/>
      <c r="AF3" s="674"/>
      <c r="AG3" s="674"/>
      <c r="AH3" s="674"/>
      <c r="AI3" s="674"/>
      <c r="AJ3" s="674"/>
      <c r="AK3" s="674"/>
      <c r="AL3" s="674"/>
      <c r="AM3" s="674"/>
      <c r="AN3" s="674"/>
      <c r="AO3" s="674"/>
      <c r="AP3" s="674"/>
      <c r="AQ3" s="674"/>
      <c r="AR3" s="674"/>
      <c r="AS3" s="674"/>
      <c r="AT3" s="674"/>
      <c r="AU3" s="674"/>
      <c r="AV3" s="674"/>
      <c r="AW3" s="674"/>
      <c r="AX3" s="674"/>
      <c r="AY3" s="674"/>
      <c r="AZ3" s="674"/>
      <c r="BA3" s="674"/>
      <c r="BB3" s="674"/>
    </row>
    <row r="4" spans="1:54" ht="15" customHeight="1" x14ac:dyDescent="0.15">
      <c r="A4" s="686"/>
      <c r="B4" s="676"/>
      <c r="C4" s="676"/>
      <c r="D4" s="676"/>
      <c r="E4" s="676"/>
      <c r="F4" s="676"/>
      <c r="G4" s="676"/>
      <c r="H4" s="676"/>
      <c r="I4" s="676"/>
      <c r="J4" s="676"/>
      <c r="K4" s="676"/>
      <c r="L4" s="676"/>
      <c r="M4" s="676"/>
      <c r="N4" s="676"/>
      <c r="O4" s="676"/>
      <c r="P4" s="676"/>
      <c r="Q4" s="676"/>
      <c r="R4" s="676"/>
      <c r="S4" s="676"/>
      <c r="T4" s="676"/>
      <c r="U4" s="676"/>
      <c r="V4" s="676"/>
      <c r="W4" s="676"/>
      <c r="X4" s="676"/>
      <c r="Y4" s="676"/>
      <c r="Z4" s="676"/>
      <c r="AA4" s="676"/>
      <c r="AB4" s="676"/>
      <c r="AC4" s="702"/>
      <c r="AD4" s="679"/>
      <c r="AE4" s="679"/>
      <c r="AF4" s="679"/>
      <c r="AG4" s="679"/>
      <c r="AH4" s="679"/>
      <c r="AI4" s="679"/>
      <c r="AJ4" s="679"/>
      <c r="AK4" s="679"/>
      <c r="AL4" s="679"/>
      <c r="AM4" s="679"/>
      <c r="AN4" s="679"/>
      <c r="AO4" s="679"/>
      <c r="AP4" s="679"/>
      <c r="AQ4" s="679"/>
      <c r="AR4" s="679"/>
      <c r="AS4" s="679"/>
      <c r="AT4" s="679"/>
      <c r="AU4" s="679"/>
      <c r="AV4" s="679"/>
      <c r="AW4" s="679"/>
      <c r="AX4" s="679"/>
      <c r="AY4" s="679"/>
      <c r="AZ4" s="680" t="s">
        <v>714</v>
      </c>
      <c r="BA4" s="680"/>
      <c r="BB4" s="681"/>
    </row>
    <row r="6" spans="1:54" ht="15" customHeight="1" x14ac:dyDescent="0.15">
      <c r="A6" s="716">
        <v>2</v>
      </c>
      <c r="B6" s="682" t="s">
        <v>854</v>
      </c>
      <c r="C6" s="680"/>
      <c r="D6" s="680"/>
      <c r="E6" s="680"/>
      <c r="F6" s="680"/>
      <c r="G6" s="680"/>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1"/>
      <c r="AW6" s="715" t="s">
        <v>464</v>
      </c>
      <c r="AX6" s="715"/>
      <c r="AY6" s="715"/>
      <c r="AZ6" s="715"/>
      <c r="BA6" s="715"/>
      <c r="BB6" s="715"/>
    </row>
    <row r="7" spans="1:54" ht="15" customHeight="1" x14ac:dyDescent="0.15">
      <c r="A7" s="717"/>
      <c r="B7" s="705" t="s">
        <v>325</v>
      </c>
      <c r="C7" s="705"/>
      <c r="D7" s="705" t="s">
        <v>700</v>
      </c>
      <c r="E7" s="705"/>
      <c r="F7" s="705"/>
      <c r="G7" s="705"/>
      <c r="H7" s="705"/>
      <c r="I7" s="705"/>
      <c r="J7" s="705"/>
      <c r="K7" s="705"/>
      <c r="L7" s="705"/>
      <c r="M7" s="705"/>
      <c r="N7" s="705"/>
      <c r="O7" s="706" t="s">
        <v>1046</v>
      </c>
      <c r="P7" s="706"/>
      <c r="Q7" s="706"/>
      <c r="R7" s="706"/>
      <c r="S7" s="706"/>
      <c r="T7" s="706"/>
      <c r="U7" s="706"/>
      <c r="V7" s="705" t="s">
        <v>853</v>
      </c>
      <c r="W7" s="705"/>
      <c r="X7" s="705"/>
      <c r="Y7" s="705"/>
      <c r="Z7" s="705"/>
      <c r="AA7" s="705"/>
      <c r="AB7" s="705"/>
      <c r="AC7" s="705" t="s">
        <v>1067</v>
      </c>
      <c r="AD7" s="705"/>
      <c r="AE7" s="705"/>
      <c r="AF7" s="705"/>
      <c r="AG7" s="705"/>
      <c r="AH7" s="705"/>
      <c r="AI7" s="705"/>
      <c r="AJ7" s="705"/>
      <c r="AK7" s="705" t="s">
        <v>523</v>
      </c>
      <c r="AL7" s="705"/>
      <c r="AM7" s="705"/>
      <c r="AN7" s="705"/>
      <c r="AO7" s="705" t="s">
        <v>231</v>
      </c>
      <c r="AP7" s="705"/>
      <c r="AQ7" s="705"/>
      <c r="AR7" s="705"/>
      <c r="AS7" s="705"/>
      <c r="AT7" s="705"/>
      <c r="AU7" s="705"/>
      <c r="AV7" s="705"/>
      <c r="AW7" s="715"/>
      <c r="AX7" s="715"/>
      <c r="AY7" s="715"/>
      <c r="AZ7" s="715"/>
      <c r="BA7" s="715"/>
      <c r="BB7" s="715"/>
    </row>
    <row r="8" spans="1:54" ht="3.75" customHeight="1" x14ac:dyDescent="0.15">
      <c r="A8" s="717"/>
      <c r="B8" s="714"/>
      <c r="C8" s="714"/>
      <c r="D8" s="714"/>
      <c r="E8" s="714"/>
      <c r="F8" s="714"/>
      <c r="G8" s="714"/>
      <c r="H8" s="714"/>
      <c r="I8" s="714"/>
      <c r="J8" s="714"/>
      <c r="K8" s="714"/>
      <c r="L8" s="714"/>
      <c r="M8" s="714"/>
      <c r="N8" s="668"/>
      <c r="O8" s="687"/>
      <c r="P8" s="707"/>
      <c r="Q8" s="707"/>
      <c r="R8" s="707"/>
      <c r="S8" s="707"/>
      <c r="T8" s="707"/>
      <c r="U8" s="689"/>
      <c r="V8" s="669"/>
      <c r="W8" s="714"/>
      <c r="X8" s="714"/>
      <c r="Y8" s="714"/>
      <c r="Z8" s="714"/>
      <c r="AA8" s="714"/>
      <c r="AB8" s="714"/>
      <c r="AC8" s="714"/>
      <c r="AD8" s="714"/>
      <c r="AE8" s="714"/>
      <c r="AF8" s="714"/>
      <c r="AG8" s="714"/>
      <c r="AH8" s="714"/>
      <c r="AI8" s="714"/>
      <c r="AJ8" s="714"/>
      <c r="AK8" s="714"/>
      <c r="AL8" s="714"/>
      <c r="AM8" s="714"/>
      <c r="AN8" s="714"/>
      <c r="AO8" s="714"/>
      <c r="AP8" s="714"/>
      <c r="AQ8" s="714"/>
      <c r="AR8" s="714"/>
      <c r="AS8" s="714"/>
      <c r="AT8" s="714"/>
      <c r="AU8" s="714"/>
      <c r="AV8" s="714"/>
      <c r="AW8" s="714" t="s">
        <v>721</v>
      </c>
      <c r="AX8" s="714"/>
      <c r="AY8" s="714"/>
      <c r="AZ8" s="714"/>
      <c r="BA8" s="714"/>
      <c r="BB8" s="714"/>
    </row>
    <row r="9" spans="1:54" ht="15" customHeight="1" x14ac:dyDescent="0.15">
      <c r="A9" s="717"/>
      <c r="B9" s="714"/>
      <c r="C9" s="714"/>
      <c r="D9" s="714"/>
      <c r="E9" s="714"/>
      <c r="F9" s="714"/>
      <c r="G9" s="714"/>
      <c r="H9" s="714"/>
      <c r="I9" s="714"/>
      <c r="J9" s="714"/>
      <c r="K9" s="714"/>
      <c r="L9" s="714"/>
      <c r="M9" s="714"/>
      <c r="N9" s="714"/>
      <c r="O9" s="708" t="s">
        <v>582</v>
      </c>
      <c r="P9" s="708"/>
      <c r="Q9" s="708"/>
      <c r="R9" s="708"/>
      <c r="S9" s="709"/>
      <c r="T9" s="262"/>
      <c r="U9" s="281"/>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4"/>
      <c r="AY9" s="714"/>
      <c r="AZ9" s="714"/>
      <c r="BA9" s="714"/>
      <c r="BB9" s="714"/>
    </row>
    <row r="10" spans="1:54" ht="3.75" customHeight="1" x14ac:dyDescent="0.15">
      <c r="A10" s="717"/>
      <c r="B10" s="714"/>
      <c r="C10" s="714"/>
      <c r="D10" s="714"/>
      <c r="E10" s="714"/>
      <c r="F10" s="714"/>
      <c r="G10" s="714"/>
      <c r="H10" s="714"/>
      <c r="I10" s="714"/>
      <c r="J10" s="714"/>
      <c r="K10" s="714"/>
      <c r="L10" s="714"/>
      <c r="M10" s="714"/>
      <c r="N10" s="714"/>
      <c r="O10" s="709"/>
      <c r="P10" s="710"/>
      <c r="Q10" s="710"/>
      <c r="R10" s="710"/>
      <c r="S10" s="710"/>
      <c r="T10" s="710"/>
      <c r="U10" s="711"/>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row>
    <row r="11" spans="1:54" ht="15" customHeight="1" x14ac:dyDescent="0.15">
      <c r="A11" s="717"/>
      <c r="B11" s="714"/>
      <c r="C11" s="714"/>
      <c r="D11" s="714"/>
      <c r="E11" s="714"/>
      <c r="F11" s="714"/>
      <c r="G11" s="714"/>
      <c r="H11" s="714"/>
      <c r="I11" s="714"/>
      <c r="J11" s="714"/>
      <c r="K11" s="714"/>
      <c r="L11" s="714"/>
      <c r="M11" s="714"/>
      <c r="N11" s="714"/>
      <c r="O11" s="708" t="s">
        <v>510</v>
      </c>
      <c r="P11" s="708"/>
      <c r="Q11" s="708"/>
      <c r="R11" s="708"/>
      <c r="S11" s="709"/>
      <c r="T11" s="262"/>
      <c r="U11" s="281"/>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4"/>
      <c r="AY11" s="714"/>
      <c r="AZ11" s="714"/>
      <c r="BA11" s="714"/>
      <c r="BB11" s="714"/>
    </row>
    <row r="12" spans="1:54" ht="3.75" customHeight="1" x14ac:dyDescent="0.15">
      <c r="A12" s="717"/>
      <c r="B12" s="714"/>
      <c r="C12" s="714"/>
      <c r="D12" s="714"/>
      <c r="E12" s="714"/>
      <c r="F12" s="714"/>
      <c r="G12" s="714"/>
      <c r="H12" s="714"/>
      <c r="I12" s="714"/>
      <c r="J12" s="714"/>
      <c r="K12" s="714"/>
      <c r="L12" s="714"/>
      <c r="M12" s="714"/>
      <c r="N12" s="714"/>
      <c r="O12" s="709"/>
      <c r="P12" s="710"/>
      <c r="Q12" s="710"/>
      <c r="R12" s="710"/>
      <c r="S12" s="710"/>
      <c r="T12" s="710"/>
      <c r="U12" s="711"/>
      <c r="V12" s="714"/>
      <c r="W12" s="714"/>
      <c r="X12" s="714"/>
      <c r="Y12" s="714"/>
      <c r="Z12" s="714"/>
      <c r="AA12" s="714"/>
      <c r="AB12" s="714"/>
      <c r="AC12" s="714"/>
      <c r="AD12" s="714"/>
      <c r="AE12" s="714"/>
      <c r="AF12" s="714"/>
      <c r="AG12" s="714"/>
      <c r="AH12" s="714"/>
      <c r="AI12" s="714"/>
      <c r="AJ12" s="714"/>
      <c r="AK12" s="714"/>
      <c r="AL12" s="714"/>
      <c r="AM12" s="714"/>
      <c r="AN12" s="714"/>
      <c r="AO12" s="714"/>
      <c r="AP12" s="714"/>
      <c r="AQ12" s="714"/>
      <c r="AR12" s="714"/>
      <c r="AS12" s="714"/>
      <c r="AT12" s="714"/>
      <c r="AU12" s="714"/>
      <c r="AV12" s="714"/>
      <c r="AW12" s="714"/>
      <c r="AX12" s="714"/>
      <c r="AY12" s="714"/>
      <c r="AZ12" s="714"/>
      <c r="BA12" s="714"/>
      <c r="BB12" s="714"/>
    </row>
    <row r="13" spans="1:54" ht="15" customHeight="1" x14ac:dyDescent="0.15">
      <c r="A13" s="717"/>
      <c r="B13" s="714"/>
      <c r="C13" s="714"/>
      <c r="D13" s="714"/>
      <c r="E13" s="714"/>
      <c r="F13" s="714"/>
      <c r="G13" s="714"/>
      <c r="H13" s="714"/>
      <c r="I13" s="714"/>
      <c r="J13" s="714"/>
      <c r="K13" s="714"/>
      <c r="L13" s="714"/>
      <c r="M13" s="714"/>
      <c r="N13" s="714"/>
      <c r="O13" s="708" t="s">
        <v>542</v>
      </c>
      <c r="P13" s="708"/>
      <c r="Q13" s="708"/>
      <c r="R13" s="708"/>
      <c r="S13" s="709"/>
      <c r="T13" s="262"/>
      <c r="U13" s="281"/>
      <c r="V13" s="714"/>
      <c r="W13" s="714"/>
      <c r="X13" s="714"/>
      <c r="Y13" s="714"/>
      <c r="Z13" s="714"/>
      <c r="AA13" s="714"/>
      <c r="AB13" s="714"/>
      <c r="AC13" s="714"/>
      <c r="AD13" s="714"/>
      <c r="AE13" s="714"/>
      <c r="AF13" s="714"/>
      <c r="AG13" s="714"/>
      <c r="AH13" s="714"/>
      <c r="AI13" s="714"/>
      <c r="AJ13" s="714"/>
      <c r="AK13" s="714"/>
      <c r="AL13" s="714"/>
      <c r="AM13" s="714"/>
      <c r="AN13" s="714"/>
      <c r="AO13" s="714"/>
      <c r="AP13" s="714"/>
      <c r="AQ13" s="714"/>
      <c r="AR13" s="714"/>
      <c r="AS13" s="714"/>
      <c r="AT13" s="714"/>
      <c r="AU13" s="714"/>
      <c r="AV13" s="714"/>
      <c r="AW13" s="714"/>
      <c r="AX13" s="714"/>
      <c r="AY13" s="714"/>
      <c r="AZ13" s="714"/>
      <c r="BA13" s="714"/>
      <c r="BB13" s="714"/>
    </row>
    <row r="14" spans="1:54" ht="3.75" customHeight="1" x14ac:dyDescent="0.15">
      <c r="A14" s="717"/>
      <c r="B14" s="714"/>
      <c r="C14" s="714"/>
      <c r="D14" s="714"/>
      <c r="E14" s="714"/>
      <c r="F14" s="714"/>
      <c r="G14" s="714"/>
      <c r="H14" s="714"/>
      <c r="I14" s="714"/>
      <c r="J14" s="714"/>
      <c r="K14" s="714"/>
      <c r="L14" s="714"/>
      <c r="M14" s="714"/>
      <c r="N14" s="668"/>
      <c r="O14" s="690"/>
      <c r="P14" s="712"/>
      <c r="Q14" s="712"/>
      <c r="R14" s="712"/>
      <c r="S14" s="712"/>
      <c r="T14" s="712"/>
      <c r="U14" s="713"/>
      <c r="V14" s="669"/>
      <c r="W14" s="714"/>
      <c r="X14" s="714"/>
      <c r="Y14" s="714"/>
      <c r="Z14" s="714"/>
      <c r="AA14" s="714"/>
      <c r="AB14" s="714"/>
      <c r="AC14" s="714"/>
      <c r="AD14" s="714"/>
      <c r="AE14" s="714"/>
      <c r="AF14" s="714"/>
      <c r="AG14" s="714"/>
      <c r="AH14" s="714"/>
      <c r="AI14" s="714"/>
      <c r="AJ14" s="714"/>
      <c r="AK14" s="714"/>
      <c r="AL14" s="714"/>
      <c r="AM14" s="714"/>
      <c r="AN14" s="714"/>
      <c r="AO14" s="714"/>
      <c r="AP14" s="714"/>
      <c r="AQ14" s="714"/>
      <c r="AR14" s="714"/>
      <c r="AS14" s="714"/>
      <c r="AT14" s="714"/>
      <c r="AU14" s="714"/>
      <c r="AV14" s="714"/>
      <c r="AW14" s="714"/>
      <c r="AX14" s="714"/>
      <c r="AY14" s="714"/>
      <c r="AZ14" s="714"/>
      <c r="BA14" s="714"/>
      <c r="BB14" s="714"/>
    </row>
    <row r="15" spans="1:54" ht="3.75" customHeight="1" x14ac:dyDescent="0.15">
      <c r="A15" s="277"/>
      <c r="B15" s="714"/>
      <c r="C15" s="714"/>
      <c r="D15" s="714"/>
      <c r="E15" s="714"/>
      <c r="F15" s="714"/>
      <c r="G15" s="714"/>
      <c r="H15" s="714"/>
      <c r="I15" s="714"/>
      <c r="J15" s="714"/>
      <c r="K15" s="714"/>
      <c r="L15" s="714"/>
      <c r="M15" s="714"/>
      <c r="N15" s="668"/>
      <c r="O15" s="687"/>
      <c r="P15" s="707"/>
      <c r="Q15" s="707"/>
      <c r="R15" s="707"/>
      <c r="S15" s="707"/>
      <c r="T15" s="707"/>
      <c r="U15" s="689"/>
      <c r="V15" s="669"/>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t="s">
        <v>721</v>
      </c>
      <c r="AX15" s="714"/>
      <c r="AY15" s="714"/>
      <c r="AZ15" s="714"/>
      <c r="BA15" s="714"/>
      <c r="BB15" s="714"/>
    </row>
    <row r="16" spans="1:54" ht="15" customHeight="1" x14ac:dyDescent="0.15">
      <c r="A16" s="277"/>
      <c r="B16" s="714"/>
      <c r="C16" s="714"/>
      <c r="D16" s="714"/>
      <c r="E16" s="714"/>
      <c r="F16" s="714"/>
      <c r="G16" s="714"/>
      <c r="H16" s="714"/>
      <c r="I16" s="714"/>
      <c r="J16" s="714"/>
      <c r="K16" s="714"/>
      <c r="L16" s="714"/>
      <c r="M16" s="714"/>
      <c r="N16" s="714"/>
      <c r="O16" s="708" t="s">
        <v>582</v>
      </c>
      <c r="P16" s="708"/>
      <c r="Q16" s="708"/>
      <c r="R16" s="708"/>
      <c r="S16" s="709"/>
      <c r="T16" s="262"/>
      <c r="U16" s="281"/>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row>
    <row r="17" spans="1:54" ht="3.75" customHeight="1" x14ac:dyDescent="0.15">
      <c r="A17" s="277"/>
      <c r="B17" s="714"/>
      <c r="C17" s="714"/>
      <c r="D17" s="714"/>
      <c r="E17" s="714"/>
      <c r="F17" s="714"/>
      <c r="G17" s="714"/>
      <c r="H17" s="714"/>
      <c r="I17" s="714"/>
      <c r="J17" s="714"/>
      <c r="K17" s="714"/>
      <c r="L17" s="714"/>
      <c r="M17" s="714"/>
      <c r="N17" s="714"/>
      <c r="O17" s="709"/>
      <c r="P17" s="710"/>
      <c r="Q17" s="710"/>
      <c r="R17" s="710"/>
      <c r="S17" s="710"/>
      <c r="T17" s="710"/>
      <c r="U17" s="711"/>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row>
    <row r="18" spans="1:54" ht="15" customHeight="1" x14ac:dyDescent="0.15">
      <c r="A18" s="277"/>
      <c r="B18" s="714"/>
      <c r="C18" s="714"/>
      <c r="D18" s="714"/>
      <c r="E18" s="714"/>
      <c r="F18" s="714"/>
      <c r="G18" s="714"/>
      <c r="H18" s="714"/>
      <c r="I18" s="714"/>
      <c r="J18" s="714"/>
      <c r="K18" s="714"/>
      <c r="L18" s="714"/>
      <c r="M18" s="714"/>
      <c r="N18" s="714"/>
      <c r="O18" s="708" t="s">
        <v>510</v>
      </c>
      <c r="P18" s="708"/>
      <c r="Q18" s="708"/>
      <c r="R18" s="708"/>
      <c r="S18" s="709"/>
      <c r="T18" s="262"/>
      <c r="U18" s="281"/>
      <c r="V18" s="714"/>
      <c r="W18" s="714"/>
      <c r="X18" s="714"/>
      <c r="Y18" s="714"/>
      <c r="Z18" s="714"/>
      <c r="AA18" s="714"/>
      <c r="AB18" s="714"/>
      <c r="AC18" s="714"/>
      <c r="AD18" s="714"/>
      <c r="AE18" s="714"/>
      <c r="AF18" s="714"/>
      <c r="AG18" s="714"/>
      <c r="AH18" s="714"/>
      <c r="AI18" s="714"/>
      <c r="AJ18" s="714"/>
      <c r="AK18" s="714"/>
      <c r="AL18" s="714"/>
      <c r="AM18" s="714"/>
      <c r="AN18" s="714"/>
      <c r="AO18" s="714"/>
      <c r="AP18" s="714"/>
      <c r="AQ18" s="714"/>
      <c r="AR18" s="714"/>
      <c r="AS18" s="714"/>
      <c r="AT18" s="714"/>
      <c r="AU18" s="714"/>
      <c r="AV18" s="714"/>
      <c r="AW18" s="714"/>
      <c r="AX18" s="714"/>
      <c r="AY18" s="714"/>
      <c r="AZ18" s="714"/>
      <c r="BA18" s="714"/>
      <c r="BB18" s="714"/>
    </row>
    <row r="19" spans="1:54" ht="3.75" customHeight="1" x14ac:dyDescent="0.15">
      <c r="A19" s="277"/>
      <c r="B19" s="714"/>
      <c r="C19" s="714"/>
      <c r="D19" s="714"/>
      <c r="E19" s="714"/>
      <c r="F19" s="714"/>
      <c r="G19" s="714"/>
      <c r="H19" s="714"/>
      <c r="I19" s="714"/>
      <c r="J19" s="714"/>
      <c r="K19" s="714"/>
      <c r="L19" s="714"/>
      <c r="M19" s="714"/>
      <c r="N19" s="714"/>
      <c r="O19" s="709"/>
      <c r="P19" s="710"/>
      <c r="Q19" s="710"/>
      <c r="R19" s="710"/>
      <c r="S19" s="710"/>
      <c r="T19" s="710"/>
      <c r="U19" s="711"/>
      <c r="V19" s="714"/>
      <c r="W19" s="714"/>
      <c r="X19" s="714"/>
      <c r="Y19" s="714"/>
      <c r="Z19" s="714"/>
      <c r="AA19" s="714"/>
      <c r="AB19" s="714"/>
      <c r="AC19" s="714"/>
      <c r="AD19" s="714"/>
      <c r="AE19" s="714"/>
      <c r="AF19" s="714"/>
      <c r="AG19" s="714"/>
      <c r="AH19" s="714"/>
      <c r="AI19" s="714"/>
      <c r="AJ19" s="714"/>
      <c r="AK19" s="714"/>
      <c r="AL19" s="714"/>
      <c r="AM19" s="714"/>
      <c r="AN19" s="714"/>
      <c r="AO19" s="714"/>
      <c r="AP19" s="714"/>
      <c r="AQ19" s="714"/>
      <c r="AR19" s="714"/>
      <c r="AS19" s="714"/>
      <c r="AT19" s="714"/>
      <c r="AU19" s="714"/>
      <c r="AV19" s="714"/>
      <c r="AW19" s="714"/>
      <c r="AX19" s="714"/>
      <c r="AY19" s="714"/>
      <c r="AZ19" s="714"/>
      <c r="BA19" s="714"/>
      <c r="BB19" s="714"/>
    </row>
    <row r="20" spans="1:54" ht="15" customHeight="1" x14ac:dyDescent="0.15">
      <c r="A20" s="277"/>
      <c r="B20" s="714"/>
      <c r="C20" s="714"/>
      <c r="D20" s="714"/>
      <c r="E20" s="714"/>
      <c r="F20" s="714"/>
      <c r="G20" s="714"/>
      <c r="H20" s="714"/>
      <c r="I20" s="714"/>
      <c r="J20" s="714"/>
      <c r="K20" s="714"/>
      <c r="L20" s="714"/>
      <c r="M20" s="714"/>
      <c r="N20" s="714"/>
      <c r="O20" s="708" t="s">
        <v>542</v>
      </c>
      <c r="P20" s="708"/>
      <c r="Q20" s="708"/>
      <c r="R20" s="708"/>
      <c r="S20" s="709"/>
      <c r="T20" s="262"/>
      <c r="U20" s="281"/>
      <c r="V20" s="714"/>
      <c r="W20" s="714"/>
      <c r="X20" s="714"/>
      <c r="Y20" s="714"/>
      <c r="Z20" s="714"/>
      <c r="AA20" s="714"/>
      <c r="AB20" s="714"/>
      <c r="AC20" s="714"/>
      <c r="AD20" s="714"/>
      <c r="AE20" s="714"/>
      <c r="AF20" s="714"/>
      <c r="AG20" s="714"/>
      <c r="AH20" s="714"/>
      <c r="AI20" s="714"/>
      <c r="AJ20" s="714"/>
      <c r="AK20" s="714"/>
      <c r="AL20" s="714"/>
      <c r="AM20" s="714"/>
      <c r="AN20" s="714"/>
      <c r="AO20" s="714"/>
      <c r="AP20" s="714"/>
      <c r="AQ20" s="714"/>
      <c r="AR20" s="714"/>
      <c r="AS20" s="714"/>
      <c r="AT20" s="714"/>
      <c r="AU20" s="714"/>
      <c r="AV20" s="714"/>
      <c r="AW20" s="714"/>
      <c r="AX20" s="714"/>
      <c r="AY20" s="714"/>
      <c r="AZ20" s="714"/>
      <c r="BA20" s="714"/>
      <c r="BB20" s="714"/>
    </row>
    <row r="21" spans="1:54" ht="3.75" customHeight="1" x14ac:dyDescent="0.15">
      <c r="A21" s="277"/>
      <c r="B21" s="714"/>
      <c r="C21" s="714"/>
      <c r="D21" s="714"/>
      <c r="E21" s="714"/>
      <c r="F21" s="714"/>
      <c r="G21" s="714"/>
      <c r="H21" s="714"/>
      <c r="I21" s="714"/>
      <c r="J21" s="714"/>
      <c r="K21" s="714"/>
      <c r="L21" s="714"/>
      <c r="M21" s="714"/>
      <c r="N21" s="668"/>
      <c r="O21" s="690"/>
      <c r="P21" s="712"/>
      <c r="Q21" s="712"/>
      <c r="R21" s="712"/>
      <c r="S21" s="712"/>
      <c r="T21" s="712"/>
      <c r="U21" s="713"/>
      <c r="V21" s="669"/>
      <c r="W21" s="714"/>
      <c r="X21" s="714"/>
      <c r="Y21" s="714"/>
      <c r="Z21" s="714"/>
      <c r="AA21" s="714"/>
      <c r="AB21" s="714"/>
      <c r="AC21" s="714"/>
      <c r="AD21" s="714"/>
      <c r="AE21" s="714"/>
      <c r="AF21" s="714"/>
      <c r="AG21" s="714"/>
      <c r="AH21" s="714"/>
      <c r="AI21" s="714"/>
      <c r="AJ21" s="714"/>
      <c r="AK21" s="714"/>
      <c r="AL21" s="714"/>
      <c r="AM21" s="714"/>
      <c r="AN21" s="714"/>
      <c r="AO21" s="714"/>
      <c r="AP21" s="714"/>
      <c r="AQ21" s="714"/>
      <c r="AR21" s="714"/>
      <c r="AS21" s="714"/>
      <c r="AT21" s="714"/>
      <c r="AU21" s="714"/>
      <c r="AV21" s="714"/>
      <c r="AW21" s="714"/>
      <c r="AX21" s="714"/>
      <c r="AY21" s="714"/>
      <c r="AZ21" s="714"/>
      <c r="BA21" s="714"/>
      <c r="BB21" s="714"/>
    </row>
    <row r="22" spans="1:54" ht="3.75" customHeight="1" x14ac:dyDescent="0.15">
      <c r="A22" s="277"/>
      <c r="B22" s="714"/>
      <c r="C22" s="714"/>
      <c r="D22" s="714"/>
      <c r="E22" s="714"/>
      <c r="F22" s="714"/>
      <c r="G22" s="714"/>
      <c r="H22" s="714"/>
      <c r="I22" s="714"/>
      <c r="J22" s="714"/>
      <c r="K22" s="714"/>
      <c r="L22" s="714"/>
      <c r="M22" s="714"/>
      <c r="N22" s="668"/>
      <c r="O22" s="687"/>
      <c r="P22" s="707"/>
      <c r="Q22" s="707"/>
      <c r="R22" s="707"/>
      <c r="S22" s="707"/>
      <c r="T22" s="707"/>
      <c r="U22" s="689"/>
      <c r="V22" s="669"/>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t="s">
        <v>721</v>
      </c>
      <c r="AX22" s="714"/>
      <c r="AY22" s="714"/>
      <c r="AZ22" s="714"/>
      <c r="BA22" s="714"/>
      <c r="BB22" s="714"/>
    </row>
    <row r="23" spans="1:54" ht="15" customHeight="1" x14ac:dyDescent="0.15">
      <c r="A23" s="277"/>
      <c r="B23" s="714"/>
      <c r="C23" s="714"/>
      <c r="D23" s="714"/>
      <c r="E23" s="714"/>
      <c r="F23" s="714"/>
      <c r="G23" s="714"/>
      <c r="H23" s="714"/>
      <c r="I23" s="714"/>
      <c r="J23" s="714"/>
      <c r="K23" s="714"/>
      <c r="L23" s="714"/>
      <c r="M23" s="714"/>
      <c r="N23" s="714"/>
      <c r="O23" s="708" t="s">
        <v>582</v>
      </c>
      <c r="P23" s="708"/>
      <c r="Q23" s="708"/>
      <c r="R23" s="708"/>
      <c r="S23" s="709"/>
      <c r="T23" s="262"/>
      <c r="U23" s="281"/>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row>
    <row r="24" spans="1:54" ht="3.75" customHeight="1" x14ac:dyDescent="0.15">
      <c r="A24" s="277"/>
      <c r="B24" s="714"/>
      <c r="C24" s="714"/>
      <c r="D24" s="714"/>
      <c r="E24" s="714"/>
      <c r="F24" s="714"/>
      <c r="G24" s="714"/>
      <c r="H24" s="714"/>
      <c r="I24" s="714"/>
      <c r="J24" s="714"/>
      <c r="K24" s="714"/>
      <c r="L24" s="714"/>
      <c r="M24" s="714"/>
      <c r="N24" s="714"/>
      <c r="O24" s="709"/>
      <c r="P24" s="710"/>
      <c r="Q24" s="710"/>
      <c r="R24" s="710"/>
      <c r="S24" s="710"/>
      <c r="T24" s="710"/>
      <c r="U24" s="711"/>
      <c r="V24" s="714"/>
      <c r="W24" s="714"/>
      <c r="X24" s="714"/>
      <c r="Y24" s="714"/>
      <c r="Z24" s="714"/>
      <c r="AA24" s="714"/>
      <c r="AB24" s="714"/>
      <c r="AC24" s="714"/>
      <c r="AD24" s="714"/>
      <c r="AE24" s="714"/>
      <c r="AF24" s="714"/>
      <c r="AG24" s="714"/>
      <c r="AH24" s="714"/>
      <c r="AI24" s="714"/>
      <c r="AJ24" s="714"/>
      <c r="AK24" s="714"/>
      <c r="AL24" s="714"/>
      <c r="AM24" s="714"/>
      <c r="AN24" s="714"/>
      <c r="AO24" s="714"/>
      <c r="AP24" s="714"/>
      <c r="AQ24" s="714"/>
      <c r="AR24" s="714"/>
      <c r="AS24" s="714"/>
      <c r="AT24" s="714"/>
      <c r="AU24" s="714"/>
      <c r="AV24" s="714"/>
      <c r="AW24" s="714"/>
      <c r="AX24" s="714"/>
      <c r="AY24" s="714"/>
      <c r="AZ24" s="714"/>
      <c r="BA24" s="714"/>
      <c r="BB24" s="714"/>
    </row>
    <row r="25" spans="1:54" ht="15" customHeight="1" x14ac:dyDescent="0.15">
      <c r="A25" s="277"/>
      <c r="B25" s="714"/>
      <c r="C25" s="714"/>
      <c r="D25" s="714"/>
      <c r="E25" s="714"/>
      <c r="F25" s="714"/>
      <c r="G25" s="714"/>
      <c r="H25" s="714"/>
      <c r="I25" s="714"/>
      <c r="J25" s="714"/>
      <c r="K25" s="714"/>
      <c r="L25" s="714"/>
      <c r="M25" s="714"/>
      <c r="N25" s="714"/>
      <c r="O25" s="708" t="s">
        <v>510</v>
      </c>
      <c r="P25" s="708"/>
      <c r="Q25" s="708"/>
      <c r="R25" s="708"/>
      <c r="S25" s="709"/>
      <c r="T25" s="262"/>
      <c r="U25" s="281"/>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row>
    <row r="26" spans="1:54" ht="3.75" customHeight="1" x14ac:dyDescent="0.15">
      <c r="A26" s="277"/>
      <c r="B26" s="714"/>
      <c r="C26" s="714"/>
      <c r="D26" s="714"/>
      <c r="E26" s="714"/>
      <c r="F26" s="714"/>
      <c r="G26" s="714"/>
      <c r="H26" s="714"/>
      <c r="I26" s="714"/>
      <c r="J26" s="714"/>
      <c r="K26" s="714"/>
      <c r="L26" s="714"/>
      <c r="M26" s="714"/>
      <c r="N26" s="714"/>
      <c r="O26" s="709"/>
      <c r="P26" s="710"/>
      <c r="Q26" s="710"/>
      <c r="R26" s="710"/>
      <c r="S26" s="710"/>
      <c r="T26" s="710"/>
      <c r="U26" s="711"/>
      <c r="V26" s="714"/>
      <c r="W26" s="714"/>
      <c r="X26" s="714"/>
      <c r="Y26" s="714"/>
      <c r="Z26" s="714"/>
      <c r="AA26" s="714"/>
      <c r="AB26" s="714"/>
      <c r="AC26" s="714"/>
      <c r="AD26" s="714"/>
      <c r="AE26" s="714"/>
      <c r="AF26" s="714"/>
      <c r="AG26" s="714"/>
      <c r="AH26" s="714"/>
      <c r="AI26" s="714"/>
      <c r="AJ26" s="714"/>
      <c r="AK26" s="714"/>
      <c r="AL26" s="714"/>
      <c r="AM26" s="714"/>
      <c r="AN26" s="714"/>
      <c r="AO26" s="714"/>
      <c r="AP26" s="714"/>
      <c r="AQ26" s="714"/>
      <c r="AR26" s="714"/>
      <c r="AS26" s="714"/>
      <c r="AT26" s="714"/>
      <c r="AU26" s="714"/>
      <c r="AV26" s="714"/>
      <c r="AW26" s="714"/>
      <c r="AX26" s="714"/>
      <c r="AY26" s="714"/>
      <c r="AZ26" s="714"/>
      <c r="BA26" s="714"/>
      <c r="BB26" s="714"/>
    </row>
    <row r="27" spans="1:54" ht="15" customHeight="1" x14ac:dyDescent="0.15">
      <c r="A27" s="277"/>
      <c r="B27" s="714"/>
      <c r="C27" s="714"/>
      <c r="D27" s="714"/>
      <c r="E27" s="714"/>
      <c r="F27" s="714"/>
      <c r="G27" s="714"/>
      <c r="H27" s="714"/>
      <c r="I27" s="714"/>
      <c r="J27" s="714"/>
      <c r="K27" s="714"/>
      <c r="L27" s="714"/>
      <c r="M27" s="714"/>
      <c r="N27" s="714"/>
      <c r="O27" s="708" t="s">
        <v>542</v>
      </c>
      <c r="P27" s="708"/>
      <c r="Q27" s="708"/>
      <c r="R27" s="708"/>
      <c r="S27" s="709"/>
      <c r="T27" s="262"/>
      <c r="U27" s="281"/>
      <c r="V27" s="714"/>
      <c r="W27" s="714"/>
      <c r="X27" s="714"/>
      <c r="Y27" s="714"/>
      <c r="Z27" s="714"/>
      <c r="AA27" s="714"/>
      <c r="AB27" s="714"/>
      <c r="AC27" s="714"/>
      <c r="AD27" s="714"/>
      <c r="AE27" s="714"/>
      <c r="AF27" s="714"/>
      <c r="AG27" s="714"/>
      <c r="AH27" s="714"/>
      <c r="AI27" s="714"/>
      <c r="AJ27" s="714"/>
      <c r="AK27" s="714"/>
      <c r="AL27" s="714"/>
      <c r="AM27" s="714"/>
      <c r="AN27" s="714"/>
      <c r="AO27" s="714"/>
      <c r="AP27" s="714"/>
      <c r="AQ27" s="714"/>
      <c r="AR27" s="714"/>
      <c r="AS27" s="714"/>
      <c r="AT27" s="714"/>
      <c r="AU27" s="714"/>
      <c r="AV27" s="714"/>
      <c r="AW27" s="714"/>
      <c r="AX27" s="714"/>
      <c r="AY27" s="714"/>
      <c r="AZ27" s="714"/>
      <c r="BA27" s="714"/>
      <c r="BB27" s="714"/>
    </row>
    <row r="28" spans="1:54" ht="3.75" customHeight="1" x14ac:dyDescent="0.15">
      <c r="A28" s="277"/>
      <c r="B28" s="714"/>
      <c r="C28" s="714"/>
      <c r="D28" s="714"/>
      <c r="E28" s="714"/>
      <c r="F28" s="714"/>
      <c r="G28" s="714"/>
      <c r="H28" s="714"/>
      <c r="I28" s="714"/>
      <c r="J28" s="714"/>
      <c r="K28" s="714"/>
      <c r="L28" s="714"/>
      <c r="M28" s="714"/>
      <c r="N28" s="668"/>
      <c r="O28" s="690"/>
      <c r="P28" s="712"/>
      <c r="Q28" s="712"/>
      <c r="R28" s="712"/>
      <c r="S28" s="712"/>
      <c r="T28" s="712"/>
      <c r="U28" s="713"/>
      <c r="V28" s="669"/>
      <c r="W28" s="714"/>
      <c r="X28" s="714"/>
      <c r="Y28" s="714"/>
      <c r="Z28" s="714"/>
      <c r="AA28" s="714"/>
      <c r="AB28" s="714"/>
      <c r="AC28" s="714"/>
      <c r="AD28" s="714"/>
      <c r="AE28" s="714"/>
      <c r="AF28" s="714"/>
      <c r="AG28" s="714"/>
      <c r="AH28" s="714"/>
      <c r="AI28" s="714"/>
      <c r="AJ28" s="714"/>
      <c r="AK28" s="714"/>
      <c r="AL28" s="714"/>
      <c r="AM28" s="714"/>
      <c r="AN28" s="714"/>
      <c r="AO28" s="714"/>
      <c r="AP28" s="714"/>
      <c r="AQ28" s="714"/>
      <c r="AR28" s="714"/>
      <c r="AS28" s="714"/>
      <c r="AT28" s="714"/>
      <c r="AU28" s="714"/>
      <c r="AV28" s="714"/>
      <c r="AW28" s="714"/>
      <c r="AX28" s="714"/>
      <c r="AY28" s="714"/>
      <c r="AZ28" s="714"/>
      <c r="BA28" s="714"/>
      <c r="BB28" s="714"/>
    </row>
    <row r="29" spans="1:54" ht="3.75" customHeight="1" x14ac:dyDescent="0.15">
      <c r="A29" s="277"/>
      <c r="B29" s="714"/>
      <c r="C29" s="714"/>
      <c r="D29" s="714"/>
      <c r="E29" s="714"/>
      <c r="F29" s="714"/>
      <c r="G29" s="714"/>
      <c r="H29" s="714"/>
      <c r="I29" s="714"/>
      <c r="J29" s="714"/>
      <c r="K29" s="714"/>
      <c r="L29" s="714"/>
      <c r="M29" s="714"/>
      <c r="N29" s="668"/>
      <c r="O29" s="687"/>
      <c r="P29" s="707"/>
      <c r="Q29" s="707"/>
      <c r="R29" s="707"/>
      <c r="S29" s="707"/>
      <c r="T29" s="707"/>
      <c r="U29" s="689"/>
      <c r="V29" s="669"/>
      <c r="W29" s="714"/>
      <c r="X29" s="714"/>
      <c r="Y29" s="714"/>
      <c r="Z29" s="714"/>
      <c r="AA29" s="714"/>
      <c r="AB29" s="714"/>
      <c r="AC29" s="714"/>
      <c r="AD29" s="714"/>
      <c r="AE29" s="714"/>
      <c r="AF29" s="714"/>
      <c r="AG29" s="714"/>
      <c r="AH29" s="714"/>
      <c r="AI29" s="714"/>
      <c r="AJ29" s="714"/>
      <c r="AK29" s="714"/>
      <c r="AL29" s="714"/>
      <c r="AM29" s="714"/>
      <c r="AN29" s="714"/>
      <c r="AO29" s="714"/>
      <c r="AP29" s="714"/>
      <c r="AQ29" s="714"/>
      <c r="AR29" s="714"/>
      <c r="AS29" s="714"/>
      <c r="AT29" s="714"/>
      <c r="AU29" s="714"/>
      <c r="AV29" s="714"/>
      <c r="AW29" s="714" t="s">
        <v>721</v>
      </c>
      <c r="AX29" s="714"/>
      <c r="AY29" s="714"/>
      <c r="AZ29" s="714"/>
      <c r="BA29" s="714"/>
      <c r="BB29" s="714"/>
    </row>
    <row r="30" spans="1:54" ht="15" customHeight="1" x14ac:dyDescent="0.15">
      <c r="A30" s="277"/>
      <c r="B30" s="714"/>
      <c r="C30" s="714"/>
      <c r="D30" s="714"/>
      <c r="E30" s="714"/>
      <c r="F30" s="714"/>
      <c r="G30" s="714"/>
      <c r="H30" s="714"/>
      <c r="I30" s="714"/>
      <c r="J30" s="714"/>
      <c r="K30" s="714"/>
      <c r="L30" s="714"/>
      <c r="M30" s="714"/>
      <c r="N30" s="714"/>
      <c r="O30" s="708" t="s">
        <v>582</v>
      </c>
      <c r="P30" s="708"/>
      <c r="Q30" s="708"/>
      <c r="R30" s="708"/>
      <c r="S30" s="709"/>
      <c r="T30" s="262"/>
      <c r="U30" s="281"/>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4"/>
      <c r="AY30" s="714"/>
      <c r="AZ30" s="714"/>
      <c r="BA30" s="714"/>
      <c r="BB30" s="714"/>
    </row>
    <row r="31" spans="1:54" ht="3.75" customHeight="1" x14ac:dyDescent="0.15">
      <c r="A31" s="277"/>
      <c r="B31" s="714"/>
      <c r="C31" s="714"/>
      <c r="D31" s="714"/>
      <c r="E31" s="714"/>
      <c r="F31" s="714"/>
      <c r="G31" s="714"/>
      <c r="H31" s="714"/>
      <c r="I31" s="714"/>
      <c r="J31" s="714"/>
      <c r="K31" s="714"/>
      <c r="L31" s="714"/>
      <c r="M31" s="714"/>
      <c r="N31" s="714"/>
      <c r="O31" s="709"/>
      <c r="P31" s="710"/>
      <c r="Q31" s="710"/>
      <c r="R31" s="710"/>
      <c r="S31" s="710"/>
      <c r="T31" s="710"/>
      <c r="U31" s="711"/>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4"/>
      <c r="AY31" s="714"/>
      <c r="AZ31" s="714"/>
      <c r="BA31" s="714"/>
      <c r="BB31" s="714"/>
    </row>
    <row r="32" spans="1:54" ht="15" customHeight="1" x14ac:dyDescent="0.15">
      <c r="A32" s="277"/>
      <c r="B32" s="714"/>
      <c r="C32" s="714"/>
      <c r="D32" s="714"/>
      <c r="E32" s="714"/>
      <c r="F32" s="714"/>
      <c r="G32" s="714"/>
      <c r="H32" s="714"/>
      <c r="I32" s="714"/>
      <c r="J32" s="714"/>
      <c r="K32" s="714"/>
      <c r="L32" s="714"/>
      <c r="M32" s="714"/>
      <c r="N32" s="714"/>
      <c r="O32" s="708" t="s">
        <v>510</v>
      </c>
      <c r="P32" s="708"/>
      <c r="Q32" s="708"/>
      <c r="R32" s="708"/>
      <c r="S32" s="709"/>
      <c r="T32" s="262"/>
      <c r="U32" s="281"/>
      <c r="V32" s="714"/>
      <c r="W32" s="714"/>
      <c r="X32" s="714"/>
      <c r="Y32" s="714"/>
      <c r="Z32" s="714"/>
      <c r="AA32" s="714"/>
      <c r="AB32" s="714"/>
      <c r="AC32" s="714"/>
      <c r="AD32" s="714"/>
      <c r="AE32" s="714"/>
      <c r="AF32" s="714"/>
      <c r="AG32" s="714"/>
      <c r="AH32" s="714"/>
      <c r="AI32" s="714"/>
      <c r="AJ32" s="714"/>
      <c r="AK32" s="714"/>
      <c r="AL32" s="714"/>
      <c r="AM32" s="714"/>
      <c r="AN32" s="714"/>
      <c r="AO32" s="714"/>
      <c r="AP32" s="714"/>
      <c r="AQ32" s="714"/>
      <c r="AR32" s="714"/>
      <c r="AS32" s="714"/>
      <c r="AT32" s="714"/>
      <c r="AU32" s="714"/>
      <c r="AV32" s="714"/>
      <c r="AW32" s="714"/>
      <c r="AX32" s="714"/>
      <c r="AY32" s="714"/>
      <c r="AZ32" s="714"/>
      <c r="BA32" s="714"/>
      <c r="BB32" s="714"/>
    </row>
    <row r="33" spans="1:54" ht="3.75" customHeight="1" x14ac:dyDescent="0.15">
      <c r="A33" s="277"/>
      <c r="B33" s="714"/>
      <c r="C33" s="714"/>
      <c r="D33" s="714"/>
      <c r="E33" s="714"/>
      <c r="F33" s="714"/>
      <c r="G33" s="714"/>
      <c r="H33" s="714"/>
      <c r="I33" s="714"/>
      <c r="J33" s="714"/>
      <c r="K33" s="714"/>
      <c r="L33" s="714"/>
      <c r="M33" s="714"/>
      <c r="N33" s="714"/>
      <c r="O33" s="709"/>
      <c r="P33" s="710"/>
      <c r="Q33" s="710"/>
      <c r="R33" s="710"/>
      <c r="S33" s="710"/>
      <c r="T33" s="710"/>
      <c r="U33" s="711"/>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4"/>
      <c r="AY33" s="714"/>
      <c r="AZ33" s="714"/>
      <c r="BA33" s="714"/>
      <c r="BB33" s="714"/>
    </row>
    <row r="34" spans="1:54" ht="15" customHeight="1" x14ac:dyDescent="0.15">
      <c r="A34" s="277"/>
      <c r="B34" s="714"/>
      <c r="C34" s="714"/>
      <c r="D34" s="714"/>
      <c r="E34" s="714"/>
      <c r="F34" s="714"/>
      <c r="G34" s="714"/>
      <c r="H34" s="714"/>
      <c r="I34" s="714"/>
      <c r="J34" s="714"/>
      <c r="K34" s="714"/>
      <c r="L34" s="714"/>
      <c r="M34" s="714"/>
      <c r="N34" s="714"/>
      <c r="O34" s="708" t="s">
        <v>542</v>
      </c>
      <c r="P34" s="708"/>
      <c r="Q34" s="708"/>
      <c r="R34" s="708"/>
      <c r="S34" s="709"/>
      <c r="T34" s="262"/>
      <c r="U34" s="281"/>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4"/>
      <c r="AY34" s="714"/>
      <c r="AZ34" s="714"/>
      <c r="BA34" s="714"/>
      <c r="BB34" s="714"/>
    </row>
    <row r="35" spans="1:54" ht="3.75" customHeight="1" x14ac:dyDescent="0.15">
      <c r="A35" s="277"/>
      <c r="B35" s="714"/>
      <c r="C35" s="714"/>
      <c r="D35" s="714"/>
      <c r="E35" s="714"/>
      <c r="F35" s="714"/>
      <c r="G35" s="714"/>
      <c r="H35" s="714"/>
      <c r="I35" s="714"/>
      <c r="J35" s="714"/>
      <c r="K35" s="714"/>
      <c r="L35" s="714"/>
      <c r="M35" s="714"/>
      <c r="N35" s="668"/>
      <c r="O35" s="690"/>
      <c r="P35" s="712"/>
      <c r="Q35" s="712"/>
      <c r="R35" s="712"/>
      <c r="S35" s="712"/>
      <c r="T35" s="712"/>
      <c r="U35" s="713"/>
      <c r="V35" s="669"/>
      <c r="W35" s="714"/>
      <c r="X35" s="714"/>
      <c r="Y35" s="714"/>
      <c r="Z35" s="714"/>
      <c r="AA35" s="714"/>
      <c r="AB35" s="714"/>
      <c r="AC35" s="714"/>
      <c r="AD35" s="714"/>
      <c r="AE35" s="714"/>
      <c r="AF35" s="714"/>
      <c r="AG35" s="714"/>
      <c r="AH35" s="714"/>
      <c r="AI35" s="714"/>
      <c r="AJ35" s="714"/>
      <c r="AK35" s="714"/>
      <c r="AL35" s="714"/>
      <c r="AM35" s="714"/>
      <c r="AN35" s="714"/>
      <c r="AO35" s="714"/>
      <c r="AP35" s="714"/>
      <c r="AQ35" s="714"/>
      <c r="AR35" s="714"/>
      <c r="AS35" s="714"/>
      <c r="AT35" s="714"/>
      <c r="AU35" s="714"/>
      <c r="AV35" s="714"/>
      <c r="AW35" s="714"/>
      <c r="AX35" s="714"/>
      <c r="AY35" s="714"/>
      <c r="AZ35" s="714"/>
      <c r="BA35" s="714"/>
      <c r="BB35" s="714"/>
    </row>
    <row r="36" spans="1:54" ht="3.75" customHeight="1" x14ac:dyDescent="0.15">
      <c r="A36" s="277"/>
      <c r="B36" s="714"/>
      <c r="C36" s="714"/>
      <c r="D36" s="714"/>
      <c r="E36" s="714"/>
      <c r="F36" s="714"/>
      <c r="G36" s="714"/>
      <c r="H36" s="714"/>
      <c r="I36" s="714"/>
      <c r="J36" s="714"/>
      <c r="K36" s="714"/>
      <c r="L36" s="714"/>
      <c r="M36" s="714"/>
      <c r="N36" s="668"/>
      <c r="O36" s="687"/>
      <c r="P36" s="707"/>
      <c r="Q36" s="707"/>
      <c r="R36" s="707"/>
      <c r="S36" s="707"/>
      <c r="T36" s="707"/>
      <c r="U36" s="689"/>
      <c r="V36" s="669"/>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t="s">
        <v>721</v>
      </c>
      <c r="AX36" s="714"/>
      <c r="AY36" s="714"/>
      <c r="AZ36" s="714"/>
      <c r="BA36" s="714"/>
      <c r="BB36" s="714"/>
    </row>
    <row r="37" spans="1:54" ht="15" customHeight="1" x14ac:dyDescent="0.15">
      <c r="A37" s="277"/>
      <c r="B37" s="714"/>
      <c r="C37" s="714"/>
      <c r="D37" s="714"/>
      <c r="E37" s="714"/>
      <c r="F37" s="714"/>
      <c r="G37" s="714"/>
      <c r="H37" s="714"/>
      <c r="I37" s="714"/>
      <c r="J37" s="714"/>
      <c r="K37" s="714"/>
      <c r="L37" s="714"/>
      <c r="M37" s="714"/>
      <c r="N37" s="714"/>
      <c r="O37" s="708" t="s">
        <v>582</v>
      </c>
      <c r="P37" s="708"/>
      <c r="Q37" s="708"/>
      <c r="R37" s="708"/>
      <c r="S37" s="709"/>
      <c r="T37" s="262"/>
      <c r="U37" s="281"/>
      <c r="V37" s="714"/>
      <c r="W37" s="714"/>
      <c r="X37" s="714"/>
      <c r="Y37" s="714"/>
      <c r="Z37" s="714"/>
      <c r="AA37" s="714"/>
      <c r="AB37" s="714"/>
      <c r="AC37" s="714"/>
      <c r="AD37" s="714"/>
      <c r="AE37" s="714"/>
      <c r="AF37" s="714"/>
      <c r="AG37" s="714"/>
      <c r="AH37" s="714"/>
      <c r="AI37" s="714"/>
      <c r="AJ37" s="714"/>
      <c r="AK37" s="714"/>
      <c r="AL37" s="714"/>
      <c r="AM37" s="714"/>
      <c r="AN37" s="714"/>
      <c r="AO37" s="714"/>
      <c r="AP37" s="714"/>
      <c r="AQ37" s="714"/>
      <c r="AR37" s="714"/>
      <c r="AS37" s="714"/>
      <c r="AT37" s="714"/>
      <c r="AU37" s="714"/>
      <c r="AV37" s="714"/>
      <c r="AW37" s="714"/>
      <c r="AX37" s="714"/>
      <c r="AY37" s="714"/>
      <c r="AZ37" s="714"/>
      <c r="BA37" s="714"/>
      <c r="BB37" s="714"/>
    </row>
    <row r="38" spans="1:54" ht="3.75" customHeight="1" x14ac:dyDescent="0.15">
      <c r="A38" s="277"/>
      <c r="B38" s="714"/>
      <c r="C38" s="714"/>
      <c r="D38" s="714"/>
      <c r="E38" s="714"/>
      <c r="F38" s="714"/>
      <c r="G38" s="714"/>
      <c r="H38" s="714"/>
      <c r="I38" s="714"/>
      <c r="J38" s="714"/>
      <c r="K38" s="714"/>
      <c r="L38" s="714"/>
      <c r="M38" s="714"/>
      <c r="N38" s="714"/>
      <c r="O38" s="709"/>
      <c r="P38" s="710"/>
      <c r="Q38" s="710"/>
      <c r="R38" s="710"/>
      <c r="S38" s="710"/>
      <c r="T38" s="710"/>
      <c r="U38" s="711"/>
      <c r="V38" s="714"/>
      <c r="W38" s="714"/>
      <c r="X38" s="714"/>
      <c r="Y38" s="714"/>
      <c r="Z38" s="714"/>
      <c r="AA38" s="714"/>
      <c r="AB38" s="714"/>
      <c r="AC38" s="714"/>
      <c r="AD38" s="714"/>
      <c r="AE38" s="714"/>
      <c r="AF38" s="714"/>
      <c r="AG38" s="714"/>
      <c r="AH38" s="714"/>
      <c r="AI38" s="714"/>
      <c r="AJ38" s="714"/>
      <c r="AK38" s="714"/>
      <c r="AL38" s="714"/>
      <c r="AM38" s="714"/>
      <c r="AN38" s="714"/>
      <c r="AO38" s="714"/>
      <c r="AP38" s="714"/>
      <c r="AQ38" s="714"/>
      <c r="AR38" s="714"/>
      <c r="AS38" s="714"/>
      <c r="AT38" s="714"/>
      <c r="AU38" s="714"/>
      <c r="AV38" s="714"/>
      <c r="AW38" s="714"/>
      <c r="AX38" s="714"/>
      <c r="AY38" s="714"/>
      <c r="AZ38" s="714"/>
      <c r="BA38" s="714"/>
      <c r="BB38" s="714"/>
    </row>
    <row r="39" spans="1:54" ht="15" customHeight="1" x14ac:dyDescent="0.15">
      <c r="A39" s="277"/>
      <c r="B39" s="714"/>
      <c r="C39" s="714"/>
      <c r="D39" s="714"/>
      <c r="E39" s="714"/>
      <c r="F39" s="714"/>
      <c r="G39" s="714"/>
      <c r="H39" s="714"/>
      <c r="I39" s="714"/>
      <c r="J39" s="714"/>
      <c r="K39" s="714"/>
      <c r="L39" s="714"/>
      <c r="M39" s="714"/>
      <c r="N39" s="714"/>
      <c r="O39" s="708" t="s">
        <v>510</v>
      </c>
      <c r="P39" s="708"/>
      <c r="Q39" s="708"/>
      <c r="R39" s="708"/>
      <c r="S39" s="709"/>
      <c r="T39" s="262"/>
      <c r="U39" s="281"/>
      <c r="V39" s="714"/>
      <c r="W39" s="714"/>
      <c r="X39" s="714"/>
      <c r="Y39" s="714"/>
      <c r="Z39" s="714"/>
      <c r="AA39" s="714"/>
      <c r="AB39" s="714"/>
      <c r="AC39" s="714"/>
      <c r="AD39" s="714"/>
      <c r="AE39" s="714"/>
      <c r="AF39" s="714"/>
      <c r="AG39" s="714"/>
      <c r="AH39" s="714"/>
      <c r="AI39" s="714"/>
      <c r="AJ39" s="714"/>
      <c r="AK39" s="714"/>
      <c r="AL39" s="714"/>
      <c r="AM39" s="714"/>
      <c r="AN39" s="714"/>
      <c r="AO39" s="714"/>
      <c r="AP39" s="714"/>
      <c r="AQ39" s="714"/>
      <c r="AR39" s="714"/>
      <c r="AS39" s="714"/>
      <c r="AT39" s="714"/>
      <c r="AU39" s="714"/>
      <c r="AV39" s="714"/>
      <c r="AW39" s="714"/>
      <c r="AX39" s="714"/>
      <c r="AY39" s="714"/>
      <c r="AZ39" s="714"/>
      <c r="BA39" s="714"/>
      <c r="BB39" s="714"/>
    </row>
    <row r="40" spans="1:54" ht="3.75" customHeight="1" x14ac:dyDescent="0.15">
      <c r="A40" s="277"/>
      <c r="B40" s="714"/>
      <c r="C40" s="714"/>
      <c r="D40" s="714"/>
      <c r="E40" s="714"/>
      <c r="F40" s="714"/>
      <c r="G40" s="714"/>
      <c r="H40" s="714"/>
      <c r="I40" s="714"/>
      <c r="J40" s="714"/>
      <c r="K40" s="714"/>
      <c r="L40" s="714"/>
      <c r="M40" s="714"/>
      <c r="N40" s="714"/>
      <c r="O40" s="709"/>
      <c r="P40" s="710"/>
      <c r="Q40" s="710"/>
      <c r="R40" s="710"/>
      <c r="S40" s="710"/>
      <c r="T40" s="710"/>
      <c r="U40" s="711"/>
      <c r="V40" s="714"/>
      <c r="W40" s="714"/>
      <c r="X40" s="714"/>
      <c r="Y40" s="714"/>
      <c r="Z40" s="714"/>
      <c r="AA40" s="714"/>
      <c r="AB40" s="714"/>
      <c r="AC40" s="714"/>
      <c r="AD40" s="714"/>
      <c r="AE40" s="714"/>
      <c r="AF40" s="714"/>
      <c r="AG40" s="714"/>
      <c r="AH40" s="714"/>
      <c r="AI40" s="714"/>
      <c r="AJ40" s="714"/>
      <c r="AK40" s="714"/>
      <c r="AL40" s="714"/>
      <c r="AM40" s="714"/>
      <c r="AN40" s="714"/>
      <c r="AO40" s="714"/>
      <c r="AP40" s="714"/>
      <c r="AQ40" s="714"/>
      <c r="AR40" s="714"/>
      <c r="AS40" s="714"/>
      <c r="AT40" s="714"/>
      <c r="AU40" s="714"/>
      <c r="AV40" s="714"/>
      <c r="AW40" s="714"/>
      <c r="AX40" s="714"/>
      <c r="AY40" s="714"/>
      <c r="AZ40" s="714"/>
      <c r="BA40" s="714"/>
      <c r="BB40" s="714"/>
    </row>
    <row r="41" spans="1:54" ht="15" customHeight="1" x14ac:dyDescent="0.15">
      <c r="A41" s="277"/>
      <c r="B41" s="714"/>
      <c r="C41" s="714"/>
      <c r="D41" s="714"/>
      <c r="E41" s="714"/>
      <c r="F41" s="714"/>
      <c r="G41" s="714"/>
      <c r="H41" s="714"/>
      <c r="I41" s="714"/>
      <c r="J41" s="714"/>
      <c r="K41" s="714"/>
      <c r="L41" s="714"/>
      <c r="M41" s="714"/>
      <c r="N41" s="714"/>
      <c r="O41" s="708" t="s">
        <v>542</v>
      </c>
      <c r="P41" s="708"/>
      <c r="Q41" s="708"/>
      <c r="R41" s="708"/>
      <c r="S41" s="709"/>
      <c r="T41" s="262"/>
      <c r="U41" s="281"/>
      <c r="V41" s="714"/>
      <c r="W41" s="714"/>
      <c r="X41" s="714"/>
      <c r="Y41" s="714"/>
      <c r="Z41" s="714"/>
      <c r="AA41" s="714"/>
      <c r="AB41" s="714"/>
      <c r="AC41" s="714"/>
      <c r="AD41" s="714"/>
      <c r="AE41" s="714"/>
      <c r="AF41" s="714"/>
      <c r="AG41" s="714"/>
      <c r="AH41" s="714"/>
      <c r="AI41" s="714"/>
      <c r="AJ41" s="714"/>
      <c r="AK41" s="714"/>
      <c r="AL41" s="714"/>
      <c r="AM41" s="714"/>
      <c r="AN41" s="714"/>
      <c r="AO41" s="714"/>
      <c r="AP41" s="714"/>
      <c r="AQ41" s="714"/>
      <c r="AR41" s="714"/>
      <c r="AS41" s="714"/>
      <c r="AT41" s="714"/>
      <c r="AU41" s="714"/>
      <c r="AV41" s="714"/>
      <c r="AW41" s="714"/>
      <c r="AX41" s="714"/>
      <c r="AY41" s="714"/>
      <c r="AZ41" s="714"/>
      <c r="BA41" s="714"/>
      <c r="BB41" s="714"/>
    </row>
    <row r="42" spans="1:54" ht="3.75" customHeight="1" x14ac:dyDescent="0.15">
      <c r="A42" s="277"/>
      <c r="B42" s="714"/>
      <c r="C42" s="714"/>
      <c r="D42" s="714"/>
      <c r="E42" s="714"/>
      <c r="F42" s="714"/>
      <c r="G42" s="714"/>
      <c r="H42" s="714"/>
      <c r="I42" s="714"/>
      <c r="J42" s="714"/>
      <c r="K42" s="714"/>
      <c r="L42" s="714"/>
      <c r="M42" s="714"/>
      <c r="N42" s="668"/>
      <c r="O42" s="690"/>
      <c r="P42" s="712"/>
      <c r="Q42" s="712"/>
      <c r="R42" s="712"/>
      <c r="S42" s="712"/>
      <c r="T42" s="712"/>
      <c r="U42" s="713"/>
      <c r="V42" s="669"/>
      <c r="W42" s="714"/>
      <c r="X42" s="714"/>
      <c r="Y42" s="714"/>
      <c r="Z42" s="714"/>
      <c r="AA42" s="714"/>
      <c r="AB42" s="714"/>
      <c r="AC42" s="714"/>
      <c r="AD42" s="714"/>
      <c r="AE42" s="714"/>
      <c r="AF42" s="714"/>
      <c r="AG42" s="714"/>
      <c r="AH42" s="714"/>
      <c r="AI42" s="714"/>
      <c r="AJ42" s="714"/>
      <c r="AK42" s="714"/>
      <c r="AL42" s="714"/>
      <c r="AM42" s="714"/>
      <c r="AN42" s="714"/>
      <c r="AO42" s="714"/>
      <c r="AP42" s="714"/>
      <c r="AQ42" s="714"/>
      <c r="AR42" s="714"/>
      <c r="AS42" s="714"/>
      <c r="AT42" s="714"/>
      <c r="AU42" s="714"/>
      <c r="AV42" s="714"/>
      <c r="AW42" s="714"/>
      <c r="AX42" s="714"/>
      <c r="AY42" s="714"/>
      <c r="AZ42" s="714"/>
      <c r="BA42" s="714"/>
      <c r="BB42" s="714"/>
    </row>
    <row r="43" spans="1:54" ht="15" customHeight="1" x14ac:dyDescent="0.15">
      <c r="T43" s="280"/>
    </row>
    <row r="44" spans="1:54" ht="15" customHeight="1" x14ac:dyDescent="0.15">
      <c r="A44" s="686">
        <v>4</v>
      </c>
      <c r="B44" s="674" t="s">
        <v>607</v>
      </c>
      <c r="C44" s="674"/>
      <c r="D44" s="674"/>
      <c r="E44" s="674"/>
      <c r="F44" s="674"/>
      <c r="G44" s="674"/>
      <c r="H44" s="674"/>
      <c r="I44" s="674"/>
      <c r="J44" s="674"/>
      <c r="K44" s="674"/>
      <c r="L44" s="674"/>
      <c r="M44" s="674"/>
      <c r="N44" s="674"/>
      <c r="O44" s="674" t="s">
        <v>709</v>
      </c>
      <c r="P44" s="674"/>
      <c r="Q44" s="674"/>
      <c r="R44" s="674"/>
      <c r="S44" s="674"/>
      <c r="T44" s="674"/>
      <c r="U44" s="674"/>
      <c r="V44" s="674"/>
      <c r="W44" s="674"/>
      <c r="X44" s="674"/>
      <c r="Y44" s="674"/>
      <c r="Z44" s="674"/>
      <c r="AA44" s="674"/>
      <c r="AB44" s="674"/>
      <c r="AD44" s="686">
        <v>5</v>
      </c>
      <c r="AE44" s="674" t="s">
        <v>851</v>
      </c>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row>
    <row r="45" spans="1:54" ht="15" customHeight="1" x14ac:dyDescent="0.15">
      <c r="A45" s="686"/>
      <c r="B45" s="676" t="s">
        <v>446</v>
      </c>
      <c r="C45" s="676"/>
      <c r="D45" s="676"/>
      <c r="E45" s="676"/>
      <c r="F45" s="676"/>
      <c r="G45" s="676"/>
      <c r="H45" s="676"/>
      <c r="I45" s="676"/>
      <c r="J45" s="676"/>
      <c r="K45" s="676"/>
      <c r="L45" s="676"/>
      <c r="M45" s="676"/>
      <c r="N45" s="676"/>
      <c r="O45" s="676" t="s">
        <v>183</v>
      </c>
      <c r="P45" s="676"/>
      <c r="Q45" s="676"/>
      <c r="R45" s="676"/>
      <c r="S45" s="676"/>
      <c r="T45" s="676"/>
      <c r="U45" s="676"/>
      <c r="V45" s="676"/>
      <c r="W45" s="676"/>
      <c r="X45" s="676"/>
      <c r="Y45" s="676"/>
      <c r="Z45" s="676"/>
      <c r="AA45" s="676"/>
      <c r="AB45" s="676"/>
      <c r="AD45" s="686"/>
      <c r="AE45" s="693"/>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5"/>
    </row>
    <row r="46" spans="1:54" ht="101.25" customHeight="1" x14ac:dyDescent="0.15">
      <c r="A46" s="684" t="s">
        <v>919</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D46" s="686"/>
      <c r="AE46" s="696"/>
      <c r="AF46" s="697"/>
      <c r="AG46" s="697"/>
      <c r="AH46" s="697"/>
      <c r="AI46" s="697"/>
      <c r="AJ46" s="697"/>
      <c r="AK46" s="697"/>
      <c r="AL46" s="697"/>
      <c r="AM46" s="697"/>
      <c r="AN46" s="697"/>
      <c r="AO46" s="697"/>
      <c r="AP46" s="697"/>
      <c r="AQ46" s="697"/>
      <c r="AR46" s="697"/>
      <c r="AS46" s="697"/>
      <c r="AT46" s="697"/>
      <c r="AU46" s="697"/>
      <c r="AV46" s="697"/>
      <c r="AW46" s="697"/>
      <c r="AX46" s="697"/>
      <c r="AY46" s="697"/>
      <c r="AZ46" s="697"/>
      <c r="BA46" s="697"/>
      <c r="BB46" s="698"/>
    </row>
    <row r="47" spans="1:54" ht="41.25" customHeight="1" x14ac:dyDescent="0.15">
      <c r="AD47" s="686"/>
      <c r="AE47" s="699"/>
      <c r="AF47" s="700"/>
      <c r="AG47" s="700"/>
      <c r="AH47" s="700"/>
      <c r="AI47" s="700"/>
      <c r="AJ47" s="700"/>
      <c r="AK47" s="700"/>
      <c r="AL47" s="700"/>
      <c r="AM47" s="700"/>
      <c r="AN47" s="700"/>
      <c r="AO47" s="700"/>
      <c r="AP47" s="700"/>
      <c r="AQ47" s="700"/>
      <c r="AR47" s="700"/>
      <c r="AS47" s="700"/>
      <c r="AT47" s="700"/>
      <c r="AU47" s="700"/>
      <c r="AV47" s="700"/>
      <c r="AW47" s="700"/>
      <c r="AX47" s="700"/>
      <c r="AY47" s="700"/>
      <c r="AZ47" s="700"/>
      <c r="BA47" s="700"/>
      <c r="BB47" s="701"/>
    </row>
    <row r="48" spans="1:54" ht="15" customHeight="1" x14ac:dyDescent="0.15">
      <c r="A48" s="673" t="s">
        <v>849</v>
      </c>
      <c r="B48" s="673"/>
      <c r="C48" s="673"/>
      <c r="D48" s="673"/>
      <c r="E48" s="673"/>
      <c r="F48" s="673"/>
      <c r="G48" s="673"/>
      <c r="H48" s="673"/>
      <c r="I48" s="673"/>
      <c r="J48" s="673"/>
      <c r="K48" s="673"/>
      <c r="L48" s="673"/>
      <c r="M48" s="673"/>
      <c r="N48" s="673"/>
      <c r="O48" s="673"/>
      <c r="P48" s="673"/>
      <c r="Q48" s="673"/>
      <c r="R48" s="673"/>
      <c r="S48" s="673"/>
      <c r="T48" s="673"/>
      <c r="U48" s="673"/>
      <c r="V48" s="673"/>
      <c r="W48" s="673"/>
      <c r="X48" s="673"/>
      <c r="Y48" s="673"/>
      <c r="Z48" s="673"/>
      <c r="AA48" s="673"/>
      <c r="AB48" s="673"/>
      <c r="AC48" s="673"/>
      <c r="AD48" s="673"/>
      <c r="AE48" s="673"/>
      <c r="AF48" s="673"/>
      <c r="AG48" s="673"/>
      <c r="AH48" s="673"/>
      <c r="AI48" s="673"/>
      <c r="AJ48" s="673"/>
      <c r="AK48" s="673"/>
      <c r="AL48" s="673"/>
      <c r="AM48" s="673"/>
      <c r="AN48" s="673"/>
      <c r="AO48" s="673"/>
      <c r="AP48" s="673"/>
      <c r="AQ48" s="673"/>
      <c r="AR48" s="673"/>
      <c r="AS48" s="673"/>
      <c r="AT48" s="673"/>
      <c r="AU48" s="673"/>
      <c r="AV48" s="673"/>
      <c r="AW48" s="673"/>
      <c r="AX48" s="673"/>
      <c r="AY48" s="673"/>
      <c r="AZ48" s="673"/>
      <c r="BA48" s="673"/>
      <c r="BB48" s="673"/>
    </row>
    <row r="49" spans="1:54" ht="15" customHeight="1" x14ac:dyDescent="0.15">
      <c r="A49" s="674" t="s">
        <v>534</v>
      </c>
      <c r="B49" s="674"/>
      <c r="C49" s="674"/>
      <c r="D49" s="674"/>
      <c r="E49" s="675" t="s">
        <v>689</v>
      </c>
      <c r="F49" s="675"/>
      <c r="G49" s="675"/>
      <c r="H49" s="675"/>
      <c r="I49" s="675"/>
      <c r="J49" s="675"/>
      <c r="K49" s="675"/>
      <c r="L49" s="675"/>
      <c r="M49" s="675"/>
      <c r="N49" s="675"/>
      <c r="O49" s="674" t="s">
        <v>652</v>
      </c>
      <c r="P49" s="674"/>
      <c r="Q49" s="674"/>
      <c r="R49" s="674"/>
      <c r="S49" s="674"/>
      <c r="T49" s="674"/>
      <c r="U49" s="674"/>
      <c r="V49" s="676"/>
      <c r="W49" s="676"/>
      <c r="X49" s="676"/>
      <c r="Y49" s="676"/>
      <c r="Z49" s="676"/>
      <c r="AA49" s="676"/>
      <c r="AB49" s="676"/>
      <c r="AC49" s="674" t="s">
        <v>678</v>
      </c>
      <c r="AD49" s="674"/>
      <c r="AE49" s="674"/>
      <c r="AF49" s="674"/>
      <c r="AG49" s="674"/>
      <c r="AH49" s="674"/>
      <c r="AI49" s="674"/>
      <c r="AJ49" s="674"/>
      <c r="AK49" s="674"/>
      <c r="AL49" s="674"/>
      <c r="AM49" s="676"/>
      <c r="AN49" s="676"/>
      <c r="AO49" s="676"/>
      <c r="AP49" s="676"/>
      <c r="AQ49" s="676"/>
      <c r="AR49" s="676"/>
      <c r="AS49" s="676"/>
      <c r="AT49" s="676"/>
      <c r="AU49" s="676"/>
      <c r="AV49" s="676"/>
      <c r="AW49" s="676"/>
      <c r="AX49" s="676"/>
      <c r="AY49" s="676"/>
      <c r="AZ49" s="676"/>
      <c r="BA49" s="676"/>
      <c r="BB49" s="676"/>
    </row>
    <row r="50" spans="1:54" ht="15" customHeight="1" x14ac:dyDescent="0.15">
      <c r="A50" s="686">
        <v>1</v>
      </c>
      <c r="B50" s="674" t="s">
        <v>23</v>
      </c>
      <c r="C50" s="674"/>
      <c r="D50" s="674"/>
      <c r="E50" s="674"/>
      <c r="F50" s="674"/>
      <c r="G50" s="674"/>
      <c r="H50" s="674"/>
      <c r="I50" s="674"/>
      <c r="J50" s="674"/>
      <c r="K50" s="674"/>
      <c r="L50" s="674"/>
      <c r="M50" s="674"/>
      <c r="N50" s="674"/>
      <c r="O50" s="674" t="s">
        <v>158</v>
      </c>
      <c r="P50" s="674"/>
      <c r="Q50" s="674"/>
      <c r="R50" s="674"/>
      <c r="S50" s="674"/>
      <c r="T50" s="674"/>
      <c r="U50" s="674"/>
      <c r="V50" s="674"/>
      <c r="W50" s="674"/>
      <c r="X50" s="674"/>
      <c r="Y50" s="674"/>
      <c r="Z50" s="674"/>
      <c r="AA50" s="674"/>
      <c r="AB50" s="674"/>
      <c r="AC50" s="674" t="s">
        <v>264</v>
      </c>
      <c r="AD50" s="674"/>
      <c r="AE50" s="674"/>
      <c r="AF50" s="674"/>
      <c r="AG50" s="674"/>
      <c r="AH50" s="674"/>
      <c r="AI50" s="674"/>
      <c r="AJ50" s="674"/>
      <c r="AK50" s="674"/>
      <c r="AL50" s="674"/>
      <c r="AM50" s="674"/>
      <c r="AN50" s="674"/>
      <c r="AO50" s="674"/>
      <c r="AP50" s="674"/>
      <c r="AQ50" s="674"/>
      <c r="AR50" s="674"/>
      <c r="AS50" s="674"/>
      <c r="AT50" s="674"/>
      <c r="AU50" s="674"/>
      <c r="AV50" s="674"/>
      <c r="AW50" s="674"/>
      <c r="AX50" s="674"/>
      <c r="AY50" s="674"/>
      <c r="AZ50" s="674"/>
      <c r="BA50" s="674"/>
      <c r="BB50" s="674"/>
    </row>
    <row r="51" spans="1:54" ht="15" customHeight="1" x14ac:dyDescent="0.15">
      <c r="A51" s="686"/>
      <c r="B51" s="676"/>
      <c r="C51" s="676"/>
      <c r="D51" s="676"/>
      <c r="E51" s="676"/>
      <c r="F51" s="676"/>
      <c r="G51" s="676"/>
      <c r="H51" s="676"/>
      <c r="I51" s="676"/>
      <c r="J51" s="676"/>
      <c r="K51" s="676"/>
      <c r="L51" s="676"/>
      <c r="M51" s="676"/>
      <c r="N51" s="676"/>
      <c r="O51" s="676"/>
      <c r="P51" s="676"/>
      <c r="Q51" s="676"/>
      <c r="R51" s="676"/>
      <c r="S51" s="676"/>
      <c r="T51" s="676"/>
      <c r="U51" s="676"/>
      <c r="V51" s="676"/>
      <c r="W51" s="676"/>
      <c r="X51" s="676"/>
      <c r="Y51" s="676"/>
      <c r="Z51" s="676"/>
      <c r="AA51" s="676"/>
      <c r="AB51" s="676"/>
      <c r="AC51" s="702"/>
      <c r="AD51" s="679"/>
      <c r="AE51" s="679"/>
      <c r="AF51" s="679"/>
      <c r="AG51" s="679"/>
      <c r="AH51" s="679"/>
      <c r="AI51" s="679"/>
      <c r="AJ51" s="679"/>
      <c r="AK51" s="679"/>
      <c r="AL51" s="679"/>
      <c r="AM51" s="679"/>
      <c r="AN51" s="679"/>
      <c r="AO51" s="679"/>
      <c r="AP51" s="679"/>
      <c r="AQ51" s="679"/>
      <c r="AR51" s="679"/>
      <c r="AS51" s="679"/>
      <c r="AT51" s="679"/>
      <c r="AU51" s="679"/>
      <c r="AV51" s="679"/>
      <c r="AW51" s="679"/>
      <c r="AX51" s="679"/>
      <c r="AY51" s="679"/>
      <c r="AZ51" s="680" t="s">
        <v>714</v>
      </c>
      <c r="BA51" s="680"/>
      <c r="BB51" s="681"/>
    </row>
    <row r="53" spans="1:54" ht="15" customHeight="1" x14ac:dyDescent="0.15">
      <c r="A53" s="716">
        <v>2</v>
      </c>
      <c r="B53" s="682" t="s">
        <v>854</v>
      </c>
      <c r="C53" s="680"/>
      <c r="D53" s="680"/>
      <c r="E53" s="680"/>
      <c r="F53" s="680"/>
      <c r="G53" s="680"/>
      <c r="H53" s="680"/>
      <c r="I53" s="680"/>
      <c r="J53" s="680"/>
      <c r="K53" s="680"/>
      <c r="L53" s="680"/>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680"/>
      <c r="AL53" s="680"/>
      <c r="AM53" s="680"/>
      <c r="AN53" s="680"/>
      <c r="AO53" s="680"/>
      <c r="AP53" s="680"/>
      <c r="AQ53" s="680"/>
      <c r="AR53" s="680"/>
      <c r="AS53" s="680"/>
      <c r="AT53" s="680"/>
      <c r="AU53" s="680"/>
      <c r="AV53" s="681"/>
      <c r="AW53" s="715" t="s">
        <v>464</v>
      </c>
      <c r="AX53" s="715"/>
      <c r="AY53" s="715"/>
      <c r="AZ53" s="715"/>
      <c r="BA53" s="715"/>
      <c r="BB53" s="715"/>
    </row>
    <row r="54" spans="1:54" ht="15" customHeight="1" x14ac:dyDescent="0.15">
      <c r="A54" s="717"/>
      <c r="B54" s="705" t="s">
        <v>325</v>
      </c>
      <c r="C54" s="705"/>
      <c r="D54" s="705" t="s">
        <v>700</v>
      </c>
      <c r="E54" s="705"/>
      <c r="F54" s="705"/>
      <c r="G54" s="705"/>
      <c r="H54" s="705"/>
      <c r="I54" s="705"/>
      <c r="J54" s="705"/>
      <c r="K54" s="705"/>
      <c r="L54" s="705"/>
      <c r="M54" s="705"/>
      <c r="N54" s="705"/>
      <c r="O54" s="706" t="s">
        <v>1046</v>
      </c>
      <c r="P54" s="706"/>
      <c r="Q54" s="706"/>
      <c r="R54" s="706"/>
      <c r="S54" s="706"/>
      <c r="T54" s="706"/>
      <c r="U54" s="706"/>
      <c r="V54" s="705" t="s">
        <v>853</v>
      </c>
      <c r="W54" s="705"/>
      <c r="X54" s="705"/>
      <c r="Y54" s="705"/>
      <c r="Z54" s="705"/>
      <c r="AA54" s="705"/>
      <c r="AB54" s="705"/>
      <c r="AC54" s="705" t="s">
        <v>1067</v>
      </c>
      <c r="AD54" s="705"/>
      <c r="AE54" s="705"/>
      <c r="AF54" s="705"/>
      <c r="AG54" s="705"/>
      <c r="AH54" s="705"/>
      <c r="AI54" s="705"/>
      <c r="AJ54" s="705"/>
      <c r="AK54" s="705" t="s">
        <v>523</v>
      </c>
      <c r="AL54" s="705"/>
      <c r="AM54" s="705"/>
      <c r="AN54" s="705"/>
      <c r="AO54" s="705" t="s">
        <v>231</v>
      </c>
      <c r="AP54" s="705"/>
      <c r="AQ54" s="705"/>
      <c r="AR54" s="705"/>
      <c r="AS54" s="705"/>
      <c r="AT54" s="705"/>
      <c r="AU54" s="705"/>
      <c r="AV54" s="705"/>
      <c r="AW54" s="715"/>
      <c r="AX54" s="715"/>
      <c r="AY54" s="715"/>
      <c r="AZ54" s="715"/>
      <c r="BA54" s="715"/>
      <c r="BB54" s="715"/>
    </row>
    <row r="55" spans="1:54" ht="3.75" customHeight="1" x14ac:dyDescent="0.15">
      <c r="A55" s="717"/>
      <c r="B55" s="714"/>
      <c r="C55" s="714"/>
      <c r="D55" s="714"/>
      <c r="E55" s="714"/>
      <c r="F55" s="714"/>
      <c r="G55" s="714"/>
      <c r="H55" s="714"/>
      <c r="I55" s="714"/>
      <c r="J55" s="714"/>
      <c r="K55" s="714"/>
      <c r="L55" s="714"/>
      <c r="M55" s="714"/>
      <c r="N55" s="668"/>
      <c r="O55" s="687"/>
      <c r="P55" s="707"/>
      <c r="Q55" s="707"/>
      <c r="R55" s="707"/>
      <c r="S55" s="707"/>
      <c r="T55" s="707"/>
      <c r="U55" s="689"/>
      <c r="V55" s="669"/>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t="s">
        <v>721</v>
      </c>
      <c r="AX55" s="714"/>
      <c r="AY55" s="714"/>
      <c r="AZ55" s="714"/>
      <c r="BA55" s="714"/>
      <c r="BB55" s="714"/>
    </row>
    <row r="56" spans="1:54" ht="15" customHeight="1" x14ac:dyDescent="0.15">
      <c r="A56" s="717"/>
      <c r="B56" s="714"/>
      <c r="C56" s="714"/>
      <c r="D56" s="714"/>
      <c r="E56" s="714"/>
      <c r="F56" s="714"/>
      <c r="G56" s="714"/>
      <c r="H56" s="714"/>
      <c r="I56" s="714"/>
      <c r="J56" s="714"/>
      <c r="K56" s="714"/>
      <c r="L56" s="714"/>
      <c r="M56" s="714"/>
      <c r="N56" s="714"/>
      <c r="O56" s="708" t="s">
        <v>582</v>
      </c>
      <c r="P56" s="708"/>
      <c r="Q56" s="708"/>
      <c r="R56" s="708"/>
      <c r="S56" s="709"/>
      <c r="T56" s="262"/>
      <c r="U56" s="281"/>
      <c r="V56" s="714"/>
      <c r="W56" s="714"/>
      <c r="X56" s="714"/>
      <c r="Y56" s="714"/>
      <c r="Z56" s="714"/>
      <c r="AA56" s="714"/>
      <c r="AB56" s="714"/>
      <c r="AC56" s="714"/>
      <c r="AD56" s="714"/>
      <c r="AE56" s="714"/>
      <c r="AF56" s="714"/>
      <c r="AG56" s="714"/>
      <c r="AH56" s="714"/>
      <c r="AI56" s="714"/>
      <c r="AJ56" s="714"/>
      <c r="AK56" s="714"/>
      <c r="AL56" s="714"/>
      <c r="AM56" s="714"/>
      <c r="AN56" s="714"/>
      <c r="AO56" s="714"/>
      <c r="AP56" s="714"/>
      <c r="AQ56" s="714"/>
      <c r="AR56" s="714"/>
      <c r="AS56" s="714"/>
      <c r="AT56" s="714"/>
      <c r="AU56" s="714"/>
      <c r="AV56" s="714"/>
      <c r="AW56" s="714"/>
      <c r="AX56" s="714"/>
      <c r="AY56" s="714"/>
      <c r="AZ56" s="714"/>
      <c r="BA56" s="714"/>
      <c r="BB56" s="714"/>
    </row>
    <row r="57" spans="1:54" ht="3.75" customHeight="1" x14ac:dyDescent="0.15">
      <c r="A57" s="717"/>
      <c r="B57" s="714"/>
      <c r="C57" s="714"/>
      <c r="D57" s="714"/>
      <c r="E57" s="714"/>
      <c r="F57" s="714"/>
      <c r="G57" s="714"/>
      <c r="H57" s="714"/>
      <c r="I57" s="714"/>
      <c r="J57" s="714"/>
      <c r="K57" s="714"/>
      <c r="L57" s="714"/>
      <c r="M57" s="714"/>
      <c r="N57" s="714"/>
      <c r="O57" s="709"/>
      <c r="P57" s="710"/>
      <c r="Q57" s="710"/>
      <c r="R57" s="710"/>
      <c r="S57" s="710"/>
      <c r="T57" s="710"/>
      <c r="U57" s="711"/>
      <c r="V57" s="714"/>
      <c r="W57" s="714"/>
      <c r="X57" s="714"/>
      <c r="Y57" s="714"/>
      <c r="Z57" s="714"/>
      <c r="AA57" s="714"/>
      <c r="AB57" s="714"/>
      <c r="AC57" s="714"/>
      <c r="AD57" s="714"/>
      <c r="AE57" s="714"/>
      <c r="AF57" s="714"/>
      <c r="AG57" s="714"/>
      <c r="AH57" s="714"/>
      <c r="AI57" s="714"/>
      <c r="AJ57" s="714"/>
      <c r="AK57" s="714"/>
      <c r="AL57" s="714"/>
      <c r="AM57" s="714"/>
      <c r="AN57" s="714"/>
      <c r="AO57" s="714"/>
      <c r="AP57" s="714"/>
      <c r="AQ57" s="714"/>
      <c r="AR57" s="714"/>
      <c r="AS57" s="714"/>
      <c r="AT57" s="714"/>
      <c r="AU57" s="714"/>
      <c r="AV57" s="714"/>
      <c r="AW57" s="714"/>
      <c r="AX57" s="714"/>
      <c r="AY57" s="714"/>
      <c r="AZ57" s="714"/>
      <c r="BA57" s="714"/>
      <c r="BB57" s="714"/>
    </row>
    <row r="58" spans="1:54" ht="15" customHeight="1" x14ac:dyDescent="0.15">
      <c r="A58" s="717"/>
      <c r="B58" s="714"/>
      <c r="C58" s="714"/>
      <c r="D58" s="714"/>
      <c r="E58" s="714"/>
      <c r="F58" s="714"/>
      <c r="G58" s="714"/>
      <c r="H58" s="714"/>
      <c r="I58" s="714"/>
      <c r="J58" s="714"/>
      <c r="K58" s="714"/>
      <c r="L58" s="714"/>
      <c r="M58" s="714"/>
      <c r="N58" s="714"/>
      <c r="O58" s="708" t="s">
        <v>510</v>
      </c>
      <c r="P58" s="708"/>
      <c r="Q58" s="708"/>
      <c r="R58" s="708"/>
      <c r="S58" s="709"/>
      <c r="T58" s="262"/>
      <c r="U58" s="281"/>
      <c r="V58" s="714"/>
      <c r="W58" s="714"/>
      <c r="X58" s="714"/>
      <c r="Y58" s="714"/>
      <c r="Z58" s="714"/>
      <c r="AA58" s="714"/>
      <c r="AB58" s="714"/>
      <c r="AC58" s="714"/>
      <c r="AD58" s="714"/>
      <c r="AE58" s="714"/>
      <c r="AF58" s="714"/>
      <c r="AG58" s="714"/>
      <c r="AH58" s="714"/>
      <c r="AI58" s="714"/>
      <c r="AJ58" s="714"/>
      <c r="AK58" s="714"/>
      <c r="AL58" s="714"/>
      <c r="AM58" s="714"/>
      <c r="AN58" s="714"/>
      <c r="AO58" s="714"/>
      <c r="AP58" s="714"/>
      <c r="AQ58" s="714"/>
      <c r="AR58" s="714"/>
      <c r="AS58" s="714"/>
      <c r="AT58" s="714"/>
      <c r="AU58" s="714"/>
      <c r="AV58" s="714"/>
      <c r="AW58" s="714"/>
      <c r="AX58" s="714"/>
      <c r="AY58" s="714"/>
      <c r="AZ58" s="714"/>
      <c r="BA58" s="714"/>
      <c r="BB58" s="714"/>
    </row>
    <row r="59" spans="1:54" ht="3.75" customHeight="1" x14ac:dyDescent="0.15">
      <c r="A59" s="717"/>
      <c r="B59" s="714"/>
      <c r="C59" s="714"/>
      <c r="D59" s="714"/>
      <c r="E59" s="714"/>
      <c r="F59" s="714"/>
      <c r="G59" s="714"/>
      <c r="H59" s="714"/>
      <c r="I59" s="714"/>
      <c r="J59" s="714"/>
      <c r="K59" s="714"/>
      <c r="L59" s="714"/>
      <c r="M59" s="714"/>
      <c r="N59" s="714"/>
      <c r="O59" s="709"/>
      <c r="P59" s="710"/>
      <c r="Q59" s="710"/>
      <c r="R59" s="710"/>
      <c r="S59" s="710"/>
      <c r="T59" s="710"/>
      <c r="U59" s="711"/>
      <c r="V59" s="714"/>
      <c r="W59" s="714"/>
      <c r="X59" s="714"/>
      <c r="Y59" s="714"/>
      <c r="Z59" s="714"/>
      <c r="AA59" s="714"/>
      <c r="AB59" s="714"/>
      <c r="AC59" s="714"/>
      <c r="AD59" s="714"/>
      <c r="AE59" s="714"/>
      <c r="AF59" s="714"/>
      <c r="AG59" s="714"/>
      <c r="AH59" s="714"/>
      <c r="AI59" s="714"/>
      <c r="AJ59" s="714"/>
      <c r="AK59" s="714"/>
      <c r="AL59" s="714"/>
      <c r="AM59" s="714"/>
      <c r="AN59" s="714"/>
      <c r="AO59" s="714"/>
      <c r="AP59" s="714"/>
      <c r="AQ59" s="714"/>
      <c r="AR59" s="714"/>
      <c r="AS59" s="714"/>
      <c r="AT59" s="714"/>
      <c r="AU59" s="714"/>
      <c r="AV59" s="714"/>
      <c r="AW59" s="714"/>
      <c r="AX59" s="714"/>
      <c r="AY59" s="714"/>
      <c r="AZ59" s="714"/>
      <c r="BA59" s="714"/>
      <c r="BB59" s="714"/>
    </row>
    <row r="60" spans="1:54" ht="15" customHeight="1" x14ac:dyDescent="0.15">
      <c r="A60" s="717"/>
      <c r="B60" s="714"/>
      <c r="C60" s="714"/>
      <c r="D60" s="714"/>
      <c r="E60" s="714"/>
      <c r="F60" s="714"/>
      <c r="G60" s="714"/>
      <c r="H60" s="714"/>
      <c r="I60" s="714"/>
      <c r="J60" s="714"/>
      <c r="K60" s="714"/>
      <c r="L60" s="714"/>
      <c r="M60" s="714"/>
      <c r="N60" s="714"/>
      <c r="O60" s="708" t="s">
        <v>542</v>
      </c>
      <c r="P60" s="708"/>
      <c r="Q60" s="708"/>
      <c r="R60" s="708"/>
      <c r="S60" s="709"/>
      <c r="T60" s="262"/>
      <c r="U60" s="281"/>
      <c r="V60" s="714"/>
      <c r="W60" s="714"/>
      <c r="X60" s="714"/>
      <c r="Y60" s="714"/>
      <c r="Z60" s="714"/>
      <c r="AA60" s="714"/>
      <c r="AB60" s="714"/>
      <c r="AC60" s="714"/>
      <c r="AD60" s="714"/>
      <c r="AE60" s="714"/>
      <c r="AF60" s="714"/>
      <c r="AG60" s="714"/>
      <c r="AH60" s="714"/>
      <c r="AI60" s="714"/>
      <c r="AJ60" s="714"/>
      <c r="AK60" s="714"/>
      <c r="AL60" s="714"/>
      <c r="AM60" s="714"/>
      <c r="AN60" s="714"/>
      <c r="AO60" s="714"/>
      <c r="AP60" s="714"/>
      <c r="AQ60" s="714"/>
      <c r="AR60" s="714"/>
      <c r="AS60" s="714"/>
      <c r="AT60" s="714"/>
      <c r="AU60" s="714"/>
      <c r="AV60" s="714"/>
      <c r="AW60" s="714"/>
      <c r="AX60" s="714"/>
      <c r="AY60" s="714"/>
      <c r="AZ60" s="714"/>
      <c r="BA60" s="714"/>
      <c r="BB60" s="714"/>
    </row>
    <row r="61" spans="1:54" ht="3.75" customHeight="1" x14ac:dyDescent="0.15">
      <c r="A61" s="717"/>
      <c r="B61" s="714"/>
      <c r="C61" s="714"/>
      <c r="D61" s="714"/>
      <c r="E61" s="714"/>
      <c r="F61" s="714"/>
      <c r="G61" s="714"/>
      <c r="H61" s="714"/>
      <c r="I61" s="714"/>
      <c r="J61" s="714"/>
      <c r="K61" s="714"/>
      <c r="L61" s="714"/>
      <c r="M61" s="714"/>
      <c r="N61" s="668"/>
      <c r="O61" s="690"/>
      <c r="P61" s="712"/>
      <c r="Q61" s="712"/>
      <c r="R61" s="712"/>
      <c r="S61" s="712"/>
      <c r="T61" s="712"/>
      <c r="U61" s="713"/>
      <c r="V61" s="669"/>
      <c r="W61" s="714"/>
      <c r="X61" s="714"/>
      <c r="Y61" s="714"/>
      <c r="Z61" s="714"/>
      <c r="AA61" s="714"/>
      <c r="AB61" s="714"/>
      <c r="AC61" s="714"/>
      <c r="AD61" s="714"/>
      <c r="AE61" s="714"/>
      <c r="AF61" s="714"/>
      <c r="AG61" s="714"/>
      <c r="AH61" s="714"/>
      <c r="AI61" s="714"/>
      <c r="AJ61" s="714"/>
      <c r="AK61" s="714"/>
      <c r="AL61" s="714"/>
      <c r="AM61" s="714"/>
      <c r="AN61" s="714"/>
      <c r="AO61" s="714"/>
      <c r="AP61" s="714"/>
      <c r="AQ61" s="714"/>
      <c r="AR61" s="714"/>
      <c r="AS61" s="714"/>
      <c r="AT61" s="714"/>
      <c r="AU61" s="714"/>
      <c r="AV61" s="714"/>
      <c r="AW61" s="714"/>
      <c r="AX61" s="714"/>
      <c r="AY61" s="714"/>
      <c r="AZ61" s="714"/>
      <c r="BA61" s="714"/>
      <c r="BB61" s="714"/>
    </row>
    <row r="62" spans="1:54" ht="3.75" customHeight="1" x14ac:dyDescent="0.15">
      <c r="A62" s="277"/>
      <c r="B62" s="714"/>
      <c r="C62" s="714"/>
      <c r="D62" s="714"/>
      <c r="E62" s="714"/>
      <c r="F62" s="714"/>
      <c r="G62" s="714"/>
      <c r="H62" s="714"/>
      <c r="I62" s="714"/>
      <c r="J62" s="714"/>
      <c r="K62" s="714"/>
      <c r="L62" s="714"/>
      <c r="M62" s="714"/>
      <c r="N62" s="668"/>
      <c r="O62" s="687"/>
      <c r="P62" s="707"/>
      <c r="Q62" s="707"/>
      <c r="R62" s="707"/>
      <c r="S62" s="707"/>
      <c r="T62" s="707"/>
      <c r="U62" s="689"/>
      <c r="V62" s="669"/>
      <c r="W62" s="714"/>
      <c r="X62" s="714"/>
      <c r="Y62" s="714"/>
      <c r="Z62" s="714"/>
      <c r="AA62" s="714"/>
      <c r="AB62" s="714"/>
      <c r="AC62" s="714"/>
      <c r="AD62" s="714"/>
      <c r="AE62" s="714"/>
      <c r="AF62" s="714"/>
      <c r="AG62" s="714"/>
      <c r="AH62" s="714"/>
      <c r="AI62" s="714"/>
      <c r="AJ62" s="714"/>
      <c r="AK62" s="714"/>
      <c r="AL62" s="714"/>
      <c r="AM62" s="714"/>
      <c r="AN62" s="714"/>
      <c r="AO62" s="714"/>
      <c r="AP62" s="714"/>
      <c r="AQ62" s="714"/>
      <c r="AR62" s="714"/>
      <c r="AS62" s="714"/>
      <c r="AT62" s="714"/>
      <c r="AU62" s="714"/>
      <c r="AV62" s="714"/>
      <c r="AW62" s="714" t="s">
        <v>721</v>
      </c>
      <c r="AX62" s="714"/>
      <c r="AY62" s="714"/>
      <c r="AZ62" s="714"/>
      <c r="BA62" s="714"/>
      <c r="BB62" s="714"/>
    </row>
    <row r="63" spans="1:54" ht="15" customHeight="1" x14ac:dyDescent="0.15">
      <c r="A63" s="277"/>
      <c r="B63" s="714"/>
      <c r="C63" s="714"/>
      <c r="D63" s="714"/>
      <c r="E63" s="714"/>
      <c r="F63" s="714"/>
      <c r="G63" s="714"/>
      <c r="H63" s="714"/>
      <c r="I63" s="714"/>
      <c r="J63" s="714"/>
      <c r="K63" s="714"/>
      <c r="L63" s="714"/>
      <c r="M63" s="714"/>
      <c r="N63" s="714"/>
      <c r="O63" s="708" t="s">
        <v>582</v>
      </c>
      <c r="P63" s="708"/>
      <c r="Q63" s="708"/>
      <c r="R63" s="708"/>
      <c r="S63" s="709"/>
      <c r="T63" s="262"/>
      <c r="U63" s="281"/>
      <c r="V63" s="714"/>
      <c r="W63" s="714"/>
      <c r="X63" s="714"/>
      <c r="Y63" s="714"/>
      <c r="Z63" s="714"/>
      <c r="AA63" s="714"/>
      <c r="AB63" s="714"/>
      <c r="AC63" s="714"/>
      <c r="AD63" s="714"/>
      <c r="AE63" s="714"/>
      <c r="AF63" s="714"/>
      <c r="AG63" s="714"/>
      <c r="AH63" s="714"/>
      <c r="AI63" s="714"/>
      <c r="AJ63" s="714"/>
      <c r="AK63" s="714"/>
      <c r="AL63" s="714"/>
      <c r="AM63" s="714"/>
      <c r="AN63" s="714"/>
      <c r="AO63" s="714"/>
      <c r="AP63" s="714"/>
      <c r="AQ63" s="714"/>
      <c r="AR63" s="714"/>
      <c r="AS63" s="714"/>
      <c r="AT63" s="714"/>
      <c r="AU63" s="714"/>
      <c r="AV63" s="714"/>
      <c r="AW63" s="714"/>
      <c r="AX63" s="714"/>
      <c r="AY63" s="714"/>
      <c r="AZ63" s="714"/>
      <c r="BA63" s="714"/>
      <c r="BB63" s="714"/>
    </row>
    <row r="64" spans="1:54" ht="3.75" customHeight="1" x14ac:dyDescent="0.15">
      <c r="A64" s="277"/>
      <c r="B64" s="714"/>
      <c r="C64" s="714"/>
      <c r="D64" s="714"/>
      <c r="E64" s="714"/>
      <c r="F64" s="714"/>
      <c r="G64" s="714"/>
      <c r="H64" s="714"/>
      <c r="I64" s="714"/>
      <c r="J64" s="714"/>
      <c r="K64" s="714"/>
      <c r="L64" s="714"/>
      <c r="M64" s="714"/>
      <c r="N64" s="714"/>
      <c r="O64" s="709"/>
      <c r="P64" s="710"/>
      <c r="Q64" s="710"/>
      <c r="R64" s="710"/>
      <c r="S64" s="710"/>
      <c r="T64" s="710"/>
      <c r="U64" s="711"/>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4"/>
      <c r="AY64" s="714"/>
      <c r="AZ64" s="714"/>
      <c r="BA64" s="714"/>
      <c r="BB64" s="714"/>
    </row>
    <row r="65" spans="1:54" ht="15" customHeight="1" x14ac:dyDescent="0.15">
      <c r="A65" s="277"/>
      <c r="B65" s="714"/>
      <c r="C65" s="714"/>
      <c r="D65" s="714"/>
      <c r="E65" s="714"/>
      <c r="F65" s="714"/>
      <c r="G65" s="714"/>
      <c r="H65" s="714"/>
      <c r="I65" s="714"/>
      <c r="J65" s="714"/>
      <c r="K65" s="714"/>
      <c r="L65" s="714"/>
      <c r="M65" s="714"/>
      <c r="N65" s="714"/>
      <c r="O65" s="708" t="s">
        <v>510</v>
      </c>
      <c r="P65" s="708"/>
      <c r="Q65" s="708"/>
      <c r="R65" s="708"/>
      <c r="S65" s="709"/>
      <c r="T65" s="262"/>
      <c r="U65" s="281"/>
      <c r="V65" s="714"/>
      <c r="W65" s="714"/>
      <c r="X65" s="714"/>
      <c r="Y65" s="714"/>
      <c r="Z65" s="714"/>
      <c r="AA65" s="714"/>
      <c r="AB65" s="714"/>
      <c r="AC65" s="714"/>
      <c r="AD65" s="714"/>
      <c r="AE65" s="714"/>
      <c r="AF65" s="714"/>
      <c r="AG65" s="714"/>
      <c r="AH65" s="714"/>
      <c r="AI65" s="714"/>
      <c r="AJ65" s="714"/>
      <c r="AK65" s="714"/>
      <c r="AL65" s="714"/>
      <c r="AM65" s="714"/>
      <c r="AN65" s="714"/>
      <c r="AO65" s="714"/>
      <c r="AP65" s="714"/>
      <c r="AQ65" s="714"/>
      <c r="AR65" s="714"/>
      <c r="AS65" s="714"/>
      <c r="AT65" s="714"/>
      <c r="AU65" s="714"/>
      <c r="AV65" s="714"/>
      <c r="AW65" s="714"/>
      <c r="AX65" s="714"/>
      <c r="AY65" s="714"/>
      <c r="AZ65" s="714"/>
      <c r="BA65" s="714"/>
      <c r="BB65" s="714"/>
    </row>
    <row r="66" spans="1:54" ht="3.75" customHeight="1" x14ac:dyDescent="0.15">
      <c r="A66" s="277"/>
      <c r="B66" s="714"/>
      <c r="C66" s="714"/>
      <c r="D66" s="714"/>
      <c r="E66" s="714"/>
      <c r="F66" s="714"/>
      <c r="G66" s="714"/>
      <c r="H66" s="714"/>
      <c r="I66" s="714"/>
      <c r="J66" s="714"/>
      <c r="K66" s="714"/>
      <c r="L66" s="714"/>
      <c r="M66" s="714"/>
      <c r="N66" s="714"/>
      <c r="O66" s="709"/>
      <c r="P66" s="710"/>
      <c r="Q66" s="710"/>
      <c r="R66" s="710"/>
      <c r="S66" s="710"/>
      <c r="T66" s="710"/>
      <c r="U66" s="711"/>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4"/>
      <c r="AY66" s="714"/>
      <c r="AZ66" s="714"/>
      <c r="BA66" s="714"/>
      <c r="BB66" s="714"/>
    </row>
    <row r="67" spans="1:54" ht="15" customHeight="1" x14ac:dyDescent="0.15">
      <c r="A67" s="277"/>
      <c r="B67" s="714"/>
      <c r="C67" s="714"/>
      <c r="D67" s="714"/>
      <c r="E67" s="714"/>
      <c r="F67" s="714"/>
      <c r="G67" s="714"/>
      <c r="H67" s="714"/>
      <c r="I67" s="714"/>
      <c r="J67" s="714"/>
      <c r="K67" s="714"/>
      <c r="L67" s="714"/>
      <c r="M67" s="714"/>
      <c r="N67" s="714"/>
      <c r="O67" s="708" t="s">
        <v>542</v>
      </c>
      <c r="P67" s="708"/>
      <c r="Q67" s="708"/>
      <c r="R67" s="708"/>
      <c r="S67" s="709"/>
      <c r="T67" s="262"/>
      <c r="U67" s="281"/>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4"/>
      <c r="AY67" s="714"/>
      <c r="AZ67" s="714"/>
      <c r="BA67" s="714"/>
      <c r="BB67" s="714"/>
    </row>
    <row r="68" spans="1:54" ht="3.75" customHeight="1" x14ac:dyDescent="0.15">
      <c r="A68" s="277"/>
      <c r="B68" s="714"/>
      <c r="C68" s="714"/>
      <c r="D68" s="714"/>
      <c r="E68" s="714"/>
      <c r="F68" s="714"/>
      <c r="G68" s="714"/>
      <c r="H68" s="714"/>
      <c r="I68" s="714"/>
      <c r="J68" s="714"/>
      <c r="K68" s="714"/>
      <c r="L68" s="714"/>
      <c r="M68" s="714"/>
      <c r="N68" s="668"/>
      <c r="O68" s="690"/>
      <c r="P68" s="712"/>
      <c r="Q68" s="712"/>
      <c r="R68" s="712"/>
      <c r="S68" s="712"/>
      <c r="T68" s="712"/>
      <c r="U68" s="713"/>
      <c r="V68" s="669"/>
      <c r="W68" s="714"/>
      <c r="X68" s="714"/>
      <c r="Y68" s="714"/>
      <c r="Z68" s="714"/>
      <c r="AA68" s="714"/>
      <c r="AB68" s="714"/>
      <c r="AC68" s="714"/>
      <c r="AD68" s="714"/>
      <c r="AE68" s="714"/>
      <c r="AF68" s="714"/>
      <c r="AG68" s="714"/>
      <c r="AH68" s="714"/>
      <c r="AI68" s="714"/>
      <c r="AJ68" s="714"/>
      <c r="AK68" s="714"/>
      <c r="AL68" s="714"/>
      <c r="AM68" s="714"/>
      <c r="AN68" s="714"/>
      <c r="AO68" s="714"/>
      <c r="AP68" s="714"/>
      <c r="AQ68" s="714"/>
      <c r="AR68" s="714"/>
      <c r="AS68" s="714"/>
      <c r="AT68" s="714"/>
      <c r="AU68" s="714"/>
      <c r="AV68" s="714"/>
      <c r="AW68" s="714"/>
      <c r="AX68" s="714"/>
      <c r="AY68" s="714"/>
      <c r="AZ68" s="714"/>
      <c r="BA68" s="714"/>
      <c r="BB68" s="714"/>
    </row>
    <row r="69" spans="1:54" ht="3.75" customHeight="1" x14ac:dyDescent="0.15">
      <c r="A69" s="277"/>
      <c r="B69" s="714"/>
      <c r="C69" s="714"/>
      <c r="D69" s="714"/>
      <c r="E69" s="714"/>
      <c r="F69" s="714"/>
      <c r="G69" s="714"/>
      <c r="H69" s="714"/>
      <c r="I69" s="714"/>
      <c r="J69" s="714"/>
      <c r="K69" s="714"/>
      <c r="L69" s="714"/>
      <c r="M69" s="714"/>
      <c r="N69" s="668"/>
      <c r="O69" s="687"/>
      <c r="P69" s="707"/>
      <c r="Q69" s="707"/>
      <c r="R69" s="707"/>
      <c r="S69" s="707"/>
      <c r="T69" s="707"/>
      <c r="U69" s="689"/>
      <c r="V69" s="669"/>
      <c r="W69" s="714"/>
      <c r="X69" s="714"/>
      <c r="Y69" s="714"/>
      <c r="Z69" s="714"/>
      <c r="AA69" s="714"/>
      <c r="AB69" s="714"/>
      <c r="AC69" s="714"/>
      <c r="AD69" s="714"/>
      <c r="AE69" s="714"/>
      <c r="AF69" s="714"/>
      <c r="AG69" s="714"/>
      <c r="AH69" s="714"/>
      <c r="AI69" s="714"/>
      <c r="AJ69" s="714"/>
      <c r="AK69" s="714"/>
      <c r="AL69" s="714"/>
      <c r="AM69" s="714"/>
      <c r="AN69" s="714"/>
      <c r="AO69" s="714"/>
      <c r="AP69" s="714"/>
      <c r="AQ69" s="714"/>
      <c r="AR69" s="714"/>
      <c r="AS69" s="714"/>
      <c r="AT69" s="714"/>
      <c r="AU69" s="714"/>
      <c r="AV69" s="714"/>
      <c r="AW69" s="714" t="s">
        <v>721</v>
      </c>
      <c r="AX69" s="714"/>
      <c r="AY69" s="714"/>
      <c r="AZ69" s="714"/>
      <c r="BA69" s="714"/>
      <c r="BB69" s="714"/>
    </row>
    <row r="70" spans="1:54" ht="15" customHeight="1" x14ac:dyDescent="0.15">
      <c r="A70" s="277"/>
      <c r="B70" s="714"/>
      <c r="C70" s="714"/>
      <c r="D70" s="714"/>
      <c r="E70" s="714"/>
      <c r="F70" s="714"/>
      <c r="G70" s="714"/>
      <c r="H70" s="714"/>
      <c r="I70" s="714"/>
      <c r="J70" s="714"/>
      <c r="K70" s="714"/>
      <c r="L70" s="714"/>
      <c r="M70" s="714"/>
      <c r="N70" s="714"/>
      <c r="O70" s="708" t="s">
        <v>582</v>
      </c>
      <c r="P70" s="708"/>
      <c r="Q70" s="708"/>
      <c r="R70" s="708"/>
      <c r="S70" s="709"/>
      <c r="T70" s="262"/>
      <c r="U70" s="281"/>
      <c r="V70" s="714"/>
      <c r="W70" s="714"/>
      <c r="X70" s="714"/>
      <c r="Y70" s="714"/>
      <c r="Z70" s="714"/>
      <c r="AA70" s="714"/>
      <c r="AB70" s="714"/>
      <c r="AC70" s="714"/>
      <c r="AD70" s="714"/>
      <c r="AE70" s="714"/>
      <c r="AF70" s="714"/>
      <c r="AG70" s="714"/>
      <c r="AH70" s="714"/>
      <c r="AI70" s="714"/>
      <c r="AJ70" s="714"/>
      <c r="AK70" s="714"/>
      <c r="AL70" s="714"/>
      <c r="AM70" s="714"/>
      <c r="AN70" s="714"/>
      <c r="AO70" s="714"/>
      <c r="AP70" s="714"/>
      <c r="AQ70" s="714"/>
      <c r="AR70" s="714"/>
      <c r="AS70" s="714"/>
      <c r="AT70" s="714"/>
      <c r="AU70" s="714"/>
      <c r="AV70" s="714"/>
      <c r="AW70" s="714"/>
      <c r="AX70" s="714"/>
      <c r="AY70" s="714"/>
      <c r="AZ70" s="714"/>
      <c r="BA70" s="714"/>
      <c r="BB70" s="714"/>
    </row>
    <row r="71" spans="1:54" ht="3.75" customHeight="1" x14ac:dyDescent="0.15">
      <c r="A71" s="277"/>
      <c r="B71" s="714"/>
      <c r="C71" s="714"/>
      <c r="D71" s="714"/>
      <c r="E71" s="714"/>
      <c r="F71" s="714"/>
      <c r="G71" s="714"/>
      <c r="H71" s="714"/>
      <c r="I71" s="714"/>
      <c r="J71" s="714"/>
      <c r="K71" s="714"/>
      <c r="L71" s="714"/>
      <c r="M71" s="714"/>
      <c r="N71" s="714"/>
      <c r="O71" s="709"/>
      <c r="P71" s="710"/>
      <c r="Q71" s="710"/>
      <c r="R71" s="710"/>
      <c r="S71" s="710"/>
      <c r="T71" s="710"/>
      <c r="U71" s="711"/>
      <c r="V71" s="714"/>
      <c r="W71" s="714"/>
      <c r="X71" s="714"/>
      <c r="Y71" s="714"/>
      <c r="Z71" s="714"/>
      <c r="AA71" s="714"/>
      <c r="AB71" s="714"/>
      <c r="AC71" s="714"/>
      <c r="AD71" s="714"/>
      <c r="AE71" s="714"/>
      <c r="AF71" s="714"/>
      <c r="AG71" s="714"/>
      <c r="AH71" s="714"/>
      <c r="AI71" s="714"/>
      <c r="AJ71" s="714"/>
      <c r="AK71" s="714"/>
      <c r="AL71" s="714"/>
      <c r="AM71" s="714"/>
      <c r="AN71" s="714"/>
      <c r="AO71" s="714"/>
      <c r="AP71" s="714"/>
      <c r="AQ71" s="714"/>
      <c r="AR71" s="714"/>
      <c r="AS71" s="714"/>
      <c r="AT71" s="714"/>
      <c r="AU71" s="714"/>
      <c r="AV71" s="714"/>
      <c r="AW71" s="714"/>
      <c r="AX71" s="714"/>
      <c r="AY71" s="714"/>
      <c r="AZ71" s="714"/>
      <c r="BA71" s="714"/>
      <c r="BB71" s="714"/>
    </row>
    <row r="72" spans="1:54" ht="15" customHeight="1" x14ac:dyDescent="0.15">
      <c r="A72" s="277"/>
      <c r="B72" s="714"/>
      <c r="C72" s="714"/>
      <c r="D72" s="714"/>
      <c r="E72" s="714"/>
      <c r="F72" s="714"/>
      <c r="G72" s="714"/>
      <c r="H72" s="714"/>
      <c r="I72" s="714"/>
      <c r="J72" s="714"/>
      <c r="K72" s="714"/>
      <c r="L72" s="714"/>
      <c r="M72" s="714"/>
      <c r="N72" s="714"/>
      <c r="O72" s="708" t="s">
        <v>510</v>
      </c>
      <c r="P72" s="708"/>
      <c r="Q72" s="708"/>
      <c r="R72" s="708"/>
      <c r="S72" s="709"/>
      <c r="T72" s="262"/>
      <c r="U72" s="281"/>
      <c r="V72" s="714"/>
      <c r="W72" s="714"/>
      <c r="X72" s="714"/>
      <c r="Y72" s="714"/>
      <c r="Z72" s="714"/>
      <c r="AA72" s="714"/>
      <c r="AB72" s="714"/>
      <c r="AC72" s="714"/>
      <c r="AD72" s="714"/>
      <c r="AE72" s="714"/>
      <c r="AF72" s="714"/>
      <c r="AG72" s="714"/>
      <c r="AH72" s="714"/>
      <c r="AI72" s="714"/>
      <c r="AJ72" s="714"/>
      <c r="AK72" s="714"/>
      <c r="AL72" s="714"/>
      <c r="AM72" s="714"/>
      <c r="AN72" s="714"/>
      <c r="AO72" s="714"/>
      <c r="AP72" s="714"/>
      <c r="AQ72" s="714"/>
      <c r="AR72" s="714"/>
      <c r="AS72" s="714"/>
      <c r="AT72" s="714"/>
      <c r="AU72" s="714"/>
      <c r="AV72" s="714"/>
      <c r="AW72" s="714"/>
      <c r="AX72" s="714"/>
      <c r="AY72" s="714"/>
      <c r="AZ72" s="714"/>
      <c r="BA72" s="714"/>
      <c r="BB72" s="714"/>
    </row>
    <row r="73" spans="1:54" ht="3.75" customHeight="1" x14ac:dyDescent="0.15">
      <c r="A73" s="277"/>
      <c r="B73" s="714"/>
      <c r="C73" s="714"/>
      <c r="D73" s="714"/>
      <c r="E73" s="714"/>
      <c r="F73" s="714"/>
      <c r="G73" s="714"/>
      <c r="H73" s="714"/>
      <c r="I73" s="714"/>
      <c r="J73" s="714"/>
      <c r="K73" s="714"/>
      <c r="L73" s="714"/>
      <c r="M73" s="714"/>
      <c r="N73" s="714"/>
      <c r="O73" s="709"/>
      <c r="P73" s="710"/>
      <c r="Q73" s="710"/>
      <c r="R73" s="710"/>
      <c r="S73" s="710"/>
      <c r="T73" s="710"/>
      <c r="U73" s="711"/>
      <c r="V73" s="714"/>
      <c r="W73" s="714"/>
      <c r="X73" s="714"/>
      <c r="Y73" s="714"/>
      <c r="Z73" s="714"/>
      <c r="AA73" s="714"/>
      <c r="AB73" s="714"/>
      <c r="AC73" s="714"/>
      <c r="AD73" s="714"/>
      <c r="AE73" s="714"/>
      <c r="AF73" s="714"/>
      <c r="AG73" s="714"/>
      <c r="AH73" s="714"/>
      <c r="AI73" s="714"/>
      <c r="AJ73" s="714"/>
      <c r="AK73" s="714"/>
      <c r="AL73" s="714"/>
      <c r="AM73" s="714"/>
      <c r="AN73" s="714"/>
      <c r="AO73" s="714"/>
      <c r="AP73" s="714"/>
      <c r="AQ73" s="714"/>
      <c r="AR73" s="714"/>
      <c r="AS73" s="714"/>
      <c r="AT73" s="714"/>
      <c r="AU73" s="714"/>
      <c r="AV73" s="714"/>
      <c r="AW73" s="714"/>
      <c r="AX73" s="714"/>
      <c r="AY73" s="714"/>
      <c r="AZ73" s="714"/>
      <c r="BA73" s="714"/>
      <c r="BB73" s="714"/>
    </row>
    <row r="74" spans="1:54" ht="15" customHeight="1" x14ac:dyDescent="0.15">
      <c r="A74" s="277"/>
      <c r="B74" s="714"/>
      <c r="C74" s="714"/>
      <c r="D74" s="714"/>
      <c r="E74" s="714"/>
      <c r="F74" s="714"/>
      <c r="G74" s="714"/>
      <c r="H74" s="714"/>
      <c r="I74" s="714"/>
      <c r="J74" s="714"/>
      <c r="K74" s="714"/>
      <c r="L74" s="714"/>
      <c r="M74" s="714"/>
      <c r="N74" s="714"/>
      <c r="O74" s="708" t="s">
        <v>542</v>
      </c>
      <c r="P74" s="708"/>
      <c r="Q74" s="708"/>
      <c r="R74" s="708"/>
      <c r="S74" s="709"/>
      <c r="T74" s="262"/>
      <c r="U74" s="281"/>
      <c r="V74" s="714"/>
      <c r="W74" s="714"/>
      <c r="X74" s="714"/>
      <c r="Y74" s="714"/>
      <c r="Z74" s="714"/>
      <c r="AA74" s="714"/>
      <c r="AB74" s="714"/>
      <c r="AC74" s="714"/>
      <c r="AD74" s="714"/>
      <c r="AE74" s="714"/>
      <c r="AF74" s="714"/>
      <c r="AG74" s="714"/>
      <c r="AH74" s="714"/>
      <c r="AI74" s="714"/>
      <c r="AJ74" s="714"/>
      <c r="AK74" s="714"/>
      <c r="AL74" s="714"/>
      <c r="AM74" s="714"/>
      <c r="AN74" s="714"/>
      <c r="AO74" s="714"/>
      <c r="AP74" s="714"/>
      <c r="AQ74" s="714"/>
      <c r="AR74" s="714"/>
      <c r="AS74" s="714"/>
      <c r="AT74" s="714"/>
      <c r="AU74" s="714"/>
      <c r="AV74" s="714"/>
      <c r="AW74" s="714"/>
      <c r="AX74" s="714"/>
      <c r="AY74" s="714"/>
      <c r="AZ74" s="714"/>
      <c r="BA74" s="714"/>
      <c r="BB74" s="714"/>
    </row>
    <row r="75" spans="1:54" ht="3.75" customHeight="1" x14ac:dyDescent="0.15">
      <c r="A75" s="277"/>
      <c r="B75" s="714"/>
      <c r="C75" s="714"/>
      <c r="D75" s="714"/>
      <c r="E75" s="714"/>
      <c r="F75" s="714"/>
      <c r="G75" s="714"/>
      <c r="H75" s="714"/>
      <c r="I75" s="714"/>
      <c r="J75" s="714"/>
      <c r="K75" s="714"/>
      <c r="L75" s="714"/>
      <c r="M75" s="714"/>
      <c r="N75" s="668"/>
      <c r="O75" s="690"/>
      <c r="P75" s="712"/>
      <c r="Q75" s="712"/>
      <c r="R75" s="712"/>
      <c r="S75" s="712"/>
      <c r="T75" s="712"/>
      <c r="U75" s="713"/>
      <c r="V75" s="669"/>
      <c r="W75" s="714"/>
      <c r="X75" s="714"/>
      <c r="Y75" s="714"/>
      <c r="Z75" s="714"/>
      <c r="AA75" s="714"/>
      <c r="AB75" s="714"/>
      <c r="AC75" s="714"/>
      <c r="AD75" s="714"/>
      <c r="AE75" s="714"/>
      <c r="AF75" s="714"/>
      <c r="AG75" s="714"/>
      <c r="AH75" s="714"/>
      <c r="AI75" s="714"/>
      <c r="AJ75" s="714"/>
      <c r="AK75" s="714"/>
      <c r="AL75" s="714"/>
      <c r="AM75" s="714"/>
      <c r="AN75" s="714"/>
      <c r="AO75" s="714"/>
      <c r="AP75" s="714"/>
      <c r="AQ75" s="714"/>
      <c r="AR75" s="714"/>
      <c r="AS75" s="714"/>
      <c r="AT75" s="714"/>
      <c r="AU75" s="714"/>
      <c r="AV75" s="714"/>
      <c r="AW75" s="714"/>
      <c r="AX75" s="714"/>
      <c r="AY75" s="714"/>
      <c r="AZ75" s="714"/>
      <c r="BA75" s="714"/>
      <c r="BB75" s="714"/>
    </row>
    <row r="76" spans="1:54" ht="3.75" customHeight="1" x14ac:dyDescent="0.15">
      <c r="A76" s="277"/>
      <c r="B76" s="714"/>
      <c r="C76" s="714"/>
      <c r="D76" s="714"/>
      <c r="E76" s="714"/>
      <c r="F76" s="714"/>
      <c r="G76" s="714"/>
      <c r="H76" s="714"/>
      <c r="I76" s="714"/>
      <c r="J76" s="714"/>
      <c r="K76" s="714"/>
      <c r="L76" s="714"/>
      <c r="M76" s="714"/>
      <c r="N76" s="668"/>
      <c r="O76" s="687"/>
      <c r="P76" s="707"/>
      <c r="Q76" s="707"/>
      <c r="R76" s="707"/>
      <c r="S76" s="707"/>
      <c r="T76" s="707"/>
      <c r="U76" s="689"/>
      <c r="V76" s="669"/>
      <c r="W76" s="714"/>
      <c r="X76" s="714"/>
      <c r="Y76" s="714"/>
      <c r="Z76" s="714"/>
      <c r="AA76" s="714"/>
      <c r="AB76" s="714"/>
      <c r="AC76" s="714"/>
      <c r="AD76" s="714"/>
      <c r="AE76" s="714"/>
      <c r="AF76" s="714"/>
      <c r="AG76" s="714"/>
      <c r="AH76" s="714"/>
      <c r="AI76" s="714"/>
      <c r="AJ76" s="714"/>
      <c r="AK76" s="714"/>
      <c r="AL76" s="714"/>
      <c r="AM76" s="714"/>
      <c r="AN76" s="714"/>
      <c r="AO76" s="714"/>
      <c r="AP76" s="714"/>
      <c r="AQ76" s="714"/>
      <c r="AR76" s="714"/>
      <c r="AS76" s="714"/>
      <c r="AT76" s="714"/>
      <c r="AU76" s="714"/>
      <c r="AV76" s="714"/>
      <c r="AW76" s="714" t="s">
        <v>721</v>
      </c>
      <c r="AX76" s="714"/>
      <c r="AY76" s="714"/>
      <c r="AZ76" s="714"/>
      <c r="BA76" s="714"/>
      <c r="BB76" s="714"/>
    </row>
    <row r="77" spans="1:54" ht="15" customHeight="1" x14ac:dyDescent="0.15">
      <c r="A77" s="277"/>
      <c r="B77" s="714"/>
      <c r="C77" s="714"/>
      <c r="D77" s="714"/>
      <c r="E77" s="714"/>
      <c r="F77" s="714"/>
      <c r="G77" s="714"/>
      <c r="H77" s="714"/>
      <c r="I77" s="714"/>
      <c r="J77" s="714"/>
      <c r="K77" s="714"/>
      <c r="L77" s="714"/>
      <c r="M77" s="714"/>
      <c r="N77" s="714"/>
      <c r="O77" s="708" t="s">
        <v>582</v>
      </c>
      <c r="P77" s="708"/>
      <c r="Q77" s="708"/>
      <c r="R77" s="708"/>
      <c r="S77" s="709"/>
      <c r="T77" s="262"/>
      <c r="U77" s="281"/>
      <c r="V77" s="714"/>
      <c r="W77" s="714"/>
      <c r="X77" s="714"/>
      <c r="Y77" s="714"/>
      <c r="Z77" s="714"/>
      <c r="AA77" s="714"/>
      <c r="AB77" s="714"/>
      <c r="AC77" s="714"/>
      <c r="AD77" s="714"/>
      <c r="AE77" s="714"/>
      <c r="AF77" s="714"/>
      <c r="AG77" s="714"/>
      <c r="AH77" s="714"/>
      <c r="AI77" s="714"/>
      <c r="AJ77" s="714"/>
      <c r="AK77" s="714"/>
      <c r="AL77" s="714"/>
      <c r="AM77" s="714"/>
      <c r="AN77" s="714"/>
      <c r="AO77" s="714"/>
      <c r="AP77" s="714"/>
      <c r="AQ77" s="714"/>
      <c r="AR77" s="714"/>
      <c r="AS77" s="714"/>
      <c r="AT77" s="714"/>
      <c r="AU77" s="714"/>
      <c r="AV77" s="714"/>
      <c r="AW77" s="714"/>
      <c r="AX77" s="714"/>
      <c r="AY77" s="714"/>
      <c r="AZ77" s="714"/>
      <c r="BA77" s="714"/>
      <c r="BB77" s="714"/>
    </row>
    <row r="78" spans="1:54" ht="3.75" customHeight="1" x14ac:dyDescent="0.15">
      <c r="A78" s="277"/>
      <c r="B78" s="714"/>
      <c r="C78" s="714"/>
      <c r="D78" s="714"/>
      <c r="E78" s="714"/>
      <c r="F78" s="714"/>
      <c r="G78" s="714"/>
      <c r="H78" s="714"/>
      <c r="I78" s="714"/>
      <c r="J78" s="714"/>
      <c r="K78" s="714"/>
      <c r="L78" s="714"/>
      <c r="M78" s="714"/>
      <c r="N78" s="714"/>
      <c r="O78" s="709"/>
      <c r="P78" s="710"/>
      <c r="Q78" s="710"/>
      <c r="R78" s="710"/>
      <c r="S78" s="710"/>
      <c r="T78" s="710"/>
      <c r="U78" s="711"/>
      <c r="V78" s="714"/>
      <c r="W78" s="714"/>
      <c r="X78" s="714"/>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4"/>
      <c r="AY78" s="714"/>
      <c r="AZ78" s="714"/>
      <c r="BA78" s="714"/>
      <c r="BB78" s="714"/>
    </row>
    <row r="79" spans="1:54" ht="15" customHeight="1" x14ac:dyDescent="0.15">
      <c r="A79" s="277"/>
      <c r="B79" s="714"/>
      <c r="C79" s="714"/>
      <c r="D79" s="714"/>
      <c r="E79" s="714"/>
      <c r="F79" s="714"/>
      <c r="G79" s="714"/>
      <c r="H79" s="714"/>
      <c r="I79" s="714"/>
      <c r="J79" s="714"/>
      <c r="K79" s="714"/>
      <c r="L79" s="714"/>
      <c r="M79" s="714"/>
      <c r="N79" s="714"/>
      <c r="O79" s="708" t="s">
        <v>510</v>
      </c>
      <c r="P79" s="708"/>
      <c r="Q79" s="708"/>
      <c r="R79" s="708"/>
      <c r="S79" s="709"/>
      <c r="T79" s="262"/>
      <c r="U79" s="281"/>
      <c r="V79" s="714"/>
      <c r="W79" s="714"/>
      <c r="X79" s="714"/>
      <c r="Y79" s="714"/>
      <c r="Z79" s="714"/>
      <c r="AA79" s="714"/>
      <c r="AB79" s="714"/>
      <c r="AC79" s="714"/>
      <c r="AD79" s="714"/>
      <c r="AE79" s="714"/>
      <c r="AF79" s="714"/>
      <c r="AG79" s="714"/>
      <c r="AH79" s="714"/>
      <c r="AI79" s="714"/>
      <c r="AJ79" s="714"/>
      <c r="AK79" s="714"/>
      <c r="AL79" s="714"/>
      <c r="AM79" s="714"/>
      <c r="AN79" s="714"/>
      <c r="AO79" s="714"/>
      <c r="AP79" s="714"/>
      <c r="AQ79" s="714"/>
      <c r="AR79" s="714"/>
      <c r="AS79" s="714"/>
      <c r="AT79" s="714"/>
      <c r="AU79" s="714"/>
      <c r="AV79" s="714"/>
      <c r="AW79" s="714"/>
      <c r="AX79" s="714"/>
      <c r="AY79" s="714"/>
      <c r="AZ79" s="714"/>
      <c r="BA79" s="714"/>
      <c r="BB79" s="714"/>
    </row>
    <row r="80" spans="1:54" ht="3.75" customHeight="1" x14ac:dyDescent="0.15">
      <c r="A80" s="277"/>
      <c r="B80" s="714"/>
      <c r="C80" s="714"/>
      <c r="D80" s="714"/>
      <c r="E80" s="714"/>
      <c r="F80" s="714"/>
      <c r="G80" s="714"/>
      <c r="H80" s="714"/>
      <c r="I80" s="714"/>
      <c r="J80" s="714"/>
      <c r="K80" s="714"/>
      <c r="L80" s="714"/>
      <c r="M80" s="714"/>
      <c r="N80" s="714"/>
      <c r="O80" s="709"/>
      <c r="P80" s="710"/>
      <c r="Q80" s="710"/>
      <c r="R80" s="710"/>
      <c r="S80" s="710"/>
      <c r="T80" s="710"/>
      <c r="U80" s="711"/>
      <c r="V80" s="714"/>
      <c r="W80" s="714"/>
      <c r="X80" s="714"/>
      <c r="Y80" s="714"/>
      <c r="Z80" s="714"/>
      <c r="AA80" s="714"/>
      <c r="AB80" s="714"/>
      <c r="AC80" s="714"/>
      <c r="AD80" s="714"/>
      <c r="AE80" s="714"/>
      <c r="AF80" s="714"/>
      <c r="AG80" s="714"/>
      <c r="AH80" s="714"/>
      <c r="AI80" s="714"/>
      <c r="AJ80" s="714"/>
      <c r="AK80" s="714"/>
      <c r="AL80" s="714"/>
      <c r="AM80" s="714"/>
      <c r="AN80" s="714"/>
      <c r="AO80" s="714"/>
      <c r="AP80" s="714"/>
      <c r="AQ80" s="714"/>
      <c r="AR80" s="714"/>
      <c r="AS80" s="714"/>
      <c r="AT80" s="714"/>
      <c r="AU80" s="714"/>
      <c r="AV80" s="714"/>
      <c r="AW80" s="714"/>
      <c r="AX80" s="714"/>
      <c r="AY80" s="714"/>
      <c r="AZ80" s="714"/>
      <c r="BA80" s="714"/>
      <c r="BB80" s="714"/>
    </row>
    <row r="81" spans="1:54" ht="15" customHeight="1" x14ac:dyDescent="0.15">
      <c r="A81" s="277"/>
      <c r="B81" s="714"/>
      <c r="C81" s="714"/>
      <c r="D81" s="714"/>
      <c r="E81" s="714"/>
      <c r="F81" s="714"/>
      <c r="G81" s="714"/>
      <c r="H81" s="714"/>
      <c r="I81" s="714"/>
      <c r="J81" s="714"/>
      <c r="K81" s="714"/>
      <c r="L81" s="714"/>
      <c r="M81" s="714"/>
      <c r="N81" s="714"/>
      <c r="O81" s="708" t="s">
        <v>542</v>
      </c>
      <c r="P81" s="708"/>
      <c r="Q81" s="708"/>
      <c r="R81" s="708"/>
      <c r="S81" s="709"/>
      <c r="T81" s="262"/>
      <c r="U81" s="281"/>
      <c r="V81" s="714"/>
      <c r="W81" s="714"/>
      <c r="X81" s="714"/>
      <c r="Y81" s="714"/>
      <c r="Z81" s="714"/>
      <c r="AA81" s="714"/>
      <c r="AB81" s="714"/>
      <c r="AC81" s="714"/>
      <c r="AD81" s="714"/>
      <c r="AE81" s="714"/>
      <c r="AF81" s="714"/>
      <c r="AG81" s="714"/>
      <c r="AH81" s="714"/>
      <c r="AI81" s="714"/>
      <c r="AJ81" s="714"/>
      <c r="AK81" s="714"/>
      <c r="AL81" s="714"/>
      <c r="AM81" s="714"/>
      <c r="AN81" s="714"/>
      <c r="AO81" s="714"/>
      <c r="AP81" s="714"/>
      <c r="AQ81" s="714"/>
      <c r="AR81" s="714"/>
      <c r="AS81" s="714"/>
      <c r="AT81" s="714"/>
      <c r="AU81" s="714"/>
      <c r="AV81" s="714"/>
      <c r="AW81" s="714"/>
      <c r="AX81" s="714"/>
      <c r="AY81" s="714"/>
      <c r="AZ81" s="714"/>
      <c r="BA81" s="714"/>
      <c r="BB81" s="714"/>
    </row>
    <row r="82" spans="1:54" ht="3.75" customHeight="1" x14ac:dyDescent="0.15">
      <c r="A82" s="277"/>
      <c r="B82" s="714"/>
      <c r="C82" s="714"/>
      <c r="D82" s="714"/>
      <c r="E82" s="714"/>
      <c r="F82" s="714"/>
      <c r="G82" s="714"/>
      <c r="H82" s="714"/>
      <c r="I82" s="714"/>
      <c r="J82" s="714"/>
      <c r="K82" s="714"/>
      <c r="L82" s="714"/>
      <c r="M82" s="714"/>
      <c r="N82" s="668"/>
      <c r="O82" s="690"/>
      <c r="P82" s="712"/>
      <c r="Q82" s="712"/>
      <c r="R82" s="712"/>
      <c r="S82" s="712"/>
      <c r="T82" s="712"/>
      <c r="U82" s="713"/>
      <c r="V82" s="669"/>
      <c r="W82" s="714"/>
      <c r="X82" s="714"/>
      <c r="Y82" s="714"/>
      <c r="Z82" s="714"/>
      <c r="AA82" s="714"/>
      <c r="AB82" s="714"/>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714"/>
      <c r="AY82" s="714"/>
      <c r="AZ82" s="714"/>
      <c r="BA82" s="714"/>
      <c r="BB82" s="714"/>
    </row>
    <row r="83" spans="1:54" ht="3.75" customHeight="1" x14ac:dyDescent="0.15">
      <c r="A83" s="277"/>
      <c r="B83" s="714"/>
      <c r="C83" s="714"/>
      <c r="D83" s="714"/>
      <c r="E83" s="714"/>
      <c r="F83" s="714"/>
      <c r="G83" s="714"/>
      <c r="H83" s="714"/>
      <c r="I83" s="714"/>
      <c r="J83" s="714"/>
      <c r="K83" s="714"/>
      <c r="L83" s="714"/>
      <c r="M83" s="714"/>
      <c r="N83" s="668"/>
      <c r="O83" s="687"/>
      <c r="P83" s="707"/>
      <c r="Q83" s="707"/>
      <c r="R83" s="707"/>
      <c r="S83" s="707"/>
      <c r="T83" s="707"/>
      <c r="U83" s="689"/>
      <c r="V83" s="669"/>
      <c r="W83" s="714"/>
      <c r="X83" s="714"/>
      <c r="Y83" s="714"/>
      <c r="Z83" s="714"/>
      <c r="AA83" s="714"/>
      <c r="AB83" s="714"/>
      <c r="AC83" s="714"/>
      <c r="AD83" s="714"/>
      <c r="AE83" s="714"/>
      <c r="AF83" s="714"/>
      <c r="AG83" s="714"/>
      <c r="AH83" s="714"/>
      <c r="AI83" s="714"/>
      <c r="AJ83" s="714"/>
      <c r="AK83" s="714"/>
      <c r="AL83" s="714"/>
      <c r="AM83" s="714"/>
      <c r="AN83" s="714"/>
      <c r="AO83" s="714"/>
      <c r="AP83" s="714"/>
      <c r="AQ83" s="714"/>
      <c r="AR83" s="714"/>
      <c r="AS83" s="714"/>
      <c r="AT83" s="714"/>
      <c r="AU83" s="714"/>
      <c r="AV83" s="714"/>
      <c r="AW83" s="714" t="s">
        <v>721</v>
      </c>
      <c r="AX83" s="714"/>
      <c r="AY83" s="714"/>
      <c r="AZ83" s="714"/>
      <c r="BA83" s="714"/>
      <c r="BB83" s="714"/>
    </row>
    <row r="84" spans="1:54" ht="15" customHeight="1" x14ac:dyDescent="0.15">
      <c r="A84" s="277"/>
      <c r="B84" s="714"/>
      <c r="C84" s="714"/>
      <c r="D84" s="714"/>
      <c r="E84" s="714"/>
      <c r="F84" s="714"/>
      <c r="G84" s="714"/>
      <c r="H84" s="714"/>
      <c r="I84" s="714"/>
      <c r="J84" s="714"/>
      <c r="K84" s="714"/>
      <c r="L84" s="714"/>
      <c r="M84" s="714"/>
      <c r="N84" s="714"/>
      <c r="O84" s="708" t="s">
        <v>582</v>
      </c>
      <c r="P84" s="708"/>
      <c r="Q84" s="708"/>
      <c r="R84" s="708"/>
      <c r="S84" s="709"/>
      <c r="T84" s="262"/>
      <c r="U84" s="281"/>
      <c r="V84" s="714"/>
      <c r="W84" s="714"/>
      <c r="X84" s="714"/>
      <c r="Y84" s="714"/>
      <c r="Z84" s="714"/>
      <c r="AA84" s="714"/>
      <c r="AB84" s="714"/>
      <c r="AC84" s="714"/>
      <c r="AD84" s="714"/>
      <c r="AE84" s="714"/>
      <c r="AF84" s="714"/>
      <c r="AG84" s="714"/>
      <c r="AH84" s="714"/>
      <c r="AI84" s="714"/>
      <c r="AJ84" s="714"/>
      <c r="AK84" s="714"/>
      <c r="AL84" s="714"/>
      <c r="AM84" s="714"/>
      <c r="AN84" s="714"/>
      <c r="AO84" s="714"/>
      <c r="AP84" s="714"/>
      <c r="AQ84" s="714"/>
      <c r="AR84" s="714"/>
      <c r="AS84" s="714"/>
      <c r="AT84" s="714"/>
      <c r="AU84" s="714"/>
      <c r="AV84" s="714"/>
      <c r="AW84" s="714"/>
      <c r="AX84" s="714"/>
      <c r="AY84" s="714"/>
      <c r="AZ84" s="714"/>
      <c r="BA84" s="714"/>
      <c r="BB84" s="714"/>
    </row>
    <row r="85" spans="1:54" ht="3.75" customHeight="1" x14ac:dyDescent="0.15">
      <c r="A85" s="277"/>
      <c r="B85" s="714"/>
      <c r="C85" s="714"/>
      <c r="D85" s="714"/>
      <c r="E85" s="714"/>
      <c r="F85" s="714"/>
      <c r="G85" s="714"/>
      <c r="H85" s="714"/>
      <c r="I85" s="714"/>
      <c r="J85" s="714"/>
      <c r="K85" s="714"/>
      <c r="L85" s="714"/>
      <c r="M85" s="714"/>
      <c r="N85" s="714"/>
      <c r="O85" s="709"/>
      <c r="P85" s="710"/>
      <c r="Q85" s="710"/>
      <c r="R85" s="710"/>
      <c r="S85" s="710"/>
      <c r="T85" s="710"/>
      <c r="U85" s="711"/>
      <c r="V85" s="714"/>
      <c r="W85" s="714"/>
      <c r="X85" s="714"/>
      <c r="Y85" s="714"/>
      <c r="Z85" s="714"/>
      <c r="AA85" s="714"/>
      <c r="AB85" s="714"/>
      <c r="AC85" s="714"/>
      <c r="AD85" s="714"/>
      <c r="AE85" s="714"/>
      <c r="AF85" s="714"/>
      <c r="AG85" s="714"/>
      <c r="AH85" s="714"/>
      <c r="AI85" s="714"/>
      <c r="AJ85" s="714"/>
      <c r="AK85" s="714"/>
      <c r="AL85" s="714"/>
      <c r="AM85" s="714"/>
      <c r="AN85" s="714"/>
      <c r="AO85" s="714"/>
      <c r="AP85" s="714"/>
      <c r="AQ85" s="714"/>
      <c r="AR85" s="714"/>
      <c r="AS85" s="714"/>
      <c r="AT85" s="714"/>
      <c r="AU85" s="714"/>
      <c r="AV85" s="714"/>
      <c r="AW85" s="714"/>
      <c r="AX85" s="714"/>
      <c r="AY85" s="714"/>
      <c r="AZ85" s="714"/>
      <c r="BA85" s="714"/>
      <c r="BB85" s="714"/>
    </row>
    <row r="86" spans="1:54" ht="15" customHeight="1" x14ac:dyDescent="0.15">
      <c r="A86" s="277"/>
      <c r="B86" s="714"/>
      <c r="C86" s="714"/>
      <c r="D86" s="714"/>
      <c r="E86" s="714"/>
      <c r="F86" s="714"/>
      <c r="G86" s="714"/>
      <c r="H86" s="714"/>
      <c r="I86" s="714"/>
      <c r="J86" s="714"/>
      <c r="K86" s="714"/>
      <c r="L86" s="714"/>
      <c r="M86" s="714"/>
      <c r="N86" s="714"/>
      <c r="O86" s="708" t="s">
        <v>510</v>
      </c>
      <c r="P86" s="708"/>
      <c r="Q86" s="708"/>
      <c r="R86" s="708"/>
      <c r="S86" s="709"/>
      <c r="T86" s="262"/>
      <c r="U86" s="281"/>
      <c r="V86" s="714"/>
      <c r="W86" s="714"/>
      <c r="X86" s="714"/>
      <c r="Y86" s="714"/>
      <c r="Z86" s="714"/>
      <c r="AA86" s="714"/>
      <c r="AB86" s="714"/>
      <c r="AC86" s="714"/>
      <c r="AD86" s="714"/>
      <c r="AE86" s="714"/>
      <c r="AF86" s="714"/>
      <c r="AG86" s="714"/>
      <c r="AH86" s="714"/>
      <c r="AI86" s="714"/>
      <c r="AJ86" s="714"/>
      <c r="AK86" s="714"/>
      <c r="AL86" s="714"/>
      <c r="AM86" s="714"/>
      <c r="AN86" s="714"/>
      <c r="AO86" s="714"/>
      <c r="AP86" s="714"/>
      <c r="AQ86" s="714"/>
      <c r="AR86" s="714"/>
      <c r="AS86" s="714"/>
      <c r="AT86" s="714"/>
      <c r="AU86" s="714"/>
      <c r="AV86" s="714"/>
      <c r="AW86" s="714"/>
      <c r="AX86" s="714"/>
      <c r="AY86" s="714"/>
      <c r="AZ86" s="714"/>
      <c r="BA86" s="714"/>
      <c r="BB86" s="714"/>
    </row>
    <row r="87" spans="1:54" ht="3.75" customHeight="1" x14ac:dyDescent="0.15">
      <c r="A87" s="277"/>
      <c r="B87" s="714"/>
      <c r="C87" s="714"/>
      <c r="D87" s="714"/>
      <c r="E87" s="714"/>
      <c r="F87" s="714"/>
      <c r="G87" s="714"/>
      <c r="H87" s="714"/>
      <c r="I87" s="714"/>
      <c r="J87" s="714"/>
      <c r="K87" s="714"/>
      <c r="L87" s="714"/>
      <c r="M87" s="714"/>
      <c r="N87" s="714"/>
      <c r="O87" s="709"/>
      <c r="P87" s="710"/>
      <c r="Q87" s="710"/>
      <c r="R87" s="710"/>
      <c r="S87" s="710"/>
      <c r="T87" s="710"/>
      <c r="U87" s="711"/>
      <c r="V87" s="714"/>
      <c r="W87" s="714"/>
      <c r="X87" s="714"/>
      <c r="Y87" s="714"/>
      <c r="Z87" s="714"/>
      <c r="AA87" s="714"/>
      <c r="AB87" s="714"/>
      <c r="AC87" s="714"/>
      <c r="AD87" s="714"/>
      <c r="AE87" s="714"/>
      <c r="AF87" s="714"/>
      <c r="AG87" s="714"/>
      <c r="AH87" s="714"/>
      <c r="AI87" s="714"/>
      <c r="AJ87" s="714"/>
      <c r="AK87" s="714"/>
      <c r="AL87" s="714"/>
      <c r="AM87" s="714"/>
      <c r="AN87" s="714"/>
      <c r="AO87" s="714"/>
      <c r="AP87" s="714"/>
      <c r="AQ87" s="714"/>
      <c r="AR87" s="714"/>
      <c r="AS87" s="714"/>
      <c r="AT87" s="714"/>
      <c r="AU87" s="714"/>
      <c r="AV87" s="714"/>
      <c r="AW87" s="714"/>
      <c r="AX87" s="714"/>
      <c r="AY87" s="714"/>
      <c r="AZ87" s="714"/>
      <c r="BA87" s="714"/>
      <c r="BB87" s="714"/>
    </row>
    <row r="88" spans="1:54" ht="15" customHeight="1" x14ac:dyDescent="0.15">
      <c r="A88" s="277"/>
      <c r="B88" s="714"/>
      <c r="C88" s="714"/>
      <c r="D88" s="714"/>
      <c r="E88" s="714"/>
      <c r="F88" s="714"/>
      <c r="G88" s="714"/>
      <c r="H88" s="714"/>
      <c r="I88" s="714"/>
      <c r="J88" s="714"/>
      <c r="K88" s="714"/>
      <c r="L88" s="714"/>
      <c r="M88" s="714"/>
      <c r="N88" s="714"/>
      <c r="O88" s="708" t="s">
        <v>542</v>
      </c>
      <c r="P88" s="708"/>
      <c r="Q88" s="708"/>
      <c r="R88" s="708"/>
      <c r="S88" s="709"/>
      <c r="T88" s="262"/>
      <c r="U88" s="281"/>
      <c r="V88" s="714"/>
      <c r="W88" s="714"/>
      <c r="X88" s="714"/>
      <c r="Y88" s="714"/>
      <c r="Z88" s="714"/>
      <c r="AA88" s="714"/>
      <c r="AB88" s="714"/>
      <c r="AC88" s="714"/>
      <c r="AD88" s="714"/>
      <c r="AE88" s="714"/>
      <c r="AF88" s="714"/>
      <c r="AG88" s="714"/>
      <c r="AH88" s="714"/>
      <c r="AI88" s="714"/>
      <c r="AJ88" s="714"/>
      <c r="AK88" s="714"/>
      <c r="AL88" s="714"/>
      <c r="AM88" s="714"/>
      <c r="AN88" s="714"/>
      <c r="AO88" s="714"/>
      <c r="AP88" s="714"/>
      <c r="AQ88" s="714"/>
      <c r="AR88" s="714"/>
      <c r="AS88" s="714"/>
      <c r="AT88" s="714"/>
      <c r="AU88" s="714"/>
      <c r="AV88" s="714"/>
      <c r="AW88" s="714"/>
      <c r="AX88" s="714"/>
      <c r="AY88" s="714"/>
      <c r="AZ88" s="714"/>
      <c r="BA88" s="714"/>
      <c r="BB88" s="714"/>
    </row>
    <row r="89" spans="1:54" ht="3.75" customHeight="1" x14ac:dyDescent="0.15">
      <c r="A89" s="277"/>
      <c r="B89" s="714"/>
      <c r="C89" s="714"/>
      <c r="D89" s="714"/>
      <c r="E89" s="714"/>
      <c r="F89" s="714"/>
      <c r="G89" s="714"/>
      <c r="H89" s="714"/>
      <c r="I89" s="714"/>
      <c r="J89" s="714"/>
      <c r="K89" s="714"/>
      <c r="L89" s="714"/>
      <c r="M89" s="714"/>
      <c r="N89" s="668"/>
      <c r="O89" s="690"/>
      <c r="P89" s="712"/>
      <c r="Q89" s="712"/>
      <c r="R89" s="712"/>
      <c r="S89" s="712"/>
      <c r="T89" s="712"/>
      <c r="U89" s="713"/>
      <c r="V89" s="669"/>
      <c r="W89" s="714"/>
      <c r="X89" s="714"/>
      <c r="Y89" s="714"/>
      <c r="Z89" s="714"/>
      <c r="AA89" s="714"/>
      <c r="AB89" s="714"/>
      <c r="AC89" s="714"/>
      <c r="AD89" s="714"/>
      <c r="AE89" s="714"/>
      <c r="AF89" s="714"/>
      <c r="AG89" s="714"/>
      <c r="AH89" s="714"/>
      <c r="AI89" s="714"/>
      <c r="AJ89" s="714"/>
      <c r="AK89" s="714"/>
      <c r="AL89" s="714"/>
      <c r="AM89" s="714"/>
      <c r="AN89" s="714"/>
      <c r="AO89" s="714"/>
      <c r="AP89" s="714"/>
      <c r="AQ89" s="714"/>
      <c r="AR89" s="714"/>
      <c r="AS89" s="714"/>
      <c r="AT89" s="714"/>
      <c r="AU89" s="714"/>
      <c r="AV89" s="714"/>
      <c r="AW89" s="714"/>
      <c r="AX89" s="714"/>
      <c r="AY89" s="714"/>
      <c r="AZ89" s="714"/>
      <c r="BA89" s="714"/>
      <c r="BB89" s="714"/>
    </row>
    <row r="90" spans="1:54" ht="15" customHeight="1" x14ac:dyDescent="0.15">
      <c r="T90" s="280"/>
    </row>
    <row r="91" spans="1:54" ht="15" customHeight="1" x14ac:dyDescent="0.15">
      <c r="A91" s="686">
        <v>4</v>
      </c>
      <c r="B91" s="674" t="s">
        <v>607</v>
      </c>
      <c r="C91" s="674"/>
      <c r="D91" s="674"/>
      <c r="E91" s="674"/>
      <c r="F91" s="674"/>
      <c r="G91" s="674"/>
      <c r="H91" s="674"/>
      <c r="I91" s="674"/>
      <c r="J91" s="674"/>
      <c r="K91" s="674"/>
      <c r="L91" s="674"/>
      <c r="M91" s="674"/>
      <c r="N91" s="674"/>
      <c r="O91" s="674" t="s">
        <v>709</v>
      </c>
      <c r="P91" s="674"/>
      <c r="Q91" s="674"/>
      <c r="R91" s="674"/>
      <c r="S91" s="674"/>
      <c r="T91" s="674"/>
      <c r="U91" s="674"/>
      <c r="V91" s="674"/>
      <c r="W91" s="674"/>
      <c r="X91" s="674"/>
      <c r="Y91" s="674"/>
      <c r="Z91" s="674"/>
      <c r="AA91" s="674"/>
      <c r="AB91" s="674"/>
      <c r="AD91" s="686">
        <v>5</v>
      </c>
      <c r="AE91" s="674" t="s">
        <v>851</v>
      </c>
      <c r="AF91" s="674"/>
      <c r="AG91" s="674"/>
      <c r="AH91" s="674"/>
      <c r="AI91" s="674"/>
      <c r="AJ91" s="674"/>
      <c r="AK91" s="674"/>
      <c r="AL91" s="674"/>
      <c r="AM91" s="674"/>
      <c r="AN91" s="674"/>
      <c r="AO91" s="674"/>
      <c r="AP91" s="674"/>
      <c r="AQ91" s="674"/>
      <c r="AR91" s="674"/>
      <c r="AS91" s="674"/>
      <c r="AT91" s="674"/>
      <c r="AU91" s="674"/>
      <c r="AV91" s="674"/>
      <c r="AW91" s="674"/>
      <c r="AX91" s="674"/>
      <c r="AY91" s="674"/>
      <c r="AZ91" s="674"/>
      <c r="BA91" s="674"/>
      <c r="BB91" s="674"/>
    </row>
    <row r="92" spans="1:54" ht="15" customHeight="1" x14ac:dyDescent="0.15">
      <c r="A92" s="686"/>
      <c r="B92" s="676" t="s">
        <v>446</v>
      </c>
      <c r="C92" s="676"/>
      <c r="D92" s="676"/>
      <c r="E92" s="676"/>
      <c r="F92" s="676"/>
      <c r="G92" s="676"/>
      <c r="H92" s="676"/>
      <c r="I92" s="676"/>
      <c r="J92" s="676"/>
      <c r="K92" s="676"/>
      <c r="L92" s="676"/>
      <c r="M92" s="676"/>
      <c r="N92" s="676"/>
      <c r="O92" s="676" t="s">
        <v>183</v>
      </c>
      <c r="P92" s="676"/>
      <c r="Q92" s="676"/>
      <c r="R92" s="676"/>
      <c r="S92" s="676"/>
      <c r="T92" s="676"/>
      <c r="U92" s="676"/>
      <c r="V92" s="676"/>
      <c r="W92" s="676"/>
      <c r="X92" s="676"/>
      <c r="Y92" s="676"/>
      <c r="Z92" s="676"/>
      <c r="AA92" s="676"/>
      <c r="AB92" s="676"/>
      <c r="AD92" s="686"/>
      <c r="AE92" s="693"/>
      <c r="AF92" s="694"/>
      <c r="AG92" s="694"/>
      <c r="AH92" s="694"/>
      <c r="AI92" s="694"/>
      <c r="AJ92" s="694"/>
      <c r="AK92" s="694"/>
      <c r="AL92" s="694"/>
      <c r="AM92" s="694"/>
      <c r="AN92" s="694"/>
      <c r="AO92" s="694"/>
      <c r="AP92" s="694"/>
      <c r="AQ92" s="694"/>
      <c r="AR92" s="694"/>
      <c r="AS92" s="694"/>
      <c r="AT92" s="694"/>
      <c r="AU92" s="694"/>
      <c r="AV92" s="694"/>
      <c r="AW92" s="694"/>
      <c r="AX92" s="694"/>
      <c r="AY92" s="694"/>
      <c r="AZ92" s="694"/>
      <c r="BA92" s="694"/>
      <c r="BB92" s="695"/>
    </row>
    <row r="93" spans="1:54" ht="101.25" customHeight="1" x14ac:dyDescent="0.15">
      <c r="A93" s="684" t="s">
        <v>919</v>
      </c>
      <c r="B93" s="685"/>
      <c r="C93" s="685"/>
      <c r="D93" s="685"/>
      <c r="E93" s="685"/>
      <c r="F93" s="685"/>
      <c r="G93" s="685"/>
      <c r="H93" s="685"/>
      <c r="I93" s="685"/>
      <c r="J93" s="685"/>
      <c r="K93" s="685"/>
      <c r="L93" s="685"/>
      <c r="M93" s="685"/>
      <c r="N93" s="685"/>
      <c r="O93" s="685"/>
      <c r="P93" s="685"/>
      <c r="Q93" s="685"/>
      <c r="R93" s="685"/>
      <c r="S93" s="685"/>
      <c r="T93" s="685"/>
      <c r="U93" s="685"/>
      <c r="V93" s="685"/>
      <c r="W93" s="685"/>
      <c r="X93" s="685"/>
      <c r="Y93" s="685"/>
      <c r="Z93" s="685"/>
      <c r="AA93" s="685"/>
      <c r="AB93" s="685"/>
      <c r="AD93" s="686"/>
      <c r="AE93" s="696"/>
      <c r="AF93" s="697"/>
      <c r="AG93" s="697"/>
      <c r="AH93" s="697"/>
      <c r="AI93" s="697"/>
      <c r="AJ93" s="697"/>
      <c r="AK93" s="697"/>
      <c r="AL93" s="697"/>
      <c r="AM93" s="697"/>
      <c r="AN93" s="697"/>
      <c r="AO93" s="697"/>
      <c r="AP93" s="697"/>
      <c r="AQ93" s="697"/>
      <c r="AR93" s="697"/>
      <c r="AS93" s="697"/>
      <c r="AT93" s="697"/>
      <c r="AU93" s="697"/>
      <c r="AV93" s="697"/>
      <c r="AW93" s="697"/>
      <c r="AX93" s="697"/>
      <c r="AY93" s="697"/>
      <c r="AZ93" s="697"/>
      <c r="BA93" s="697"/>
      <c r="BB93" s="698"/>
    </row>
    <row r="94" spans="1:54" ht="41.25" customHeight="1" x14ac:dyDescent="0.15">
      <c r="AD94" s="686"/>
      <c r="AE94" s="699"/>
      <c r="AF94" s="700"/>
      <c r="AG94" s="700"/>
      <c r="AH94" s="700"/>
      <c r="AI94" s="700"/>
      <c r="AJ94" s="700"/>
      <c r="AK94" s="700"/>
      <c r="AL94" s="700"/>
      <c r="AM94" s="700"/>
      <c r="AN94" s="700"/>
      <c r="AO94" s="700"/>
      <c r="AP94" s="700"/>
      <c r="AQ94" s="700"/>
      <c r="AR94" s="700"/>
      <c r="AS94" s="700"/>
      <c r="AT94" s="700"/>
      <c r="AU94" s="700"/>
      <c r="AV94" s="700"/>
      <c r="AW94" s="700"/>
      <c r="AX94" s="700"/>
      <c r="AY94" s="700"/>
      <c r="AZ94" s="700"/>
      <c r="BA94" s="700"/>
      <c r="BB94" s="701"/>
    </row>
    <row r="95" spans="1:54" ht="15" customHeight="1" x14ac:dyDescent="0.15">
      <c r="A95" s="673" t="s">
        <v>849</v>
      </c>
      <c r="B95" s="673"/>
      <c r="C95" s="673"/>
      <c r="D95" s="673"/>
      <c r="E95" s="673"/>
      <c r="F95" s="673"/>
      <c r="G95" s="673"/>
      <c r="H95" s="673"/>
      <c r="I95" s="673"/>
      <c r="J95" s="673"/>
      <c r="K95" s="673"/>
      <c r="L95" s="673"/>
      <c r="M95" s="673"/>
      <c r="N95" s="673"/>
      <c r="O95" s="673"/>
      <c r="P95" s="673"/>
      <c r="Q95" s="673"/>
      <c r="R95" s="673"/>
      <c r="S95" s="673"/>
      <c r="T95" s="673"/>
      <c r="U95" s="673"/>
      <c r="V95" s="673"/>
      <c r="W95" s="673"/>
      <c r="X95" s="673"/>
      <c r="Y95" s="673"/>
      <c r="Z95" s="673"/>
      <c r="AA95" s="673"/>
      <c r="AB95" s="673"/>
      <c r="AC95" s="673"/>
      <c r="AD95" s="673"/>
      <c r="AE95" s="673"/>
      <c r="AF95" s="673"/>
      <c r="AG95" s="673"/>
      <c r="AH95" s="673"/>
      <c r="AI95" s="673"/>
      <c r="AJ95" s="673"/>
      <c r="AK95" s="673"/>
      <c r="AL95" s="673"/>
      <c r="AM95" s="673"/>
      <c r="AN95" s="673"/>
      <c r="AO95" s="673"/>
      <c r="AP95" s="673"/>
      <c r="AQ95" s="673"/>
      <c r="AR95" s="673"/>
      <c r="AS95" s="673"/>
      <c r="AT95" s="673"/>
      <c r="AU95" s="673"/>
      <c r="AV95" s="673"/>
      <c r="AW95" s="673"/>
      <c r="AX95" s="673"/>
      <c r="AY95" s="673"/>
      <c r="AZ95" s="673"/>
      <c r="BA95" s="673"/>
      <c r="BB95" s="673"/>
    </row>
    <row r="96" spans="1:54" ht="15" customHeight="1" x14ac:dyDescent="0.15">
      <c r="A96" s="674" t="s">
        <v>534</v>
      </c>
      <c r="B96" s="674"/>
      <c r="C96" s="674"/>
      <c r="D96" s="674"/>
      <c r="E96" s="675" t="s">
        <v>689</v>
      </c>
      <c r="F96" s="675"/>
      <c r="G96" s="675"/>
      <c r="H96" s="675"/>
      <c r="I96" s="675"/>
      <c r="J96" s="675"/>
      <c r="K96" s="675"/>
      <c r="L96" s="675"/>
      <c r="M96" s="675"/>
      <c r="N96" s="675"/>
      <c r="O96" s="674" t="s">
        <v>652</v>
      </c>
      <c r="P96" s="674"/>
      <c r="Q96" s="674"/>
      <c r="R96" s="674"/>
      <c r="S96" s="674"/>
      <c r="T96" s="674"/>
      <c r="U96" s="674"/>
      <c r="V96" s="676"/>
      <c r="W96" s="676"/>
      <c r="X96" s="676"/>
      <c r="Y96" s="676"/>
      <c r="Z96" s="676"/>
      <c r="AA96" s="676"/>
      <c r="AB96" s="676"/>
      <c r="AC96" s="674" t="s">
        <v>678</v>
      </c>
      <c r="AD96" s="674"/>
      <c r="AE96" s="674"/>
      <c r="AF96" s="674"/>
      <c r="AG96" s="674"/>
      <c r="AH96" s="674"/>
      <c r="AI96" s="674"/>
      <c r="AJ96" s="674"/>
      <c r="AK96" s="674"/>
      <c r="AL96" s="674"/>
      <c r="AM96" s="676"/>
      <c r="AN96" s="676"/>
      <c r="AO96" s="676"/>
      <c r="AP96" s="676"/>
      <c r="AQ96" s="676"/>
      <c r="AR96" s="676"/>
      <c r="AS96" s="676"/>
      <c r="AT96" s="676"/>
      <c r="AU96" s="676"/>
      <c r="AV96" s="676"/>
      <c r="AW96" s="676"/>
      <c r="AX96" s="676"/>
      <c r="AY96" s="676"/>
      <c r="AZ96" s="676"/>
      <c r="BA96" s="676"/>
      <c r="BB96" s="676"/>
    </row>
    <row r="97" spans="1:54" ht="15" customHeight="1" x14ac:dyDescent="0.15">
      <c r="A97" s="686">
        <v>1</v>
      </c>
      <c r="B97" s="674" t="s">
        <v>23</v>
      </c>
      <c r="C97" s="674"/>
      <c r="D97" s="674"/>
      <c r="E97" s="674"/>
      <c r="F97" s="674"/>
      <c r="G97" s="674"/>
      <c r="H97" s="674"/>
      <c r="I97" s="674"/>
      <c r="J97" s="674"/>
      <c r="K97" s="674"/>
      <c r="L97" s="674"/>
      <c r="M97" s="674"/>
      <c r="N97" s="674"/>
      <c r="O97" s="674" t="s">
        <v>158</v>
      </c>
      <c r="P97" s="674"/>
      <c r="Q97" s="674"/>
      <c r="R97" s="674"/>
      <c r="S97" s="674"/>
      <c r="T97" s="674"/>
      <c r="U97" s="674"/>
      <c r="V97" s="674"/>
      <c r="W97" s="674"/>
      <c r="X97" s="674"/>
      <c r="Y97" s="674"/>
      <c r="Z97" s="674"/>
      <c r="AA97" s="674"/>
      <c r="AB97" s="674"/>
      <c r="AC97" s="674" t="s">
        <v>264</v>
      </c>
      <c r="AD97" s="674"/>
      <c r="AE97" s="674"/>
      <c r="AF97" s="674"/>
      <c r="AG97" s="674"/>
      <c r="AH97" s="674"/>
      <c r="AI97" s="674"/>
      <c r="AJ97" s="674"/>
      <c r="AK97" s="674"/>
      <c r="AL97" s="674"/>
      <c r="AM97" s="674"/>
      <c r="AN97" s="674"/>
      <c r="AO97" s="674"/>
      <c r="AP97" s="674"/>
      <c r="AQ97" s="674"/>
      <c r="AR97" s="674"/>
      <c r="AS97" s="674"/>
      <c r="AT97" s="674"/>
      <c r="AU97" s="674"/>
      <c r="AV97" s="674"/>
      <c r="AW97" s="674"/>
      <c r="AX97" s="674"/>
      <c r="AY97" s="674"/>
      <c r="AZ97" s="674"/>
      <c r="BA97" s="674"/>
      <c r="BB97" s="674"/>
    </row>
    <row r="98" spans="1:54" ht="15" customHeight="1" x14ac:dyDescent="0.15">
      <c r="A98" s="686"/>
      <c r="B98" s="676"/>
      <c r="C98" s="676"/>
      <c r="D98" s="676"/>
      <c r="E98" s="676"/>
      <c r="F98" s="676"/>
      <c r="G98" s="676"/>
      <c r="H98" s="676"/>
      <c r="I98" s="676"/>
      <c r="J98" s="676"/>
      <c r="K98" s="676"/>
      <c r="L98" s="676"/>
      <c r="M98" s="676"/>
      <c r="N98" s="676"/>
      <c r="O98" s="676"/>
      <c r="P98" s="676"/>
      <c r="Q98" s="676"/>
      <c r="R98" s="676"/>
      <c r="S98" s="676"/>
      <c r="T98" s="676"/>
      <c r="U98" s="676"/>
      <c r="V98" s="676"/>
      <c r="W98" s="676"/>
      <c r="X98" s="676"/>
      <c r="Y98" s="676"/>
      <c r="Z98" s="676"/>
      <c r="AA98" s="676"/>
      <c r="AB98" s="676"/>
      <c r="AC98" s="702"/>
      <c r="AD98" s="679"/>
      <c r="AE98" s="679"/>
      <c r="AF98" s="679"/>
      <c r="AG98" s="679"/>
      <c r="AH98" s="679"/>
      <c r="AI98" s="679"/>
      <c r="AJ98" s="679"/>
      <c r="AK98" s="679"/>
      <c r="AL98" s="679"/>
      <c r="AM98" s="679"/>
      <c r="AN98" s="679"/>
      <c r="AO98" s="679"/>
      <c r="AP98" s="679"/>
      <c r="AQ98" s="679"/>
      <c r="AR98" s="679"/>
      <c r="AS98" s="679"/>
      <c r="AT98" s="679"/>
      <c r="AU98" s="679"/>
      <c r="AV98" s="679"/>
      <c r="AW98" s="679"/>
      <c r="AX98" s="679"/>
      <c r="AY98" s="679"/>
      <c r="AZ98" s="680" t="s">
        <v>714</v>
      </c>
      <c r="BA98" s="680"/>
      <c r="BB98" s="681"/>
    </row>
    <row r="100" spans="1:54" ht="15" customHeight="1" x14ac:dyDescent="0.15">
      <c r="A100" s="716">
        <v>2</v>
      </c>
      <c r="B100" s="682" t="s">
        <v>854</v>
      </c>
      <c r="C100" s="680"/>
      <c r="D100" s="680"/>
      <c r="E100" s="680"/>
      <c r="F100" s="680"/>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1"/>
      <c r="AW100" s="715" t="s">
        <v>464</v>
      </c>
      <c r="AX100" s="715"/>
      <c r="AY100" s="715"/>
      <c r="AZ100" s="715"/>
      <c r="BA100" s="715"/>
      <c r="BB100" s="715"/>
    </row>
    <row r="101" spans="1:54" ht="15" customHeight="1" x14ac:dyDescent="0.15">
      <c r="A101" s="717"/>
      <c r="B101" s="705" t="s">
        <v>325</v>
      </c>
      <c r="C101" s="705"/>
      <c r="D101" s="705" t="s">
        <v>700</v>
      </c>
      <c r="E101" s="705"/>
      <c r="F101" s="705"/>
      <c r="G101" s="705"/>
      <c r="H101" s="705"/>
      <c r="I101" s="705"/>
      <c r="J101" s="705"/>
      <c r="K101" s="705"/>
      <c r="L101" s="705"/>
      <c r="M101" s="705"/>
      <c r="N101" s="705"/>
      <c r="O101" s="706" t="s">
        <v>1046</v>
      </c>
      <c r="P101" s="706"/>
      <c r="Q101" s="706"/>
      <c r="R101" s="706"/>
      <c r="S101" s="706"/>
      <c r="T101" s="706"/>
      <c r="U101" s="706"/>
      <c r="V101" s="705" t="s">
        <v>853</v>
      </c>
      <c r="W101" s="705"/>
      <c r="X101" s="705"/>
      <c r="Y101" s="705"/>
      <c r="Z101" s="705"/>
      <c r="AA101" s="705"/>
      <c r="AB101" s="705"/>
      <c r="AC101" s="705" t="s">
        <v>1067</v>
      </c>
      <c r="AD101" s="705"/>
      <c r="AE101" s="705"/>
      <c r="AF101" s="705"/>
      <c r="AG101" s="705"/>
      <c r="AH101" s="705"/>
      <c r="AI101" s="705"/>
      <c r="AJ101" s="705"/>
      <c r="AK101" s="705" t="s">
        <v>523</v>
      </c>
      <c r="AL101" s="705"/>
      <c r="AM101" s="705"/>
      <c r="AN101" s="705"/>
      <c r="AO101" s="705" t="s">
        <v>231</v>
      </c>
      <c r="AP101" s="705"/>
      <c r="AQ101" s="705"/>
      <c r="AR101" s="705"/>
      <c r="AS101" s="705"/>
      <c r="AT101" s="705"/>
      <c r="AU101" s="705"/>
      <c r="AV101" s="705"/>
      <c r="AW101" s="715"/>
      <c r="AX101" s="715"/>
      <c r="AY101" s="715"/>
      <c r="AZ101" s="715"/>
      <c r="BA101" s="715"/>
      <c r="BB101" s="715"/>
    </row>
    <row r="102" spans="1:54" ht="3.75" customHeight="1" x14ac:dyDescent="0.15">
      <c r="A102" s="717"/>
      <c r="B102" s="714"/>
      <c r="C102" s="714"/>
      <c r="D102" s="714"/>
      <c r="E102" s="714"/>
      <c r="F102" s="714"/>
      <c r="G102" s="714"/>
      <c r="H102" s="714"/>
      <c r="I102" s="714"/>
      <c r="J102" s="714"/>
      <c r="K102" s="714"/>
      <c r="L102" s="714"/>
      <c r="M102" s="714"/>
      <c r="N102" s="668"/>
      <c r="O102" s="687"/>
      <c r="P102" s="707"/>
      <c r="Q102" s="707"/>
      <c r="R102" s="707"/>
      <c r="S102" s="707"/>
      <c r="T102" s="707"/>
      <c r="U102" s="689"/>
      <c r="V102" s="669"/>
      <c r="W102" s="714"/>
      <c r="X102" s="714"/>
      <c r="Y102" s="714"/>
      <c r="Z102" s="714"/>
      <c r="AA102" s="714"/>
      <c r="AB102" s="714"/>
      <c r="AC102" s="714"/>
      <c r="AD102" s="714"/>
      <c r="AE102" s="714"/>
      <c r="AF102" s="714"/>
      <c r="AG102" s="714"/>
      <c r="AH102" s="714"/>
      <c r="AI102" s="714"/>
      <c r="AJ102" s="714"/>
      <c r="AK102" s="714"/>
      <c r="AL102" s="714"/>
      <c r="AM102" s="714"/>
      <c r="AN102" s="714"/>
      <c r="AO102" s="714"/>
      <c r="AP102" s="714"/>
      <c r="AQ102" s="714"/>
      <c r="AR102" s="714"/>
      <c r="AS102" s="714"/>
      <c r="AT102" s="714"/>
      <c r="AU102" s="714"/>
      <c r="AV102" s="714"/>
      <c r="AW102" s="714" t="s">
        <v>721</v>
      </c>
      <c r="AX102" s="714"/>
      <c r="AY102" s="714"/>
      <c r="AZ102" s="714"/>
      <c r="BA102" s="714"/>
      <c r="BB102" s="714"/>
    </row>
    <row r="103" spans="1:54" ht="15" customHeight="1" x14ac:dyDescent="0.15">
      <c r="A103" s="717"/>
      <c r="B103" s="714"/>
      <c r="C103" s="714"/>
      <c r="D103" s="714"/>
      <c r="E103" s="714"/>
      <c r="F103" s="714"/>
      <c r="G103" s="714"/>
      <c r="H103" s="714"/>
      <c r="I103" s="714"/>
      <c r="J103" s="714"/>
      <c r="K103" s="714"/>
      <c r="L103" s="714"/>
      <c r="M103" s="714"/>
      <c r="N103" s="714"/>
      <c r="O103" s="708" t="s">
        <v>582</v>
      </c>
      <c r="P103" s="708"/>
      <c r="Q103" s="708"/>
      <c r="R103" s="708"/>
      <c r="S103" s="709"/>
      <c r="T103" s="262"/>
      <c r="U103" s="281"/>
      <c r="V103" s="714"/>
      <c r="W103" s="714"/>
      <c r="X103" s="714"/>
      <c r="Y103" s="714"/>
      <c r="Z103" s="714"/>
      <c r="AA103" s="714"/>
      <c r="AB103" s="714"/>
      <c r="AC103" s="714"/>
      <c r="AD103" s="714"/>
      <c r="AE103" s="714"/>
      <c r="AF103" s="714"/>
      <c r="AG103" s="714"/>
      <c r="AH103" s="714"/>
      <c r="AI103" s="714"/>
      <c r="AJ103" s="714"/>
      <c r="AK103" s="714"/>
      <c r="AL103" s="714"/>
      <c r="AM103" s="714"/>
      <c r="AN103" s="714"/>
      <c r="AO103" s="714"/>
      <c r="AP103" s="714"/>
      <c r="AQ103" s="714"/>
      <c r="AR103" s="714"/>
      <c r="AS103" s="714"/>
      <c r="AT103" s="714"/>
      <c r="AU103" s="714"/>
      <c r="AV103" s="714"/>
      <c r="AW103" s="714"/>
      <c r="AX103" s="714"/>
      <c r="AY103" s="714"/>
      <c r="AZ103" s="714"/>
      <c r="BA103" s="714"/>
      <c r="BB103" s="714"/>
    </row>
    <row r="104" spans="1:54" ht="3.75" customHeight="1" x14ac:dyDescent="0.15">
      <c r="A104" s="717"/>
      <c r="B104" s="714"/>
      <c r="C104" s="714"/>
      <c r="D104" s="714"/>
      <c r="E104" s="714"/>
      <c r="F104" s="714"/>
      <c r="G104" s="714"/>
      <c r="H104" s="714"/>
      <c r="I104" s="714"/>
      <c r="J104" s="714"/>
      <c r="K104" s="714"/>
      <c r="L104" s="714"/>
      <c r="M104" s="714"/>
      <c r="N104" s="714"/>
      <c r="O104" s="709"/>
      <c r="P104" s="710"/>
      <c r="Q104" s="710"/>
      <c r="R104" s="710"/>
      <c r="S104" s="710"/>
      <c r="T104" s="710"/>
      <c r="U104" s="711"/>
      <c r="V104" s="714"/>
      <c r="W104" s="714"/>
      <c r="X104" s="714"/>
      <c r="Y104" s="714"/>
      <c r="Z104" s="714"/>
      <c r="AA104" s="714"/>
      <c r="AB104" s="714"/>
      <c r="AC104" s="714"/>
      <c r="AD104" s="714"/>
      <c r="AE104" s="714"/>
      <c r="AF104" s="714"/>
      <c r="AG104" s="714"/>
      <c r="AH104" s="714"/>
      <c r="AI104" s="714"/>
      <c r="AJ104" s="714"/>
      <c r="AK104" s="714"/>
      <c r="AL104" s="714"/>
      <c r="AM104" s="714"/>
      <c r="AN104" s="714"/>
      <c r="AO104" s="714"/>
      <c r="AP104" s="714"/>
      <c r="AQ104" s="714"/>
      <c r="AR104" s="714"/>
      <c r="AS104" s="714"/>
      <c r="AT104" s="714"/>
      <c r="AU104" s="714"/>
      <c r="AV104" s="714"/>
      <c r="AW104" s="714"/>
      <c r="AX104" s="714"/>
      <c r="AY104" s="714"/>
      <c r="AZ104" s="714"/>
      <c r="BA104" s="714"/>
      <c r="BB104" s="714"/>
    </row>
    <row r="105" spans="1:54" ht="15" customHeight="1" x14ac:dyDescent="0.15">
      <c r="A105" s="717"/>
      <c r="B105" s="714"/>
      <c r="C105" s="714"/>
      <c r="D105" s="714"/>
      <c r="E105" s="714"/>
      <c r="F105" s="714"/>
      <c r="G105" s="714"/>
      <c r="H105" s="714"/>
      <c r="I105" s="714"/>
      <c r="J105" s="714"/>
      <c r="K105" s="714"/>
      <c r="L105" s="714"/>
      <c r="M105" s="714"/>
      <c r="N105" s="714"/>
      <c r="O105" s="708" t="s">
        <v>510</v>
      </c>
      <c r="P105" s="708"/>
      <c r="Q105" s="708"/>
      <c r="R105" s="708"/>
      <c r="S105" s="709"/>
      <c r="T105" s="262"/>
      <c r="U105" s="281"/>
      <c r="V105" s="714"/>
      <c r="W105" s="714"/>
      <c r="X105" s="714"/>
      <c r="Y105" s="714"/>
      <c r="Z105" s="714"/>
      <c r="AA105" s="714"/>
      <c r="AB105" s="714"/>
      <c r="AC105" s="714"/>
      <c r="AD105" s="714"/>
      <c r="AE105" s="714"/>
      <c r="AF105" s="714"/>
      <c r="AG105" s="714"/>
      <c r="AH105" s="714"/>
      <c r="AI105" s="714"/>
      <c r="AJ105" s="714"/>
      <c r="AK105" s="714"/>
      <c r="AL105" s="714"/>
      <c r="AM105" s="714"/>
      <c r="AN105" s="714"/>
      <c r="AO105" s="714"/>
      <c r="AP105" s="714"/>
      <c r="AQ105" s="714"/>
      <c r="AR105" s="714"/>
      <c r="AS105" s="714"/>
      <c r="AT105" s="714"/>
      <c r="AU105" s="714"/>
      <c r="AV105" s="714"/>
      <c r="AW105" s="714"/>
      <c r="AX105" s="714"/>
      <c r="AY105" s="714"/>
      <c r="AZ105" s="714"/>
      <c r="BA105" s="714"/>
      <c r="BB105" s="714"/>
    </row>
    <row r="106" spans="1:54" ht="3.75" customHeight="1" x14ac:dyDescent="0.15">
      <c r="A106" s="717"/>
      <c r="B106" s="714"/>
      <c r="C106" s="714"/>
      <c r="D106" s="714"/>
      <c r="E106" s="714"/>
      <c r="F106" s="714"/>
      <c r="G106" s="714"/>
      <c r="H106" s="714"/>
      <c r="I106" s="714"/>
      <c r="J106" s="714"/>
      <c r="K106" s="714"/>
      <c r="L106" s="714"/>
      <c r="M106" s="714"/>
      <c r="N106" s="714"/>
      <c r="O106" s="709"/>
      <c r="P106" s="710"/>
      <c r="Q106" s="710"/>
      <c r="R106" s="710"/>
      <c r="S106" s="710"/>
      <c r="T106" s="710"/>
      <c r="U106" s="711"/>
      <c r="V106" s="714"/>
      <c r="W106" s="714"/>
      <c r="X106" s="714"/>
      <c r="Y106" s="714"/>
      <c r="Z106" s="714"/>
      <c r="AA106" s="714"/>
      <c r="AB106" s="714"/>
      <c r="AC106" s="714"/>
      <c r="AD106" s="714"/>
      <c r="AE106" s="714"/>
      <c r="AF106" s="714"/>
      <c r="AG106" s="714"/>
      <c r="AH106" s="714"/>
      <c r="AI106" s="714"/>
      <c r="AJ106" s="714"/>
      <c r="AK106" s="714"/>
      <c r="AL106" s="714"/>
      <c r="AM106" s="714"/>
      <c r="AN106" s="714"/>
      <c r="AO106" s="714"/>
      <c r="AP106" s="714"/>
      <c r="AQ106" s="714"/>
      <c r="AR106" s="714"/>
      <c r="AS106" s="714"/>
      <c r="AT106" s="714"/>
      <c r="AU106" s="714"/>
      <c r="AV106" s="714"/>
      <c r="AW106" s="714"/>
      <c r="AX106" s="714"/>
      <c r="AY106" s="714"/>
      <c r="AZ106" s="714"/>
      <c r="BA106" s="714"/>
      <c r="BB106" s="714"/>
    </row>
    <row r="107" spans="1:54" ht="15" customHeight="1" x14ac:dyDescent="0.15">
      <c r="A107" s="717"/>
      <c r="B107" s="714"/>
      <c r="C107" s="714"/>
      <c r="D107" s="714"/>
      <c r="E107" s="714"/>
      <c r="F107" s="714"/>
      <c r="G107" s="714"/>
      <c r="H107" s="714"/>
      <c r="I107" s="714"/>
      <c r="J107" s="714"/>
      <c r="K107" s="714"/>
      <c r="L107" s="714"/>
      <c r="M107" s="714"/>
      <c r="N107" s="714"/>
      <c r="O107" s="708" t="s">
        <v>542</v>
      </c>
      <c r="P107" s="708"/>
      <c r="Q107" s="708"/>
      <c r="R107" s="708"/>
      <c r="S107" s="709"/>
      <c r="T107" s="262"/>
      <c r="U107" s="281"/>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4"/>
      <c r="AV107" s="714"/>
      <c r="AW107" s="714"/>
      <c r="AX107" s="714"/>
      <c r="AY107" s="714"/>
      <c r="AZ107" s="714"/>
      <c r="BA107" s="714"/>
      <c r="BB107" s="714"/>
    </row>
    <row r="108" spans="1:54" ht="3.75" customHeight="1" x14ac:dyDescent="0.15">
      <c r="A108" s="717"/>
      <c r="B108" s="714"/>
      <c r="C108" s="714"/>
      <c r="D108" s="714"/>
      <c r="E108" s="714"/>
      <c r="F108" s="714"/>
      <c r="G108" s="714"/>
      <c r="H108" s="714"/>
      <c r="I108" s="714"/>
      <c r="J108" s="714"/>
      <c r="K108" s="714"/>
      <c r="L108" s="714"/>
      <c r="M108" s="714"/>
      <c r="N108" s="668"/>
      <c r="O108" s="690"/>
      <c r="P108" s="712"/>
      <c r="Q108" s="712"/>
      <c r="R108" s="712"/>
      <c r="S108" s="712"/>
      <c r="T108" s="712"/>
      <c r="U108" s="713"/>
      <c r="V108" s="669"/>
      <c r="W108" s="714"/>
      <c r="X108" s="714"/>
      <c r="Y108" s="714"/>
      <c r="Z108" s="714"/>
      <c r="AA108" s="714"/>
      <c r="AB108" s="714"/>
      <c r="AC108" s="714"/>
      <c r="AD108" s="714"/>
      <c r="AE108" s="714"/>
      <c r="AF108" s="714"/>
      <c r="AG108" s="714"/>
      <c r="AH108" s="714"/>
      <c r="AI108" s="714"/>
      <c r="AJ108" s="714"/>
      <c r="AK108" s="714"/>
      <c r="AL108" s="714"/>
      <c r="AM108" s="714"/>
      <c r="AN108" s="714"/>
      <c r="AO108" s="714"/>
      <c r="AP108" s="714"/>
      <c r="AQ108" s="714"/>
      <c r="AR108" s="714"/>
      <c r="AS108" s="714"/>
      <c r="AT108" s="714"/>
      <c r="AU108" s="714"/>
      <c r="AV108" s="714"/>
      <c r="AW108" s="714"/>
      <c r="AX108" s="714"/>
      <c r="AY108" s="714"/>
      <c r="AZ108" s="714"/>
      <c r="BA108" s="714"/>
      <c r="BB108" s="714"/>
    </row>
    <row r="109" spans="1:54" ht="3.75" customHeight="1" x14ac:dyDescent="0.15">
      <c r="A109" s="277"/>
      <c r="B109" s="714"/>
      <c r="C109" s="714"/>
      <c r="D109" s="714"/>
      <c r="E109" s="714"/>
      <c r="F109" s="714"/>
      <c r="G109" s="714"/>
      <c r="H109" s="714"/>
      <c r="I109" s="714"/>
      <c r="J109" s="714"/>
      <c r="K109" s="714"/>
      <c r="L109" s="714"/>
      <c r="M109" s="714"/>
      <c r="N109" s="668"/>
      <c r="O109" s="687"/>
      <c r="P109" s="707"/>
      <c r="Q109" s="707"/>
      <c r="R109" s="707"/>
      <c r="S109" s="707"/>
      <c r="T109" s="707"/>
      <c r="U109" s="689"/>
      <c r="V109" s="669"/>
      <c r="W109" s="714"/>
      <c r="X109" s="714"/>
      <c r="Y109" s="714"/>
      <c r="Z109" s="714"/>
      <c r="AA109" s="714"/>
      <c r="AB109" s="714"/>
      <c r="AC109" s="714"/>
      <c r="AD109" s="714"/>
      <c r="AE109" s="714"/>
      <c r="AF109" s="714"/>
      <c r="AG109" s="714"/>
      <c r="AH109" s="714"/>
      <c r="AI109" s="714"/>
      <c r="AJ109" s="714"/>
      <c r="AK109" s="714"/>
      <c r="AL109" s="714"/>
      <c r="AM109" s="714"/>
      <c r="AN109" s="714"/>
      <c r="AO109" s="714"/>
      <c r="AP109" s="714"/>
      <c r="AQ109" s="714"/>
      <c r="AR109" s="714"/>
      <c r="AS109" s="714"/>
      <c r="AT109" s="714"/>
      <c r="AU109" s="714"/>
      <c r="AV109" s="714"/>
      <c r="AW109" s="714" t="s">
        <v>721</v>
      </c>
      <c r="AX109" s="714"/>
      <c r="AY109" s="714"/>
      <c r="AZ109" s="714"/>
      <c r="BA109" s="714"/>
      <c r="BB109" s="714"/>
    </row>
    <row r="110" spans="1:54" ht="15" customHeight="1" x14ac:dyDescent="0.15">
      <c r="A110" s="277"/>
      <c r="B110" s="714"/>
      <c r="C110" s="714"/>
      <c r="D110" s="714"/>
      <c r="E110" s="714"/>
      <c r="F110" s="714"/>
      <c r="G110" s="714"/>
      <c r="H110" s="714"/>
      <c r="I110" s="714"/>
      <c r="J110" s="714"/>
      <c r="K110" s="714"/>
      <c r="L110" s="714"/>
      <c r="M110" s="714"/>
      <c r="N110" s="714"/>
      <c r="O110" s="708" t="s">
        <v>582</v>
      </c>
      <c r="P110" s="708"/>
      <c r="Q110" s="708"/>
      <c r="R110" s="708"/>
      <c r="S110" s="709"/>
      <c r="T110" s="262"/>
      <c r="U110" s="281"/>
      <c r="V110" s="714"/>
      <c r="W110" s="714"/>
      <c r="X110" s="714"/>
      <c r="Y110" s="714"/>
      <c r="Z110" s="714"/>
      <c r="AA110" s="714"/>
      <c r="AB110" s="714"/>
      <c r="AC110" s="714"/>
      <c r="AD110" s="714"/>
      <c r="AE110" s="714"/>
      <c r="AF110" s="714"/>
      <c r="AG110" s="714"/>
      <c r="AH110" s="714"/>
      <c r="AI110" s="714"/>
      <c r="AJ110" s="714"/>
      <c r="AK110" s="714"/>
      <c r="AL110" s="714"/>
      <c r="AM110" s="714"/>
      <c r="AN110" s="714"/>
      <c r="AO110" s="714"/>
      <c r="AP110" s="714"/>
      <c r="AQ110" s="714"/>
      <c r="AR110" s="714"/>
      <c r="AS110" s="714"/>
      <c r="AT110" s="714"/>
      <c r="AU110" s="714"/>
      <c r="AV110" s="714"/>
      <c r="AW110" s="714"/>
      <c r="AX110" s="714"/>
      <c r="AY110" s="714"/>
      <c r="AZ110" s="714"/>
      <c r="BA110" s="714"/>
      <c r="BB110" s="714"/>
    </row>
    <row r="111" spans="1:54" ht="3.75" customHeight="1" x14ac:dyDescent="0.15">
      <c r="A111" s="277"/>
      <c r="B111" s="714"/>
      <c r="C111" s="714"/>
      <c r="D111" s="714"/>
      <c r="E111" s="714"/>
      <c r="F111" s="714"/>
      <c r="G111" s="714"/>
      <c r="H111" s="714"/>
      <c r="I111" s="714"/>
      <c r="J111" s="714"/>
      <c r="K111" s="714"/>
      <c r="L111" s="714"/>
      <c r="M111" s="714"/>
      <c r="N111" s="714"/>
      <c r="O111" s="709"/>
      <c r="P111" s="710"/>
      <c r="Q111" s="710"/>
      <c r="R111" s="710"/>
      <c r="S111" s="710"/>
      <c r="T111" s="710"/>
      <c r="U111" s="711"/>
      <c r="V111" s="714"/>
      <c r="W111" s="714"/>
      <c r="X111" s="714"/>
      <c r="Y111" s="714"/>
      <c r="Z111" s="714"/>
      <c r="AA111" s="714"/>
      <c r="AB111" s="714"/>
      <c r="AC111" s="714"/>
      <c r="AD111" s="714"/>
      <c r="AE111" s="714"/>
      <c r="AF111" s="714"/>
      <c r="AG111" s="714"/>
      <c r="AH111" s="714"/>
      <c r="AI111" s="714"/>
      <c r="AJ111" s="714"/>
      <c r="AK111" s="714"/>
      <c r="AL111" s="714"/>
      <c r="AM111" s="714"/>
      <c r="AN111" s="714"/>
      <c r="AO111" s="714"/>
      <c r="AP111" s="714"/>
      <c r="AQ111" s="714"/>
      <c r="AR111" s="714"/>
      <c r="AS111" s="714"/>
      <c r="AT111" s="714"/>
      <c r="AU111" s="714"/>
      <c r="AV111" s="714"/>
      <c r="AW111" s="714"/>
      <c r="AX111" s="714"/>
      <c r="AY111" s="714"/>
      <c r="AZ111" s="714"/>
      <c r="BA111" s="714"/>
      <c r="BB111" s="714"/>
    </row>
    <row r="112" spans="1:54" ht="15" customHeight="1" x14ac:dyDescent="0.15">
      <c r="A112" s="277"/>
      <c r="B112" s="714"/>
      <c r="C112" s="714"/>
      <c r="D112" s="714"/>
      <c r="E112" s="714"/>
      <c r="F112" s="714"/>
      <c r="G112" s="714"/>
      <c r="H112" s="714"/>
      <c r="I112" s="714"/>
      <c r="J112" s="714"/>
      <c r="K112" s="714"/>
      <c r="L112" s="714"/>
      <c r="M112" s="714"/>
      <c r="N112" s="714"/>
      <c r="O112" s="708" t="s">
        <v>510</v>
      </c>
      <c r="P112" s="708"/>
      <c r="Q112" s="708"/>
      <c r="R112" s="708"/>
      <c r="S112" s="709"/>
      <c r="T112" s="262"/>
      <c r="U112" s="281"/>
      <c r="V112" s="714"/>
      <c r="W112" s="714"/>
      <c r="X112" s="714"/>
      <c r="Y112" s="714"/>
      <c r="Z112" s="714"/>
      <c r="AA112" s="714"/>
      <c r="AB112" s="714"/>
      <c r="AC112" s="714"/>
      <c r="AD112" s="714"/>
      <c r="AE112" s="714"/>
      <c r="AF112" s="714"/>
      <c r="AG112" s="714"/>
      <c r="AH112" s="714"/>
      <c r="AI112" s="714"/>
      <c r="AJ112" s="714"/>
      <c r="AK112" s="714"/>
      <c r="AL112" s="714"/>
      <c r="AM112" s="714"/>
      <c r="AN112" s="714"/>
      <c r="AO112" s="714"/>
      <c r="AP112" s="714"/>
      <c r="AQ112" s="714"/>
      <c r="AR112" s="714"/>
      <c r="AS112" s="714"/>
      <c r="AT112" s="714"/>
      <c r="AU112" s="714"/>
      <c r="AV112" s="714"/>
      <c r="AW112" s="714"/>
      <c r="AX112" s="714"/>
      <c r="AY112" s="714"/>
      <c r="AZ112" s="714"/>
      <c r="BA112" s="714"/>
      <c r="BB112" s="714"/>
    </row>
    <row r="113" spans="1:54" ht="3.75" customHeight="1" x14ac:dyDescent="0.15">
      <c r="A113" s="277"/>
      <c r="B113" s="714"/>
      <c r="C113" s="714"/>
      <c r="D113" s="714"/>
      <c r="E113" s="714"/>
      <c r="F113" s="714"/>
      <c r="G113" s="714"/>
      <c r="H113" s="714"/>
      <c r="I113" s="714"/>
      <c r="J113" s="714"/>
      <c r="K113" s="714"/>
      <c r="L113" s="714"/>
      <c r="M113" s="714"/>
      <c r="N113" s="714"/>
      <c r="O113" s="709"/>
      <c r="P113" s="710"/>
      <c r="Q113" s="710"/>
      <c r="R113" s="710"/>
      <c r="S113" s="710"/>
      <c r="T113" s="710"/>
      <c r="U113" s="711"/>
      <c r="V113" s="714"/>
      <c r="W113" s="714"/>
      <c r="X113" s="714"/>
      <c r="Y113" s="714"/>
      <c r="Z113" s="714"/>
      <c r="AA113" s="714"/>
      <c r="AB113" s="714"/>
      <c r="AC113" s="714"/>
      <c r="AD113" s="714"/>
      <c r="AE113" s="714"/>
      <c r="AF113" s="714"/>
      <c r="AG113" s="714"/>
      <c r="AH113" s="714"/>
      <c r="AI113" s="714"/>
      <c r="AJ113" s="714"/>
      <c r="AK113" s="714"/>
      <c r="AL113" s="714"/>
      <c r="AM113" s="714"/>
      <c r="AN113" s="714"/>
      <c r="AO113" s="714"/>
      <c r="AP113" s="714"/>
      <c r="AQ113" s="714"/>
      <c r="AR113" s="714"/>
      <c r="AS113" s="714"/>
      <c r="AT113" s="714"/>
      <c r="AU113" s="714"/>
      <c r="AV113" s="714"/>
      <c r="AW113" s="714"/>
      <c r="AX113" s="714"/>
      <c r="AY113" s="714"/>
      <c r="AZ113" s="714"/>
      <c r="BA113" s="714"/>
      <c r="BB113" s="714"/>
    </row>
    <row r="114" spans="1:54" ht="15" customHeight="1" x14ac:dyDescent="0.15">
      <c r="A114" s="277"/>
      <c r="B114" s="714"/>
      <c r="C114" s="714"/>
      <c r="D114" s="714"/>
      <c r="E114" s="714"/>
      <c r="F114" s="714"/>
      <c r="G114" s="714"/>
      <c r="H114" s="714"/>
      <c r="I114" s="714"/>
      <c r="J114" s="714"/>
      <c r="K114" s="714"/>
      <c r="L114" s="714"/>
      <c r="M114" s="714"/>
      <c r="N114" s="714"/>
      <c r="O114" s="708" t="s">
        <v>542</v>
      </c>
      <c r="P114" s="708"/>
      <c r="Q114" s="708"/>
      <c r="R114" s="708"/>
      <c r="S114" s="709"/>
      <c r="T114" s="262"/>
      <c r="U114" s="281"/>
      <c r="V114" s="714"/>
      <c r="W114" s="714"/>
      <c r="X114" s="714"/>
      <c r="Y114" s="714"/>
      <c r="Z114" s="714"/>
      <c r="AA114" s="714"/>
      <c r="AB114" s="714"/>
      <c r="AC114" s="714"/>
      <c r="AD114" s="714"/>
      <c r="AE114" s="714"/>
      <c r="AF114" s="714"/>
      <c r="AG114" s="714"/>
      <c r="AH114" s="714"/>
      <c r="AI114" s="714"/>
      <c r="AJ114" s="714"/>
      <c r="AK114" s="714"/>
      <c r="AL114" s="714"/>
      <c r="AM114" s="714"/>
      <c r="AN114" s="714"/>
      <c r="AO114" s="714"/>
      <c r="AP114" s="714"/>
      <c r="AQ114" s="714"/>
      <c r="AR114" s="714"/>
      <c r="AS114" s="714"/>
      <c r="AT114" s="714"/>
      <c r="AU114" s="714"/>
      <c r="AV114" s="714"/>
      <c r="AW114" s="714"/>
      <c r="AX114" s="714"/>
      <c r="AY114" s="714"/>
      <c r="AZ114" s="714"/>
      <c r="BA114" s="714"/>
      <c r="BB114" s="714"/>
    </row>
    <row r="115" spans="1:54" ht="3.75" customHeight="1" x14ac:dyDescent="0.15">
      <c r="A115" s="277"/>
      <c r="B115" s="714"/>
      <c r="C115" s="714"/>
      <c r="D115" s="714"/>
      <c r="E115" s="714"/>
      <c r="F115" s="714"/>
      <c r="G115" s="714"/>
      <c r="H115" s="714"/>
      <c r="I115" s="714"/>
      <c r="J115" s="714"/>
      <c r="K115" s="714"/>
      <c r="L115" s="714"/>
      <c r="M115" s="714"/>
      <c r="N115" s="668"/>
      <c r="O115" s="690"/>
      <c r="P115" s="712"/>
      <c r="Q115" s="712"/>
      <c r="R115" s="712"/>
      <c r="S115" s="712"/>
      <c r="T115" s="712"/>
      <c r="U115" s="713"/>
      <c r="V115" s="669"/>
      <c r="W115" s="714"/>
      <c r="X115" s="714"/>
      <c r="Y115" s="714"/>
      <c r="Z115" s="714"/>
      <c r="AA115" s="714"/>
      <c r="AB115" s="714"/>
      <c r="AC115" s="714"/>
      <c r="AD115" s="714"/>
      <c r="AE115" s="714"/>
      <c r="AF115" s="714"/>
      <c r="AG115" s="714"/>
      <c r="AH115" s="714"/>
      <c r="AI115" s="714"/>
      <c r="AJ115" s="714"/>
      <c r="AK115" s="714"/>
      <c r="AL115" s="714"/>
      <c r="AM115" s="714"/>
      <c r="AN115" s="714"/>
      <c r="AO115" s="714"/>
      <c r="AP115" s="714"/>
      <c r="AQ115" s="714"/>
      <c r="AR115" s="714"/>
      <c r="AS115" s="714"/>
      <c r="AT115" s="714"/>
      <c r="AU115" s="714"/>
      <c r="AV115" s="714"/>
      <c r="AW115" s="714"/>
      <c r="AX115" s="714"/>
      <c r="AY115" s="714"/>
      <c r="AZ115" s="714"/>
      <c r="BA115" s="714"/>
      <c r="BB115" s="714"/>
    </row>
    <row r="116" spans="1:54" ht="3.75" customHeight="1" x14ac:dyDescent="0.15">
      <c r="A116" s="277"/>
      <c r="B116" s="714"/>
      <c r="C116" s="714"/>
      <c r="D116" s="714"/>
      <c r="E116" s="714"/>
      <c r="F116" s="714"/>
      <c r="G116" s="714"/>
      <c r="H116" s="714"/>
      <c r="I116" s="714"/>
      <c r="J116" s="714"/>
      <c r="K116" s="714"/>
      <c r="L116" s="714"/>
      <c r="M116" s="714"/>
      <c r="N116" s="668"/>
      <c r="O116" s="687"/>
      <c r="P116" s="707"/>
      <c r="Q116" s="707"/>
      <c r="R116" s="707"/>
      <c r="S116" s="707"/>
      <c r="T116" s="707"/>
      <c r="U116" s="689"/>
      <c r="V116" s="669"/>
      <c r="W116" s="714"/>
      <c r="X116" s="714"/>
      <c r="Y116" s="714"/>
      <c r="Z116" s="714"/>
      <c r="AA116" s="714"/>
      <c r="AB116" s="714"/>
      <c r="AC116" s="714"/>
      <c r="AD116" s="714"/>
      <c r="AE116" s="714"/>
      <c r="AF116" s="714"/>
      <c r="AG116" s="714"/>
      <c r="AH116" s="714"/>
      <c r="AI116" s="714"/>
      <c r="AJ116" s="714"/>
      <c r="AK116" s="714"/>
      <c r="AL116" s="714"/>
      <c r="AM116" s="714"/>
      <c r="AN116" s="714"/>
      <c r="AO116" s="714"/>
      <c r="AP116" s="714"/>
      <c r="AQ116" s="714"/>
      <c r="AR116" s="714"/>
      <c r="AS116" s="714"/>
      <c r="AT116" s="714"/>
      <c r="AU116" s="714"/>
      <c r="AV116" s="714"/>
      <c r="AW116" s="714" t="s">
        <v>721</v>
      </c>
      <c r="AX116" s="714"/>
      <c r="AY116" s="714"/>
      <c r="AZ116" s="714"/>
      <c r="BA116" s="714"/>
      <c r="BB116" s="714"/>
    </row>
    <row r="117" spans="1:54" ht="15" customHeight="1" x14ac:dyDescent="0.15">
      <c r="A117" s="277"/>
      <c r="B117" s="714"/>
      <c r="C117" s="714"/>
      <c r="D117" s="714"/>
      <c r="E117" s="714"/>
      <c r="F117" s="714"/>
      <c r="G117" s="714"/>
      <c r="H117" s="714"/>
      <c r="I117" s="714"/>
      <c r="J117" s="714"/>
      <c r="K117" s="714"/>
      <c r="L117" s="714"/>
      <c r="M117" s="714"/>
      <c r="N117" s="714"/>
      <c r="O117" s="708" t="s">
        <v>582</v>
      </c>
      <c r="P117" s="708"/>
      <c r="Q117" s="708"/>
      <c r="R117" s="708"/>
      <c r="S117" s="709"/>
      <c r="T117" s="262"/>
      <c r="U117" s="281"/>
      <c r="V117" s="714"/>
      <c r="W117" s="714"/>
      <c r="X117" s="714"/>
      <c r="Y117" s="714"/>
      <c r="Z117" s="714"/>
      <c r="AA117" s="714"/>
      <c r="AB117" s="714"/>
      <c r="AC117" s="714"/>
      <c r="AD117" s="714"/>
      <c r="AE117" s="714"/>
      <c r="AF117" s="714"/>
      <c r="AG117" s="714"/>
      <c r="AH117" s="714"/>
      <c r="AI117" s="714"/>
      <c r="AJ117" s="714"/>
      <c r="AK117" s="714"/>
      <c r="AL117" s="714"/>
      <c r="AM117" s="714"/>
      <c r="AN117" s="714"/>
      <c r="AO117" s="714"/>
      <c r="AP117" s="714"/>
      <c r="AQ117" s="714"/>
      <c r="AR117" s="714"/>
      <c r="AS117" s="714"/>
      <c r="AT117" s="714"/>
      <c r="AU117" s="714"/>
      <c r="AV117" s="714"/>
      <c r="AW117" s="714"/>
      <c r="AX117" s="714"/>
      <c r="AY117" s="714"/>
      <c r="AZ117" s="714"/>
      <c r="BA117" s="714"/>
      <c r="BB117" s="714"/>
    </row>
    <row r="118" spans="1:54" ht="3.75" customHeight="1" x14ac:dyDescent="0.15">
      <c r="A118" s="277"/>
      <c r="B118" s="714"/>
      <c r="C118" s="714"/>
      <c r="D118" s="714"/>
      <c r="E118" s="714"/>
      <c r="F118" s="714"/>
      <c r="G118" s="714"/>
      <c r="H118" s="714"/>
      <c r="I118" s="714"/>
      <c r="J118" s="714"/>
      <c r="K118" s="714"/>
      <c r="L118" s="714"/>
      <c r="M118" s="714"/>
      <c r="N118" s="714"/>
      <c r="O118" s="709"/>
      <c r="P118" s="710"/>
      <c r="Q118" s="710"/>
      <c r="R118" s="710"/>
      <c r="S118" s="710"/>
      <c r="T118" s="710"/>
      <c r="U118" s="711"/>
      <c r="V118" s="714"/>
      <c r="W118" s="714"/>
      <c r="X118" s="714"/>
      <c r="Y118" s="714"/>
      <c r="Z118" s="714"/>
      <c r="AA118" s="714"/>
      <c r="AB118" s="714"/>
      <c r="AC118" s="714"/>
      <c r="AD118" s="714"/>
      <c r="AE118" s="714"/>
      <c r="AF118" s="714"/>
      <c r="AG118" s="714"/>
      <c r="AH118" s="714"/>
      <c r="AI118" s="714"/>
      <c r="AJ118" s="714"/>
      <c r="AK118" s="714"/>
      <c r="AL118" s="714"/>
      <c r="AM118" s="714"/>
      <c r="AN118" s="714"/>
      <c r="AO118" s="714"/>
      <c r="AP118" s="714"/>
      <c r="AQ118" s="714"/>
      <c r="AR118" s="714"/>
      <c r="AS118" s="714"/>
      <c r="AT118" s="714"/>
      <c r="AU118" s="714"/>
      <c r="AV118" s="714"/>
      <c r="AW118" s="714"/>
      <c r="AX118" s="714"/>
      <c r="AY118" s="714"/>
      <c r="AZ118" s="714"/>
      <c r="BA118" s="714"/>
      <c r="BB118" s="714"/>
    </row>
    <row r="119" spans="1:54" ht="15" customHeight="1" x14ac:dyDescent="0.15">
      <c r="A119" s="277"/>
      <c r="B119" s="714"/>
      <c r="C119" s="714"/>
      <c r="D119" s="714"/>
      <c r="E119" s="714"/>
      <c r="F119" s="714"/>
      <c r="G119" s="714"/>
      <c r="H119" s="714"/>
      <c r="I119" s="714"/>
      <c r="J119" s="714"/>
      <c r="K119" s="714"/>
      <c r="L119" s="714"/>
      <c r="M119" s="714"/>
      <c r="N119" s="714"/>
      <c r="O119" s="708" t="s">
        <v>510</v>
      </c>
      <c r="P119" s="708"/>
      <c r="Q119" s="708"/>
      <c r="R119" s="708"/>
      <c r="S119" s="709"/>
      <c r="T119" s="262"/>
      <c r="U119" s="281"/>
      <c r="V119" s="714"/>
      <c r="W119" s="714"/>
      <c r="X119" s="714"/>
      <c r="Y119" s="714"/>
      <c r="Z119" s="714"/>
      <c r="AA119" s="714"/>
      <c r="AB119" s="714"/>
      <c r="AC119" s="714"/>
      <c r="AD119" s="714"/>
      <c r="AE119" s="714"/>
      <c r="AF119" s="714"/>
      <c r="AG119" s="714"/>
      <c r="AH119" s="714"/>
      <c r="AI119" s="714"/>
      <c r="AJ119" s="714"/>
      <c r="AK119" s="714"/>
      <c r="AL119" s="714"/>
      <c r="AM119" s="714"/>
      <c r="AN119" s="714"/>
      <c r="AO119" s="714"/>
      <c r="AP119" s="714"/>
      <c r="AQ119" s="714"/>
      <c r="AR119" s="714"/>
      <c r="AS119" s="714"/>
      <c r="AT119" s="714"/>
      <c r="AU119" s="714"/>
      <c r="AV119" s="714"/>
      <c r="AW119" s="714"/>
      <c r="AX119" s="714"/>
      <c r="AY119" s="714"/>
      <c r="AZ119" s="714"/>
      <c r="BA119" s="714"/>
      <c r="BB119" s="714"/>
    </row>
    <row r="120" spans="1:54" ht="3.75" customHeight="1" x14ac:dyDescent="0.15">
      <c r="A120" s="277"/>
      <c r="B120" s="714"/>
      <c r="C120" s="714"/>
      <c r="D120" s="714"/>
      <c r="E120" s="714"/>
      <c r="F120" s="714"/>
      <c r="G120" s="714"/>
      <c r="H120" s="714"/>
      <c r="I120" s="714"/>
      <c r="J120" s="714"/>
      <c r="K120" s="714"/>
      <c r="L120" s="714"/>
      <c r="M120" s="714"/>
      <c r="N120" s="714"/>
      <c r="O120" s="709"/>
      <c r="P120" s="710"/>
      <c r="Q120" s="710"/>
      <c r="R120" s="710"/>
      <c r="S120" s="710"/>
      <c r="T120" s="710"/>
      <c r="U120" s="711"/>
      <c r="V120" s="714"/>
      <c r="W120" s="714"/>
      <c r="X120" s="714"/>
      <c r="Y120" s="714"/>
      <c r="Z120" s="714"/>
      <c r="AA120" s="714"/>
      <c r="AB120" s="714"/>
      <c r="AC120" s="714"/>
      <c r="AD120" s="714"/>
      <c r="AE120" s="714"/>
      <c r="AF120" s="714"/>
      <c r="AG120" s="714"/>
      <c r="AH120" s="714"/>
      <c r="AI120" s="714"/>
      <c r="AJ120" s="714"/>
      <c r="AK120" s="714"/>
      <c r="AL120" s="714"/>
      <c r="AM120" s="714"/>
      <c r="AN120" s="714"/>
      <c r="AO120" s="714"/>
      <c r="AP120" s="714"/>
      <c r="AQ120" s="714"/>
      <c r="AR120" s="714"/>
      <c r="AS120" s="714"/>
      <c r="AT120" s="714"/>
      <c r="AU120" s="714"/>
      <c r="AV120" s="714"/>
      <c r="AW120" s="714"/>
      <c r="AX120" s="714"/>
      <c r="AY120" s="714"/>
      <c r="AZ120" s="714"/>
      <c r="BA120" s="714"/>
      <c r="BB120" s="714"/>
    </row>
    <row r="121" spans="1:54" ht="15" customHeight="1" x14ac:dyDescent="0.15">
      <c r="A121" s="277"/>
      <c r="B121" s="714"/>
      <c r="C121" s="714"/>
      <c r="D121" s="714"/>
      <c r="E121" s="714"/>
      <c r="F121" s="714"/>
      <c r="G121" s="714"/>
      <c r="H121" s="714"/>
      <c r="I121" s="714"/>
      <c r="J121" s="714"/>
      <c r="K121" s="714"/>
      <c r="L121" s="714"/>
      <c r="M121" s="714"/>
      <c r="N121" s="714"/>
      <c r="O121" s="708" t="s">
        <v>542</v>
      </c>
      <c r="P121" s="708"/>
      <c r="Q121" s="708"/>
      <c r="R121" s="708"/>
      <c r="S121" s="709"/>
      <c r="T121" s="262"/>
      <c r="U121" s="281"/>
      <c r="V121" s="714"/>
      <c r="W121" s="714"/>
      <c r="X121" s="714"/>
      <c r="Y121" s="714"/>
      <c r="Z121" s="714"/>
      <c r="AA121" s="714"/>
      <c r="AB121" s="714"/>
      <c r="AC121" s="714"/>
      <c r="AD121" s="714"/>
      <c r="AE121" s="714"/>
      <c r="AF121" s="714"/>
      <c r="AG121" s="714"/>
      <c r="AH121" s="714"/>
      <c r="AI121" s="714"/>
      <c r="AJ121" s="714"/>
      <c r="AK121" s="714"/>
      <c r="AL121" s="714"/>
      <c r="AM121" s="714"/>
      <c r="AN121" s="714"/>
      <c r="AO121" s="714"/>
      <c r="AP121" s="714"/>
      <c r="AQ121" s="714"/>
      <c r="AR121" s="714"/>
      <c r="AS121" s="714"/>
      <c r="AT121" s="714"/>
      <c r="AU121" s="714"/>
      <c r="AV121" s="714"/>
      <c r="AW121" s="714"/>
      <c r="AX121" s="714"/>
      <c r="AY121" s="714"/>
      <c r="AZ121" s="714"/>
      <c r="BA121" s="714"/>
      <c r="BB121" s="714"/>
    </row>
    <row r="122" spans="1:54" ht="3.75" customHeight="1" x14ac:dyDescent="0.15">
      <c r="A122" s="277"/>
      <c r="B122" s="714"/>
      <c r="C122" s="714"/>
      <c r="D122" s="714"/>
      <c r="E122" s="714"/>
      <c r="F122" s="714"/>
      <c r="G122" s="714"/>
      <c r="H122" s="714"/>
      <c r="I122" s="714"/>
      <c r="J122" s="714"/>
      <c r="K122" s="714"/>
      <c r="L122" s="714"/>
      <c r="M122" s="714"/>
      <c r="N122" s="668"/>
      <c r="O122" s="690"/>
      <c r="P122" s="712"/>
      <c r="Q122" s="712"/>
      <c r="R122" s="712"/>
      <c r="S122" s="712"/>
      <c r="T122" s="712"/>
      <c r="U122" s="713"/>
      <c r="V122" s="669"/>
      <c r="W122" s="714"/>
      <c r="X122" s="714"/>
      <c r="Y122" s="714"/>
      <c r="Z122" s="714"/>
      <c r="AA122" s="714"/>
      <c r="AB122" s="714"/>
      <c r="AC122" s="714"/>
      <c r="AD122" s="714"/>
      <c r="AE122" s="714"/>
      <c r="AF122" s="714"/>
      <c r="AG122" s="714"/>
      <c r="AH122" s="714"/>
      <c r="AI122" s="714"/>
      <c r="AJ122" s="714"/>
      <c r="AK122" s="714"/>
      <c r="AL122" s="714"/>
      <c r="AM122" s="714"/>
      <c r="AN122" s="714"/>
      <c r="AO122" s="714"/>
      <c r="AP122" s="714"/>
      <c r="AQ122" s="714"/>
      <c r="AR122" s="714"/>
      <c r="AS122" s="714"/>
      <c r="AT122" s="714"/>
      <c r="AU122" s="714"/>
      <c r="AV122" s="714"/>
      <c r="AW122" s="714"/>
      <c r="AX122" s="714"/>
      <c r="AY122" s="714"/>
      <c r="AZ122" s="714"/>
      <c r="BA122" s="714"/>
      <c r="BB122" s="714"/>
    </row>
    <row r="123" spans="1:54" ht="3.75" customHeight="1" x14ac:dyDescent="0.15">
      <c r="A123" s="277"/>
      <c r="B123" s="714"/>
      <c r="C123" s="714"/>
      <c r="D123" s="714"/>
      <c r="E123" s="714"/>
      <c r="F123" s="714"/>
      <c r="G123" s="714"/>
      <c r="H123" s="714"/>
      <c r="I123" s="714"/>
      <c r="J123" s="714"/>
      <c r="K123" s="714"/>
      <c r="L123" s="714"/>
      <c r="M123" s="714"/>
      <c r="N123" s="668"/>
      <c r="O123" s="687"/>
      <c r="P123" s="707"/>
      <c r="Q123" s="707"/>
      <c r="R123" s="707"/>
      <c r="S123" s="707"/>
      <c r="T123" s="707"/>
      <c r="U123" s="689"/>
      <c r="V123" s="669"/>
      <c r="W123" s="714"/>
      <c r="X123" s="714"/>
      <c r="Y123" s="714"/>
      <c r="Z123" s="714"/>
      <c r="AA123" s="714"/>
      <c r="AB123" s="714"/>
      <c r="AC123" s="714"/>
      <c r="AD123" s="714"/>
      <c r="AE123" s="714"/>
      <c r="AF123" s="714"/>
      <c r="AG123" s="714"/>
      <c r="AH123" s="714"/>
      <c r="AI123" s="714"/>
      <c r="AJ123" s="714"/>
      <c r="AK123" s="714"/>
      <c r="AL123" s="714"/>
      <c r="AM123" s="714"/>
      <c r="AN123" s="714"/>
      <c r="AO123" s="714"/>
      <c r="AP123" s="714"/>
      <c r="AQ123" s="714"/>
      <c r="AR123" s="714"/>
      <c r="AS123" s="714"/>
      <c r="AT123" s="714"/>
      <c r="AU123" s="714"/>
      <c r="AV123" s="714"/>
      <c r="AW123" s="714" t="s">
        <v>721</v>
      </c>
      <c r="AX123" s="714"/>
      <c r="AY123" s="714"/>
      <c r="AZ123" s="714"/>
      <c r="BA123" s="714"/>
      <c r="BB123" s="714"/>
    </row>
    <row r="124" spans="1:54" ht="15" customHeight="1" x14ac:dyDescent="0.15">
      <c r="A124" s="277"/>
      <c r="B124" s="714"/>
      <c r="C124" s="714"/>
      <c r="D124" s="714"/>
      <c r="E124" s="714"/>
      <c r="F124" s="714"/>
      <c r="G124" s="714"/>
      <c r="H124" s="714"/>
      <c r="I124" s="714"/>
      <c r="J124" s="714"/>
      <c r="K124" s="714"/>
      <c r="L124" s="714"/>
      <c r="M124" s="714"/>
      <c r="N124" s="714"/>
      <c r="O124" s="708" t="s">
        <v>582</v>
      </c>
      <c r="P124" s="708"/>
      <c r="Q124" s="708"/>
      <c r="R124" s="708"/>
      <c r="S124" s="709"/>
      <c r="T124" s="262"/>
      <c r="U124" s="281"/>
      <c r="V124" s="714"/>
      <c r="W124" s="714"/>
      <c r="X124" s="714"/>
      <c r="Y124" s="714"/>
      <c r="Z124" s="714"/>
      <c r="AA124" s="714"/>
      <c r="AB124" s="714"/>
      <c r="AC124" s="714"/>
      <c r="AD124" s="714"/>
      <c r="AE124" s="714"/>
      <c r="AF124" s="714"/>
      <c r="AG124" s="714"/>
      <c r="AH124" s="714"/>
      <c r="AI124" s="714"/>
      <c r="AJ124" s="714"/>
      <c r="AK124" s="714"/>
      <c r="AL124" s="714"/>
      <c r="AM124" s="714"/>
      <c r="AN124" s="714"/>
      <c r="AO124" s="714"/>
      <c r="AP124" s="714"/>
      <c r="AQ124" s="714"/>
      <c r="AR124" s="714"/>
      <c r="AS124" s="714"/>
      <c r="AT124" s="714"/>
      <c r="AU124" s="714"/>
      <c r="AV124" s="714"/>
      <c r="AW124" s="714"/>
      <c r="AX124" s="714"/>
      <c r="AY124" s="714"/>
      <c r="AZ124" s="714"/>
      <c r="BA124" s="714"/>
      <c r="BB124" s="714"/>
    </row>
    <row r="125" spans="1:54" ht="3.75" customHeight="1" x14ac:dyDescent="0.15">
      <c r="A125" s="277"/>
      <c r="B125" s="714"/>
      <c r="C125" s="714"/>
      <c r="D125" s="714"/>
      <c r="E125" s="714"/>
      <c r="F125" s="714"/>
      <c r="G125" s="714"/>
      <c r="H125" s="714"/>
      <c r="I125" s="714"/>
      <c r="J125" s="714"/>
      <c r="K125" s="714"/>
      <c r="L125" s="714"/>
      <c r="M125" s="714"/>
      <c r="N125" s="714"/>
      <c r="O125" s="709"/>
      <c r="P125" s="710"/>
      <c r="Q125" s="710"/>
      <c r="R125" s="710"/>
      <c r="S125" s="710"/>
      <c r="T125" s="710"/>
      <c r="U125" s="711"/>
      <c r="V125" s="714"/>
      <c r="W125" s="714"/>
      <c r="X125" s="714"/>
      <c r="Y125" s="714"/>
      <c r="Z125" s="714"/>
      <c r="AA125" s="714"/>
      <c r="AB125" s="714"/>
      <c r="AC125" s="714"/>
      <c r="AD125" s="714"/>
      <c r="AE125" s="714"/>
      <c r="AF125" s="714"/>
      <c r="AG125" s="714"/>
      <c r="AH125" s="714"/>
      <c r="AI125" s="714"/>
      <c r="AJ125" s="714"/>
      <c r="AK125" s="714"/>
      <c r="AL125" s="714"/>
      <c r="AM125" s="714"/>
      <c r="AN125" s="714"/>
      <c r="AO125" s="714"/>
      <c r="AP125" s="714"/>
      <c r="AQ125" s="714"/>
      <c r="AR125" s="714"/>
      <c r="AS125" s="714"/>
      <c r="AT125" s="714"/>
      <c r="AU125" s="714"/>
      <c r="AV125" s="714"/>
      <c r="AW125" s="714"/>
      <c r="AX125" s="714"/>
      <c r="AY125" s="714"/>
      <c r="AZ125" s="714"/>
      <c r="BA125" s="714"/>
      <c r="BB125" s="714"/>
    </row>
    <row r="126" spans="1:54" ht="15" customHeight="1" x14ac:dyDescent="0.15">
      <c r="A126" s="277"/>
      <c r="B126" s="714"/>
      <c r="C126" s="714"/>
      <c r="D126" s="714"/>
      <c r="E126" s="714"/>
      <c r="F126" s="714"/>
      <c r="G126" s="714"/>
      <c r="H126" s="714"/>
      <c r="I126" s="714"/>
      <c r="J126" s="714"/>
      <c r="K126" s="714"/>
      <c r="L126" s="714"/>
      <c r="M126" s="714"/>
      <c r="N126" s="714"/>
      <c r="O126" s="708" t="s">
        <v>510</v>
      </c>
      <c r="P126" s="708"/>
      <c r="Q126" s="708"/>
      <c r="R126" s="708"/>
      <c r="S126" s="709"/>
      <c r="T126" s="262"/>
      <c r="U126" s="281"/>
      <c r="V126" s="714"/>
      <c r="W126" s="714"/>
      <c r="X126" s="714"/>
      <c r="Y126" s="714"/>
      <c r="Z126" s="714"/>
      <c r="AA126" s="714"/>
      <c r="AB126" s="714"/>
      <c r="AC126" s="714"/>
      <c r="AD126" s="714"/>
      <c r="AE126" s="714"/>
      <c r="AF126" s="714"/>
      <c r="AG126" s="714"/>
      <c r="AH126" s="714"/>
      <c r="AI126" s="714"/>
      <c r="AJ126" s="714"/>
      <c r="AK126" s="714"/>
      <c r="AL126" s="714"/>
      <c r="AM126" s="714"/>
      <c r="AN126" s="714"/>
      <c r="AO126" s="714"/>
      <c r="AP126" s="714"/>
      <c r="AQ126" s="714"/>
      <c r="AR126" s="714"/>
      <c r="AS126" s="714"/>
      <c r="AT126" s="714"/>
      <c r="AU126" s="714"/>
      <c r="AV126" s="714"/>
      <c r="AW126" s="714"/>
      <c r="AX126" s="714"/>
      <c r="AY126" s="714"/>
      <c r="AZ126" s="714"/>
      <c r="BA126" s="714"/>
      <c r="BB126" s="714"/>
    </row>
    <row r="127" spans="1:54" ht="3.75" customHeight="1" x14ac:dyDescent="0.15">
      <c r="A127" s="277"/>
      <c r="B127" s="714"/>
      <c r="C127" s="714"/>
      <c r="D127" s="714"/>
      <c r="E127" s="714"/>
      <c r="F127" s="714"/>
      <c r="G127" s="714"/>
      <c r="H127" s="714"/>
      <c r="I127" s="714"/>
      <c r="J127" s="714"/>
      <c r="K127" s="714"/>
      <c r="L127" s="714"/>
      <c r="M127" s="714"/>
      <c r="N127" s="714"/>
      <c r="O127" s="709"/>
      <c r="P127" s="710"/>
      <c r="Q127" s="710"/>
      <c r="R127" s="710"/>
      <c r="S127" s="710"/>
      <c r="T127" s="710"/>
      <c r="U127" s="711"/>
      <c r="V127" s="714"/>
      <c r="W127" s="714"/>
      <c r="X127" s="714"/>
      <c r="Y127" s="714"/>
      <c r="Z127" s="714"/>
      <c r="AA127" s="714"/>
      <c r="AB127" s="714"/>
      <c r="AC127" s="714"/>
      <c r="AD127" s="714"/>
      <c r="AE127" s="714"/>
      <c r="AF127" s="714"/>
      <c r="AG127" s="714"/>
      <c r="AH127" s="714"/>
      <c r="AI127" s="714"/>
      <c r="AJ127" s="714"/>
      <c r="AK127" s="714"/>
      <c r="AL127" s="714"/>
      <c r="AM127" s="714"/>
      <c r="AN127" s="714"/>
      <c r="AO127" s="714"/>
      <c r="AP127" s="714"/>
      <c r="AQ127" s="714"/>
      <c r="AR127" s="714"/>
      <c r="AS127" s="714"/>
      <c r="AT127" s="714"/>
      <c r="AU127" s="714"/>
      <c r="AV127" s="714"/>
      <c r="AW127" s="714"/>
      <c r="AX127" s="714"/>
      <c r="AY127" s="714"/>
      <c r="AZ127" s="714"/>
      <c r="BA127" s="714"/>
      <c r="BB127" s="714"/>
    </row>
    <row r="128" spans="1:54" ht="15" customHeight="1" x14ac:dyDescent="0.15">
      <c r="A128" s="277"/>
      <c r="B128" s="714"/>
      <c r="C128" s="714"/>
      <c r="D128" s="714"/>
      <c r="E128" s="714"/>
      <c r="F128" s="714"/>
      <c r="G128" s="714"/>
      <c r="H128" s="714"/>
      <c r="I128" s="714"/>
      <c r="J128" s="714"/>
      <c r="K128" s="714"/>
      <c r="L128" s="714"/>
      <c r="M128" s="714"/>
      <c r="N128" s="714"/>
      <c r="O128" s="708" t="s">
        <v>542</v>
      </c>
      <c r="P128" s="708"/>
      <c r="Q128" s="708"/>
      <c r="R128" s="708"/>
      <c r="S128" s="709"/>
      <c r="T128" s="262"/>
      <c r="U128" s="281"/>
      <c r="V128" s="714"/>
      <c r="W128" s="714"/>
      <c r="X128" s="714"/>
      <c r="Y128" s="714"/>
      <c r="Z128" s="714"/>
      <c r="AA128" s="714"/>
      <c r="AB128" s="714"/>
      <c r="AC128" s="714"/>
      <c r="AD128" s="714"/>
      <c r="AE128" s="714"/>
      <c r="AF128" s="714"/>
      <c r="AG128" s="714"/>
      <c r="AH128" s="714"/>
      <c r="AI128" s="714"/>
      <c r="AJ128" s="714"/>
      <c r="AK128" s="714"/>
      <c r="AL128" s="714"/>
      <c r="AM128" s="714"/>
      <c r="AN128" s="714"/>
      <c r="AO128" s="714"/>
      <c r="AP128" s="714"/>
      <c r="AQ128" s="714"/>
      <c r="AR128" s="714"/>
      <c r="AS128" s="714"/>
      <c r="AT128" s="714"/>
      <c r="AU128" s="714"/>
      <c r="AV128" s="714"/>
      <c r="AW128" s="714"/>
      <c r="AX128" s="714"/>
      <c r="AY128" s="714"/>
      <c r="AZ128" s="714"/>
      <c r="BA128" s="714"/>
      <c r="BB128" s="714"/>
    </row>
    <row r="129" spans="1:54" ht="3.75" customHeight="1" x14ac:dyDescent="0.15">
      <c r="A129" s="277"/>
      <c r="B129" s="714"/>
      <c r="C129" s="714"/>
      <c r="D129" s="714"/>
      <c r="E129" s="714"/>
      <c r="F129" s="714"/>
      <c r="G129" s="714"/>
      <c r="H129" s="714"/>
      <c r="I129" s="714"/>
      <c r="J129" s="714"/>
      <c r="K129" s="714"/>
      <c r="L129" s="714"/>
      <c r="M129" s="714"/>
      <c r="N129" s="668"/>
      <c r="O129" s="690"/>
      <c r="P129" s="712"/>
      <c r="Q129" s="712"/>
      <c r="R129" s="712"/>
      <c r="S129" s="712"/>
      <c r="T129" s="712"/>
      <c r="U129" s="713"/>
      <c r="V129" s="669"/>
      <c r="W129" s="714"/>
      <c r="X129" s="714"/>
      <c r="Y129" s="714"/>
      <c r="Z129" s="714"/>
      <c r="AA129" s="714"/>
      <c r="AB129" s="714"/>
      <c r="AC129" s="714"/>
      <c r="AD129" s="714"/>
      <c r="AE129" s="714"/>
      <c r="AF129" s="714"/>
      <c r="AG129" s="714"/>
      <c r="AH129" s="714"/>
      <c r="AI129" s="714"/>
      <c r="AJ129" s="714"/>
      <c r="AK129" s="714"/>
      <c r="AL129" s="714"/>
      <c r="AM129" s="714"/>
      <c r="AN129" s="714"/>
      <c r="AO129" s="714"/>
      <c r="AP129" s="714"/>
      <c r="AQ129" s="714"/>
      <c r="AR129" s="714"/>
      <c r="AS129" s="714"/>
      <c r="AT129" s="714"/>
      <c r="AU129" s="714"/>
      <c r="AV129" s="714"/>
      <c r="AW129" s="714"/>
      <c r="AX129" s="714"/>
      <c r="AY129" s="714"/>
      <c r="AZ129" s="714"/>
      <c r="BA129" s="714"/>
      <c r="BB129" s="714"/>
    </row>
    <row r="130" spans="1:54" ht="3.75" customHeight="1" x14ac:dyDescent="0.15">
      <c r="A130" s="277"/>
      <c r="B130" s="714"/>
      <c r="C130" s="714"/>
      <c r="D130" s="714"/>
      <c r="E130" s="714"/>
      <c r="F130" s="714"/>
      <c r="G130" s="714"/>
      <c r="H130" s="714"/>
      <c r="I130" s="714"/>
      <c r="J130" s="714"/>
      <c r="K130" s="714"/>
      <c r="L130" s="714"/>
      <c r="M130" s="714"/>
      <c r="N130" s="668"/>
      <c r="O130" s="687"/>
      <c r="P130" s="707"/>
      <c r="Q130" s="707"/>
      <c r="R130" s="707"/>
      <c r="S130" s="707"/>
      <c r="T130" s="707"/>
      <c r="U130" s="689"/>
      <c r="V130" s="669"/>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t="s">
        <v>721</v>
      </c>
      <c r="AX130" s="714"/>
      <c r="AY130" s="714"/>
      <c r="AZ130" s="714"/>
      <c r="BA130" s="714"/>
      <c r="BB130" s="714"/>
    </row>
    <row r="131" spans="1:54" ht="15" customHeight="1" x14ac:dyDescent="0.15">
      <c r="A131" s="277"/>
      <c r="B131" s="714"/>
      <c r="C131" s="714"/>
      <c r="D131" s="714"/>
      <c r="E131" s="714"/>
      <c r="F131" s="714"/>
      <c r="G131" s="714"/>
      <c r="H131" s="714"/>
      <c r="I131" s="714"/>
      <c r="J131" s="714"/>
      <c r="K131" s="714"/>
      <c r="L131" s="714"/>
      <c r="M131" s="714"/>
      <c r="N131" s="714"/>
      <c r="O131" s="708" t="s">
        <v>582</v>
      </c>
      <c r="P131" s="708"/>
      <c r="Q131" s="708"/>
      <c r="R131" s="708"/>
      <c r="S131" s="709"/>
      <c r="T131" s="262"/>
      <c r="U131" s="281"/>
      <c r="V131" s="714"/>
      <c r="W131" s="714"/>
      <c r="X131" s="714"/>
      <c r="Y131" s="714"/>
      <c r="Z131" s="714"/>
      <c r="AA131" s="714"/>
      <c r="AB131" s="714"/>
      <c r="AC131" s="714"/>
      <c r="AD131" s="714"/>
      <c r="AE131" s="714"/>
      <c r="AF131" s="714"/>
      <c r="AG131" s="714"/>
      <c r="AH131" s="714"/>
      <c r="AI131" s="714"/>
      <c r="AJ131" s="714"/>
      <c r="AK131" s="714"/>
      <c r="AL131" s="714"/>
      <c r="AM131" s="714"/>
      <c r="AN131" s="714"/>
      <c r="AO131" s="714"/>
      <c r="AP131" s="714"/>
      <c r="AQ131" s="714"/>
      <c r="AR131" s="714"/>
      <c r="AS131" s="714"/>
      <c r="AT131" s="714"/>
      <c r="AU131" s="714"/>
      <c r="AV131" s="714"/>
      <c r="AW131" s="714"/>
      <c r="AX131" s="714"/>
      <c r="AY131" s="714"/>
      <c r="AZ131" s="714"/>
      <c r="BA131" s="714"/>
      <c r="BB131" s="714"/>
    </row>
    <row r="132" spans="1:54" ht="3.75" customHeight="1" x14ac:dyDescent="0.15">
      <c r="A132" s="277"/>
      <c r="B132" s="714"/>
      <c r="C132" s="714"/>
      <c r="D132" s="714"/>
      <c r="E132" s="714"/>
      <c r="F132" s="714"/>
      <c r="G132" s="714"/>
      <c r="H132" s="714"/>
      <c r="I132" s="714"/>
      <c r="J132" s="714"/>
      <c r="K132" s="714"/>
      <c r="L132" s="714"/>
      <c r="M132" s="714"/>
      <c r="N132" s="714"/>
      <c r="O132" s="709"/>
      <c r="P132" s="710"/>
      <c r="Q132" s="710"/>
      <c r="R132" s="710"/>
      <c r="S132" s="710"/>
      <c r="T132" s="710"/>
      <c r="U132" s="711"/>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4"/>
      <c r="AY132" s="714"/>
      <c r="AZ132" s="714"/>
      <c r="BA132" s="714"/>
      <c r="BB132" s="714"/>
    </row>
    <row r="133" spans="1:54" ht="15" customHeight="1" x14ac:dyDescent="0.15">
      <c r="A133" s="277"/>
      <c r="B133" s="714"/>
      <c r="C133" s="714"/>
      <c r="D133" s="714"/>
      <c r="E133" s="714"/>
      <c r="F133" s="714"/>
      <c r="G133" s="714"/>
      <c r="H133" s="714"/>
      <c r="I133" s="714"/>
      <c r="J133" s="714"/>
      <c r="K133" s="714"/>
      <c r="L133" s="714"/>
      <c r="M133" s="714"/>
      <c r="N133" s="714"/>
      <c r="O133" s="708" t="s">
        <v>510</v>
      </c>
      <c r="P133" s="708"/>
      <c r="Q133" s="708"/>
      <c r="R133" s="708"/>
      <c r="S133" s="709"/>
      <c r="T133" s="262"/>
      <c r="U133" s="281"/>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4"/>
      <c r="AY133" s="714"/>
      <c r="AZ133" s="714"/>
      <c r="BA133" s="714"/>
      <c r="BB133" s="714"/>
    </row>
    <row r="134" spans="1:54" ht="3.75" customHeight="1" x14ac:dyDescent="0.15">
      <c r="A134" s="277"/>
      <c r="B134" s="714"/>
      <c r="C134" s="714"/>
      <c r="D134" s="714"/>
      <c r="E134" s="714"/>
      <c r="F134" s="714"/>
      <c r="G134" s="714"/>
      <c r="H134" s="714"/>
      <c r="I134" s="714"/>
      <c r="J134" s="714"/>
      <c r="K134" s="714"/>
      <c r="L134" s="714"/>
      <c r="M134" s="714"/>
      <c r="N134" s="714"/>
      <c r="O134" s="709"/>
      <c r="P134" s="710"/>
      <c r="Q134" s="710"/>
      <c r="R134" s="710"/>
      <c r="S134" s="710"/>
      <c r="T134" s="710"/>
      <c r="U134" s="711"/>
      <c r="V134" s="714"/>
      <c r="W134" s="714"/>
      <c r="X134" s="714"/>
      <c r="Y134" s="714"/>
      <c r="Z134" s="714"/>
      <c r="AA134" s="714"/>
      <c r="AB134" s="714"/>
      <c r="AC134" s="714"/>
      <c r="AD134" s="714"/>
      <c r="AE134" s="714"/>
      <c r="AF134" s="714"/>
      <c r="AG134" s="714"/>
      <c r="AH134" s="714"/>
      <c r="AI134" s="714"/>
      <c r="AJ134" s="714"/>
      <c r="AK134" s="714"/>
      <c r="AL134" s="714"/>
      <c r="AM134" s="714"/>
      <c r="AN134" s="714"/>
      <c r="AO134" s="714"/>
      <c r="AP134" s="714"/>
      <c r="AQ134" s="714"/>
      <c r="AR134" s="714"/>
      <c r="AS134" s="714"/>
      <c r="AT134" s="714"/>
      <c r="AU134" s="714"/>
      <c r="AV134" s="714"/>
      <c r="AW134" s="714"/>
      <c r="AX134" s="714"/>
      <c r="AY134" s="714"/>
      <c r="AZ134" s="714"/>
      <c r="BA134" s="714"/>
      <c r="BB134" s="714"/>
    </row>
    <row r="135" spans="1:54" ht="15" customHeight="1" x14ac:dyDescent="0.15">
      <c r="A135" s="277"/>
      <c r="B135" s="714"/>
      <c r="C135" s="714"/>
      <c r="D135" s="714"/>
      <c r="E135" s="714"/>
      <c r="F135" s="714"/>
      <c r="G135" s="714"/>
      <c r="H135" s="714"/>
      <c r="I135" s="714"/>
      <c r="J135" s="714"/>
      <c r="K135" s="714"/>
      <c r="L135" s="714"/>
      <c r="M135" s="714"/>
      <c r="N135" s="714"/>
      <c r="O135" s="708" t="s">
        <v>542</v>
      </c>
      <c r="P135" s="708"/>
      <c r="Q135" s="708"/>
      <c r="R135" s="708"/>
      <c r="S135" s="709"/>
      <c r="T135" s="262"/>
      <c r="U135" s="281"/>
      <c r="V135" s="714"/>
      <c r="W135" s="714"/>
      <c r="X135" s="714"/>
      <c r="Y135" s="714"/>
      <c r="Z135" s="714"/>
      <c r="AA135" s="714"/>
      <c r="AB135" s="714"/>
      <c r="AC135" s="714"/>
      <c r="AD135" s="714"/>
      <c r="AE135" s="714"/>
      <c r="AF135" s="714"/>
      <c r="AG135" s="714"/>
      <c r="AH135" s="714"/>
      <c r="AI135" s="714"/>
      <c r="AJ135" s="714"/>
      <c r="AK135" s="714"/>
      <c r="AL135" s="714"/>
      <c r="AM135" s="714"/>
      <c r="AN135" s="714"/>
      <c r="AO135" s="714"/>
      <c r="AP135" s="714"/>
      <c r="AQ135" s="714"/>
      <c r="AR135" s="714"/>
      <c r="AS135" s="714"/>
      <c r="AT135" s="714"/>
      <c r="AU135" s="714"/>
      <c r="AV135" s="714"/>
      <c r="AW135" s="714"/>
      <c r="AX135" s="714"/>
      <c r="AY135" s="714"/>
      <c r="AZ135" s="714"/>
      <c r="BA135" s="714"/>
      <c r="BB135" s="714"/>
    </row>
    <row r="136" spans="1:54" ht="3.75" customHeight="1" x14ac:dyDescent="0.15">
      <c r="A136" s="277"/>
      <c r="B136" s="714"/>
      <c r="C136" s="714"/>
      <c r="D136" s="714"/>
      <c r="E136" s="714"/>
      <c r="F136" s="714"/>
      <c r="G136" s="714"/>
      <c r="H136" s="714"/>
      <c r="I136" s="714"/>
      <c r="J136" s="714"/>
      <c r="K136" s="714"/>
      <c r="L136" s="714"/>
      <c r="M136" s="714"/>
      <c r="N136" s="668"/>
      <c r="O136" s="690"/>
      <c r="P136" s="712"/>
      <c r="Q136" s="712"/>
      <c r="R136" s="712"/>
      <c r="S136" s="712"/>
      <c r="T136" s="712"/>
      <c r="U136" s="713"/>
      <c r="V136" s="669"/>
      <c r="W136" s="714"/>
      <c r="X136" s="714"/>
      <c r="Y136" s="714"/>
      <c r="Z136" s="714"/>
      <c r="AA136" s="714"/>
      <c r="AB136" s="714"/>
      <c r="AC136" s="714"/>
      <c r="AD136" s="714"/>
      <c r="AE136" s="714"/>
      <c r="AF136" s="714"/>
      <c r="AG136" s="714"/>
      <c r="AH136" s="714"/>
      <c r="AI136" s="714"/>
      <c r="AJ136" s="714"/>
      <c r="AK136" s="714"/>
      <c r="AL136" s="714"/>
      <c r="AM136" s="714"/>
      <c r="AN136" s="714"/>
      <c r="AO136" s="714"/>
      <c r="AP136" s="714"/>
      <c r="AQ136" s="714"/>
      <c r="AR136" s="714"/>
      <c r="AS136" s="714"/>
      <c r="AT136" s="714"/>
      <c r="AU136" s="714"/>
      <c r="AV136" s="714"/>
      <c r="AW136" s="714"/>
      <c r="AX136" s="714"/>
      <c r="AY136" s="714"/>
      <c r="AZ136" s="714"/>
      <c r="BA136" s="714"/>
      <c r="BB136" s="714"/>
    </row>
    <row r="137" spans="1:54" ht="15" customHeight="1" x14ac:dyDescent="0.15">
      <c r="T137" s="280"/>
    </row>
    <row r="138" spans="1:54" ht="15" customHeight="1" x14ac:dyDescent="0.15">
      <c r="A138" s="686">
        <v>4</v>
      </c>
      <c r="B138" s="674" t="s">
        <v>607</v>
      </c>
      <c r="C138" s="674"/>
      <c r="D138" s="674"/>
      <c r="E138" s="674"/>
      <c r="F138" s="674"/>
      <c r="G138" s="674"/>
      <c r="H138" s="674"/>
      <c r="I138" s="674"/>
      <c r="J138" s="674"/>
      <c r="K138" s="674"/>
      <c r="L138" s="674"/>
      <c r="M138" s="674"/>
      <c r="N138" s="674"/>
      <c r="O138" s="674" t="s">
        <v>709</v>
      </c>
      <c r="P138" s="674"/>
      <c r="Q138" s="674"/>
      <c r="R138" s="674"/>
      <c r="S138" s="674"/>
      <c r="T138" s="674"/>
      <c r="U138" s="674"/>
      <c r="V138" s="674"/>
      <c r="W138" s="674"/>
      <c r="X138" s="674"/>
      <c r="Y138" s="674"/>
      <c r="Z138" s="674"/>
      <c r="AA138" s="674"/>
      <c r="AB138" s="674"/>
      <c r="AD138" s="686">
        <v>5</v>
      </c>
      <c r="AE138" s="674" t="s">
        <v>851</v>
      </c>
      <c r="AF138" s="674"/>
      <c r="AG138" s="674"/>
      <c r="AH138" s="674"/>
      <c r="AI138" s="674"/>
      <c r="AJ138" s="674"/>
      <c r="AK138" s="674"/>
      <c r="AL138" s="674"/>
      <c r="AM138" s="674"/>
      <c r="AN138" s="674"/>
      <c r="AO138" s="674"/>
      <c r="AP138" s="674"/>
      <c r="AQ138" s="674"/>
      <c r="AR138" s="674"/>
      <c r="AS138" s="674"/>
      <c r="AT138" s="674"/>
      <c r="AU138" s="674"/>
      <c r="AV138" s="674"/>
      <c r="AW138" s="674"/>
      <c r="AX138" s="674"/>
      <c r="AY138" s="674"/>
      <c r="AZ138" s="674"/>
      <c r="BA138" s="674"/>
      <c r="BB138" s="674"/>
    </row>
    <row r="139" spans="1:54" ht="15" customHeight="1" x14ac:dyDescent="0.15">
      <c r="A139" s="686"/>
      <c r="B139" s="676" t="s">
        <v>446</v>
      </c>
      <c r="C139" s="676"/>
      <c r="D139" s="676"/>
      <c r="E139" s="676"/>
      <c r="F139" s="676"/>
      <c r="G139" s="676"/>
      <c r="H139" s="676"/>
      <c r="I139" s="676"/>
      <c r="J139" s="676"/>
      <c r="K139" s="676"/>
      <c r="L139" s="676"/>
      <c r="M139" s="676"/>
      <c r="N139" s="676"/>
      <c r="O139" s="676" t="s">
        <v>183</v>
      </c>
      <c r="P139" s="676"/>
      <c r="Q139" s="676"/>
      <c r="R139" s="676"/>
      <c r="S139" s="676"/>
      <c r="T139" s="676"/>
      <c r="U139" s="676"/>
      <c r="V139" s="676"/>
      <c r="W139" s="676"/>
      <c r="X139" s="676"/>
      <c r="Y139" s="676"/>
      <c r="Z139" s="676"/>
      <c r="AA139" s="676"/>
      <c r="AB139" s="676"/>
      <c r="AD139" s="686"/>
      <c r="AE139" s="693"/>
      <c r="AF139" s="694"/>
      <c r="AG139" s="694"/>
      <c r="AH139" s="694"/>
      <c r="AI139" s="694"/>
      <c r="AJ139" s="694"/>
      <c r="AK139" s="694"/>
      <c r="AL139" s="694"/>
      <c r="AM139" s="694"/>
      <c r="AN139" s="694"/>
      <c r="AO139" s="694"/>
      <c r="AP139" s="694"/>
      <c r="AQ139" s="694"/>
      <c r="AR139" s="694"/>
      <c r="AS139" s="694"/>
      <c r="AT139" s="694"/>
      <c r="AU139" s="694"/>
      <c r="AV139" s="694"/>
      <c r="AW139" s="694"/>
      <c r="AX139" s="694"/>
      <c r="AY139" s="694"/>
      <c r="AZ139" s="694"/>
      <c r="BA139" s="694"/>
      <c r="BB139" s="695"/>
    </row>
    <row r="140" spans="1:54" ht="101.25" customHeight="1" x14ac:dyDescent="0.15">
      <c r="A140" s="684" t="s">
        <v>919</v>
      </c>
      <c r="B140" s="685"/>
      <c r="C140" s="685"/>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D140" s="686"/>
      <c r="AE140" s="696"/>
      <c r="AF140" s="697"/>
      <c r="AG140" s="697"/>
      <c r="AH140" s="697"/>
      <c r="AI140" s="697"/>
      <c r="AJ140" s="697"/>
      <c r="AK140" s="697"/>
      <c r="AL140" s="697"/>
      <c r="AM140" s="697"/>
      <c r="AN140" s="697"/>
      <c r="AO140" s="697"/>
      <c r="AP140" s="697"/>
      <c r="AQ140" s="697"/>
      <c r="AR140" s="697"/>
      <c r="AS140" s="697"/>
      <c r="AT140" s="697"/>
      <c r="AU140" s="697"/>
      <c r="AV140" s="697"/>
      <c r="AW140" s="697"/>
      <c r="AX140" s="697"/>
      <c r="AY140" s="697"/>
      <c r="AZ140" s="697"/>
      <c r="BA140" s="697"/>
      <c r="BB140" s="698"/>
    </row>
    <row r="141" spans="1:54" ht="41.25" customHeight="1" x14ac:dyDescent="0.15">
      <c r="AD141" s="686"/>
      <c r="AE141" s="699"/>
      <c r="AF141" s="700"/>
      <c r="AG141" s="700"/>
      <c r="AH141" s="700"/>
      <c r="AI141" s="700"/>
      <c r="AJ141" s="700"/>
      <c r="AK141" s="700"/>
      <c r="AL141" s="700"/>
      <c r="AM141" s="700"/>
      <c r="AN141" s="700"/>
      <c r="AO141" s="700"/>
      <c r="AP141" s="700"/>
      <c r="AQ141" s="700"/>
      <c r="AR141" s="700"/>
      <c r="AS141" s="700"/>
      <c r="AT141" s="700"/>
      <c r="AU141" s="700"/>
      <c r="AV141" s="700"/>
      <c r="AW141" s="700"/>
      <c r="AX141" s="700"/>
      <c r="AY141" s="700"/>
      <c r="AZ141" s="700"/>
      <c r="BA141" s="700"/>
      <c r="BB141" s="701"/>
    </row>
    <row r="142" spans="1:54" ht="15" customHeight="1" x14ac:dyDescent="0.15">
      <c r="A142" s="673" t="s">
        <v>849</v>
      </c>
      <c r="B142" s="673"/>
      <c r="C142" s="673"/>
      <c r="D142" s="673"/>
      <c r="E142" s="673"/>
      <c r="F142" s="673"/>
      <c r="G142" s="673"/>
      <c r="H142" s="673"/>
      <c r="I142" s="673"/>
      <c r="J142" s="673"/>
      <c r="K142" s="673"/>
      <c r="L142" s="673"/>
      <c r="M142" s="673"/>
      <c r="N142" s="673"/>
      <c r="O142" s="673"/>
      <c r="P142" s="673"/>
      <c r="Q142" s="673"/>
      <c r="R142" s="673"/>
      <c r="S142" s="673"/>
      <c r="T142" s="673"/>
      <c r="U142" s="673"/>
      <c r="V142" s="673"/>
      <c r="W142" s="673"/>
      <c r="X142" s="673"/>
      <c r="Y142" s="673"/>
      <c r="Z142" s="673"/>
      <c r="AA142" s="673"/>
      <c r="AB142" s="673"/>
      <c r="AC142" s="673"/>
      <c r="AD142" s="673"/>
      <c r="AE142" s="673"/>
      <c r="AF142" s="673"/>
      <c r="AG142" s="673"/>
      <c r="AH142" s="673"/>
      <c r="AI142" s="673"/>
      <c r="AJ142" s="673"/>
      <c r="AK142" s="673"/>
      <c r="AL142" s="673"/>
      <c r="AM142" s="673"/>
      <c r="AN142" s="673"/>
      <c r="AO142" s="673"/>
      <c r="AP142" s="673"/>
      <c r="AQ142" s="673"/>
      <c r="AR142" s="673"/>
      <c r="AS142" s="673"/>
      <c r="AT142" s="673"/>
      <c r="AU142" s="673"/>
      <c r="AV142" s="673"/>
      <c r="AW142" s="673"/>
      <c r="AX142" s="673"/>
      <c r="AY142" s="673"/>
      <c r="AZ142" s="673"/>
      <c r="BA142" s="673"/>
      <c r="BB142" s="673"/>
    </row>
    <row r="143" spans="1:54" ht="15" customHeight="1" x14ac:dyDescent="0.15">
      <c r="A143" s="674" t="s">
        <v>534</v>
      </c>
      <c r="B143" s="674"/>
      <c r="C143" s="674"/>
      <c r="D143" s="674"/>
      <c r="E143" s="675" t="s">
        <v>689</v>
      </c>
      <c r="F143" s="675"/>
      <c r="G143" s="675"/>
      <c r="H143" s="675"/>
      <c r="I143" s="675"/>
      <c r="J143" s="675"/>
      <c r="K143" s="675"/>
      <c r="L143" s="675"/>
      <c r="M143" s="675"/>
      <c r="N143" s="675"/>
      <c r="O143" s="674" t="s">
        <v>652</v>
      </c>
      <c r="P143" s="674"/>
      <c r="Q143" s="674"/>
      <c r="R143" s="674"/>
      <c r="S143" s="674"/>
      <c r="T143" s="674"/>
      <c r="U143" s="674"/>
      <c r="V143" s="676"/>
      <c r="W143" s="676"/>
      <c r="X143" s="676"/>
      <c r="Y143" s="676"/>
      <c r="Z143" s="676"/>
      <c r="AA143" s="676"/>
      <c r="AB143" s="676"/>
      <c r="AC143" s="674" t="s">
        <v>678</v>
      </c>
      <c r="AD143" s="674"/>
      <c r="AE143" s="674"/>
      <c r="AF143" s="674"/>
      <c r="AG143" s="674"/>
      <c r="AH143" s="674"/>
      <c r="AI143" s="674"/>
      <c r="AJ143" s="674"/>
      <c r="AK143" s="674"/>
      <c r="AL143" s="674"/>
      <c r="AM143" s="676"/>
      <c r="AN143" s="676"/>
      <c r="AO143" s="676"/>
      <c r="AP143" s="676"/>
      <c r="AQ143" s="676"/>
      <c r="AR143" s="676"/>
      <c r="AS143" s="676"/>
      <c r="AT143" s="676"/>
      <c r="AU143" s="676"/>
      <c r="AV143" s="676"/>
      <c r="AW143" s="676"/>
      <c r="AX143" s="676"/>
      <c r="AY143" s="676"/>
      <c r="AZ143" s="676"/>
      <c r="BA143" s="676"/>
      <c r="BB143" s="676"/>
    </row>
    <row r="144" spans="1:54" ht="15" customHeight="1" x14ac:dyDescent="0.15">
      <c r="A144" s="686">
        <v>1</v>
      </c>
      <c r="B144" s="674" t="s">
        <v>23</v>
      </c>
      <c r="C144" s="674"/>
      <c r="D144" s="674"/>
      <c r="E144" s="674"/>
      <c r="F144" s="674"/>
      <c r="G144" s="674"/>
      <c r="H144" s="674"/>
      <c r="I144" s="674"/>
      <c r="J144" s="674"/>
      <c r="K144" s="674"/>
      <c r="L144" s="674"/>
      <c r="M144" s="674"/>
      <c r="N144" s="674"/>
      <c r="O144" s="674" t="s">
        <v>158</v>
      </c>
      <c r="P144" s="674"/>
      <c r="Q144" s="674"/>
      <c r="R144" s="674"/>
      <c r="S144" s="674"/>
      <c r="T144" s="674"/>
      <c r="U144" s="674"/>
      <c r="V144" s="674"/>
      <c r="W144" s="674"/>
      <c r="X144" s="674"/>
      <c r="Y144" s="674"/>
      <c r="Z144" s="674"/>
      <c r="AA144" s="674"/>
      <c r="AB144" s="674"/>
      <c r="AC144" s="674" t="s">
        <v>264</v>
      </c>
      <c r="AD144" s="674"/>
      <c r="AE144" s="674"/>
      <c r="AF144" s="674"/>
      <c r="AG144" s="674"/>
      <c r="AH144" s="674"/>
      <c r="AI144" s="674"/>
      <c r="AJ144" s="674"/>
      <c r="AK144" s="674"/>
      <c r="AL144" s="674"/>
      <c r="AM144" s="674"/>
      <c r="AN144" s="674"/>
      <c r="AO144" s="674"/>
      <c r="AP144" s="674"/>
      <c r="AQ144" s="674"/>
      <c r="AR144" s="674"/>
      <c r="AS144" s="674"/>
      <c r="AT144" s="674"/>
      <c r="AU144" s="674"/>
      <c r="AV144" s="674"/>
      <c r="AW144" s="674"/>
      <c r="AX144" s="674"/>
      <c r="AY144" s="674"/>
      <c r="AZ144" s="674"/>
      <c r="BA144" s="674"/>
      <c r="BB144" s="674"/>
    </row>
    <row r="145" spans="1:54" ht="15" customHeight="1" x14ac:dyDescent="0.15">
      <c r="A145" s="686"/>
      <c r="B145" s="676"/>
      <c r="C145" s="676"/>
      <c r="D145" s="676"/>
      <c r="E145" s="676"/>
      <c r="F145" s="676"/>
      <c r="G145" s="676"/>
      <c r="H145" s="676"/>
      <c r="I145" s="676"/>
      <c r="J145" s="676"/>
      <c r="K145" s="676"/>
      <c r="L145" s="676"/>
      <c r="M145" s="676"/>
      <c r="N145" s="676"/>
      <c r="O145" s="676"/>
      <c r="P145" s="676"/>
      <c r="Q145" s="676"/>
      <c r="R145" s="676"/>
      <c r="S145" s="676"/>
      <c r="T145" s="676"/>
      <c r="U145" s="676"/>
      <c r="V145" s="676"/>
      <c r="W145" s="676"/>
      <c r="X145" s="676"/>
      <c r="Y145" s="676"/>
      <c r="Z145" s="676"/>
      <c r="AA145" s="676"/>
      <c r="AB145" s="676"/>
      <c r="AC145" s="702"/>
      <c r="AD145" s="679"/>
      <c r="AE145" s="679"/>
      <c r="AF145" s="679"/>
      <c r="AG145" s="679"/>
      <c r="AH145" s="679"/>
      <c r="AI145" s="679"/>
      <c r="AJ145" s="679"/>
      <c r="AK145" s="679"/>
      <c r="AL145" s="679"/>
      <c r="AM145" s="679"/>
      <c r="AN145" s="679"/>
      <c r="AO145" s="679"/>
      <c r="AP145" s="679"/>
      <c r="AQ145" s="679"/>
      <c r="AR145" s="679"/>
      <c r="AS145" s="679"/>
      <c r="AT145" s="679"/>
      <c r="AU145" s="679"/>
      <c r="AV145" s="679"/>
      <c r="AW145" s="679"/>
      <c r="AX145" s="679"/>
      <c r="AY145" s="679"/>
      <c r="AZ145" s="680" t="s">
        <v>714</v>
      </c>
      <c r="BA145" s="680"/>
      <c r="BB145" s="681"/>
    </row>
    <row r="147" spans="1:54" ht="15" customHeight="1" x14ac:dyDescent="0.15">
      <c r="A147" s="716">
        <v>2</v>
      </c>
      <c r="B147" s="682" t="s">
        <v>854</v>
      </c>
      <c r="C147" s="680"/>
      <c r="D147" s="680"/>
      <c r="E147" s="680"/>
      <c r="F147" s="680"/>
      <c r="G147" s="680"/>
      <c r="H147" s="680"/>
      <c r="I147" s="680"/>
      <c r="J147" s="680"/>
      <c r="K147" s="680"/>
      <c r="L147" s="680"/>
      <c r="M147" s="680"/>
      <c r="N147" s="680"/>
      <c r="O147" s="680"/>
      <c r="P147" s="680"/>
      <c r="Q147" s="680"/>
      <c r="R147" s="680"/>
      <c r="S147" s="680"/>
      <c r="T147" s="680"/>
      <c r="U147" s="680"/>
      <c r="V147" s="680"/>
      <c r="W147" s="680"/>
      <c r="X147" s="680"/>
      <c r="Y147" s="680"/>
      <c r="Z147" s="680"/>
      <c r="AA147" s="680"/>
      <c r="AB147" s="680"/>
      <c r="AC147" s="680"/>
      <c r="AD147" s="680"/>
      <c r="AE147" s="680"/>
      <c r="AF147" s="680"/>
      <c r="AG147" s="680"/>
      <c r="AH147" s="680"/>
      <c r="AI147" s="680"/>
      <c r="AJ147" s="680"/>
      <c r="AK147" s="680"/>
      <c r="AL147" s="680"/>
      <c r="AM147" s="680"/>
      <c r="AN147" s="680"/>
      <c r="AO147" s="680"/>
      <c r="AP147" s="680"/>
      <c r="AQ147" s="680"/>
      <c r="AR147" s="680"/>
      <c r="AS147" s="680"/>
      <c r="AT147" s="680"/>
      <c r="AU147" s="680"/>
      <c r="AV147" s="681"/>
      <c r="AW147" s="715" t="s">
        <v>464</v>
      </c>
      <c r="AX147" s="715"/>
      <c r="AY147" s="715"/>
      <c r="AZ147" s="715"/>
      <c r="BA147" s="715"/>
      <c r="BB147" s="715"/>
    </row>
    <row r="148" spans="1:54" ht="15" customHeight="1" x14ac:dyDescent="0.15">
      <c r="A148" s="717"/>
      <c r="B148" s="705" t="s">
        <v>325</v>
      </c>
      <c r="C148" s="705"/>
      <c r="D148" s="705" t="s">
        <v>700</v>
      </c>
      <c r="E148" s="705"/>
      <c r="F148" s="705"/>
      <c r="G148" s="705"/>
      <c r="H148" s="705"/>
      <c r="I148" s="705"/>
      <c r="J148" s="705"/>
      <c r="K148" s="705"/>
      <c r="L148" s="705"/>
      <c r="M148" s="705"/>
      <c r="N148" s="705"/>
      <c r="O148" s="706" t="s">
        <v>1046</v>
      </c>
      <c r="P148" s="706"/>
      <c r="Q148" s="706"/>
      <c r="R148" s="706"/>
      <c r="S148" s="706"/>
      <c r="T148" s="706"/>
      <c r="U148" s="706"/>
      <c r="V148" s="705" t="s">
        <v>853</v>
      </c>
      <c r="W148" s="705"/>
      <c r="X148" s="705"/>
      <c r="Y148" s="705"/>
      <c r="Z148" s="705"/>
      <c r="AA148" s="705"/>
      <c r="AB148" s="705"/>
      <c r="AC148" s="705" t="s">
        <v>1067</v>
      </c>
      <c r="AD148" s="705"/>
      <c r="AE148" s="705"/>
      <c r="AF148" s="705"/>
      <c r="AG148" s="705"/>
      <c r="AH148" s="705"/>
      <c r="AI148" s="705"/>
      <c r="AJ148" s="705"/>
      <c r="AK148" s="705" t="s">
        <v>523</v>
      </c>
      <c r="AL148" s="705"/>
      <c r="AM148" s="705"/>
      <c r="AN148" s="705"/>
      <c r="AO148" s="705" t="s">
        <v>231</v>
      </c>
      <c r="AP148" s="705"/>
      <c r="AQ148" s="705"/>
      <c r="AR148" s="705"/>
      <c r="AS148" s="705"/>
      <c r="AT148" s="705"/>
      <c r="AU148" s="705"/>
      <c r="AV148" s="705"/>
      <c r="AW148" s="715"/>
      <c r="AX148" s="715"/>
      <c r="AY148" s="715"/>
      <c r="AZ148" s="715"/>
      <c r="BA148" s="715"/>
      <c r="BB148" s="715"/>
    </row>
    <row r="149" spans="1:54" ht="3.75" customHeight="1" x14ac:dyDescent="0.15">
      <c r="A149" s="717"/>
      <c r="B149" s="714"/>
      <c r="C149" s="714"/>
      <c r="D149" s="714"/>
      <c r="E149" s="714"/>
      <c r="F149" s="714"/>
      <c r="G149" s="714"/>
      <c r="H149" s="714"/>
      <c r="I149" s="714"/>
      <c r="J149" s="714"/>
      <c r="K149" s="714"/>
      <c r="L149" s="714"/>
      <c r="M149" s="714"/>
      <c r="N149" s="668"/>
      <c r="O149" s="687"/>
      <c r="P149" s="707"/>
      <c r="Q149" s="707"/>
      <c r="R149" s="707"/>
      <c r="S149" s="707"/>
      <c r="T149" s="707"/>
      <c r="U149" s="689"/>
      <c r="V149" s="669"/>
      <c r="W149" s="714"/>
      <c r="X149" s="714"/>
      <c r="Y149" s="714"/>
      <c r="Z149" s="714"/>
      <c r="AA149" s="714"/>
      <c r="AB149" s="714"/>
      <c r="AC149" s="714"/>
      <c r="AD149" s="714"/>
      <c r="AE149" s="714"/>
      <c r="AF149" s="714"/>
      <c r="AG149" s="714"/>
      <c r="AH149" s="714"/>
      <c r="AI149" s="714"/>
      <c r="AJ149" s="714"/>
      <c r="AK149" s="714"/>
      <c r="AL149" s="714"/>
      <c r="AM149" s="714"/>
      <c r="AN149" s="714"/>
      <c r="AO149" s="714"/>
      <c r="AP149" s="714"/>
      <c r="AQ149" s="714"/>
      <c r="AR149" s="714"/>
      <c r="AS149" s="714"/>
      <c r="AT149" s="714"/>
      <c r="AU149" s="714"/>
      <c r="AV149" s="714"/>
      <c r="AW149" s="714" t="s">
        <v>721</v>
      </c>
      <c r="AX149" s="714"/>
      <c r="AY149" s="714"/>
      <c r="AZ149" s="714"/>
      <c r="BA149" s="714"/>
      <c r="BB149" s="714"/>
    </row>
    <row r="150" spans="1:54" ht="15" customHeight="1" x14ac:dyDescent="0.15">
      <c r="A150" s="717"/>
      <c r="B150" s="714"/>
      <c r="C150" s="714"/>
      <c r="D150" s="714"/>
      <c r="E150" s="714"/>
      <c r="F150" s="714"/>
      <c r="G150" s="714"/>
      <c r="H150" s="714"/>
      <c r="I150" s="714"/>
      <c r="J150" s="714"/>
      <c r="K150" s="714"/>
      <c r="L150" s="714"/>
      <c r="M150" s="714"/>
      <c r="N150" s="714"/>
      <c r="O150" s="708" t="s">
        <v>582</v>
      </c>
      <c r="P150" s="708"/>
      <c r="Q150" s="708"/>
      <c r="R150" s="708"/>
      <c r="S150" s="709"/>
      <c r="T150" s="262"/>
      <c r="U150" s="281"/>
      <c r="V150" s="714"/>
      <c r="W150" s="714"/>
      <c r="X150" s="714"/>
      <c r="Y150" s="714"/>
      <c r="Z150" s="714"/>
      <c r="AA150" s="714"/>
      <c r="AB150" s="714"/>
      <c r="AC150" s="714"/>
      <c r="AD150" s="714"/>
      <c r="AE150" s="714"/>
      <c r="AF150" s="714"/>
      <c r="AG150" s="714"/>
      <c r="AH150" s="714"/>
      <c r="AI150" s="714"/>
      <c r="AJ150" s="714"/>
      <c r="AK150" s="714"/>
      <c r="AL150" s="714"/>
      <c r="AM150" s="714"/>
      <c r="AN150" s="714"/>
      <c r="AO150" s="714"/>
      <c r="AP150" s="714"/>
      <c r="AQ150" s="714"/>
      <c r="AR150" s="714"/>
      <c r="AS150" s="714"/>
      <c r="AT150" s="714"/>
      <c r="AU150" s="714"/>
      <c r="AV150" s="714"/>
      <c r="AW150" s="714"/>
      <c r="AX150" s="714"/>
      <c r="AY150" s="714"/>
      <c r="AZ150" s="714"/>
      <c r="BA150" s="714"/>
      <c r="BB150" s="714"/>
    </row>
    <row r="151" spans="1:54" ht="3.75" customHeight="1" x14ac:dyDescent="0.15">
      <c r="A151" s="717"/>
      <c r="B151" s="714"/>
      <c r="C151" s="714"/>
      <c r="D151" s="714"/>
      <c r="E151" s="714"/>
      <c r="F151" s="714"/>
      <c r="G151" s="714"/>
      <c r="H151" s="714"/>
      <c r="I151" s="714"/>
      <c r="J151" s="714"/>
      <c r="K151" s="714"/>
      <c r="L151" s="714"/>
      <c r="M151" s="714"/>
      <c r="N151" s="714"/>
      <c r="O151" s="709"/>
      <c r="P151" s="710"/>
      <c r="Q151" s="710"/>
      <c r="R151" s="710"/>
      <c r="S151" s="710"/>
      <c r="T151" s="710"/>
      <c r="U151" s="711"/>
      <c r="V151" s="714"/>
      <c r="W151" s="714"/>
      <c r="X151" s="714"/>
      <c r="Y151" s="714"/>
      <c r="Z151" s="714"/>
      <c r="AA151" s="714"/>
      <c r="AB151" s="714"/>
      <c r="AC151" s="714"/>
      <c r="AD151" s="714"/>
      <c r="AE151" s="714"/>
      <c r="AF151" s="714"/>
      <c r="AG151" s="714"/>
      <c r="AH151" s="714"/>
      <c r="AI151" s="714"/>
      <c r="AJ151" s="714"/>
      <c r="AK151" s="714"/>
      <c r="AL151" s="714"/>
      <c r="AM151" s="714"/>
      <c r="AN151" s="714"/>
      <c r="AO151" s="714"/>
      <c r="AP151" s="714"/>
      <c r="AQ151" s="714"/>
      <c r="AR151" s="714"/>
      <c r="AS151" s="714"/>
      <c r="AT151" s="714"/>
      <c r="AU151" s="714"/>
      <c r="AV151" s="714"/>
      <c r="AW151" s="714"/>
      <c r="AX151" s="714"/>
      <c r="AY151" s="714"/>
      <c r="AZ151" s="714"/>
      <c r="BA151" s="714"/>
      <c r="BB151" s="714"/>
    </row>
    <row r="152" spans="1:54" ht="15" customHeight="1" x14ac:dyDescent="0.15">
      <c r="A152" s="717"/>
      <c r="B152" s="714"/>
      <c r="C152" s="714"/>
      <c r="D152" s="714"/>
      <c r="E152" s="714"/>
      <c r="F152" s="714"/>
      <c r="G152" s="714"/>
      <c r="H152" s="714"/>
      <c r="I152" s="714"/>
      <c r="J152" s="714"/>
      <c r="K152" s="714"/>
      <c r="L152" s="714"/>
      <c r="M152" s="714"/>
      <c r="N152" s="714"/>
      <c r="O152" s="708" t="s">
        <v>510</v>
      </c>
      <c r="P152" s="708"/>
      <c r="Q152" s="708"/>
      <c r="R152" s="708"/>
      <c r="S152" s="709"/>
      <c r="T152" s="262"/>
      <c r="U152" s="281"/>
      <c r="V152" s="714"/>
      <c r="W152" s="714"/>
      <c r="X152" s="714"/>
      <c r="Y152" s="714"/>
      <c r="Z152" s="714"/>
      <c r="AA152" s="714"/>
      <c r="AB152" s="714"/>
      <c r="AC152" s="714"/>
      <c r="AD152" s="714"/>
      <c r="AE152" s="714"/>
      <c r="AF152" s="714"/>
      <c r="AG152" s="714"/>
      <c r="AH152" s="714"/>
      <c r="AI152" s="714"/>
      <c r="AJ152" s="714"/>
      <c r="AK152" s="714"/>
      <c r="AL152" s="714"/>
      <c r="AM152" s="714"/>
      <c r="AN152" s="714"/>
      <c r="AO152" s="714"/>
      <c r="AP152" s="714"/>
      <c r="AQ152" s="714"/>
      <c r="AR152" s="714"/>
      <c r="AS152" s="714"/>
      <c r="AT152" s="714"/>
      <c r="AU152" s="714"/>
      <c r="AV152" s="714"/>
      <c r="AW152" s="714"/>
      <c r="AX152" s="714"/>
      <c r="AY152" s="714"/>
      <c r="AZ152" s="714"/>
      <c r="BA152" s="714"/>
      <c r="BB152" s="714"/>
    </row>
    <row r="153" spans="1:54" ht="3.75" customHeight="1" x14ac:dyDescent="0.15">
      <c r="A153" s="717"/>
      <c r="B153" s="714"/>
      <c r="C153" s="714"/>
      <c r="D153" s="714"/>
      <c r="E153" s="714"/>
      <c r="F153" s="714"/>
      <c r="G153" s="714"/>
      <c r="H153" s="714"/>
      <c r="I153" s="714"/>
      <c r="J153" s="714"/>
      <c r="K153" s="714"/>
      <c r="L153" s="714"/>
      <c r="M153" s="714"/>
      <c r="N153" s="714"/>
      <c r="O153" s="709"/>
      <c r="P153" s="710"/>
      <c r="Q153" s="710"/>
      <c r="R153" s="710"/>
      <c r="S153" s="710"/>
      <c r="T153" s="710"/>
      <c r="U153" s="711"/>
      <c r="V153" s="714"/>
      <c r="W153" s="714"/>
      <c r="X153" s="714"/>
      <c r="Y153" s="714"/>
      <c r="Z153" s="714"/>
      <c r="AA153" s="714"/>
      <c r="AB153" s="714"/>
      <c r="AC153" s="714"/>
      <c r="AD153" s="714"/>
      <c r="AE153" s="714"/>
      <c r="AF153" s="714"/>
      <c r="AG153" s="714"/>
      <c r="AH153" s="714"/>
      <c r="AI153" s="714"/>
      <c r="AJ153" s="714"/>
      <c r="AK153" s="714"/>
      <c r="AL153" s="714"/>
      <c r="AM153" s="714"/>
      <c r="AN153" s="714"/>
      <c r="AO153" s="714"/>
      <c r="AP153" s="714"/>
      <c r="AQ153" s="714"/>
      <c r="AR153" s="714"/>
      <c r="AS153" s="714"/>
      <c r="AT153" s="714"/>
      <c r="AU153" s="714"/>
      <c r="AV153" s="714"/>
      <c r="AW153" s="714"/>
      <c r="AX153" s="714"/>
      <c r="AY153" s="714"/>
      <c r="AZ153" s="714"/>
      <c r="BA153" s="714"/>
      <c r="BB153" s="714"/>
    </row>
    <row r="154" spans="1:54" ht="15" customHeight="1" x14ac:dyDescent="0.15">
      <c r="A154" s="717"/>
      <c r="B154" s="714"/>
      <c r="C154" s="714"/>
      <c r="D154" s="714"/>
      <c r="E154" s="714"/>
      <c r="F154" s="714"/>
      <c r="G154" s="714"/>
      <c r="H154" s="714"/>
      <c r="I154" s="714"/>
      <c r="J154" s="714"/>
      <c r="K154" s="714"/>
      <c r="L154" s="714"/>
      <c r="M154" s="714"/>
      <c r="N154" s="714"/>
      <c r="O154" s="708" t="s">
        <v>542</v>
      </c>
      <c r="P154" s="708"/>
      <c r="Q154" s="708"/>
      <c r="R154" s="708"/>
      <c r="S154" s="709"/>
      <c r="T154" s="262"/>
      <c r="U154" s="281"/>
      <c r="V154" s="714"/>
      <c r="W154" s="714"/>
      <c r="X154" s="714"/>
      <c r="Y154" s="714"/>
      <c r="Z154" s="714"/>
      <c r="AA154" s="714"/>
      <c r="AB154" s="714"/>
      <c r="AC154" s="714"/>
      <c r="AD154" s="714"/>
      <c r="AE154" s="714"/>
      <c r="AF154" s="714"/>
      <c r="AG154" s="714"/>
      <c r="AH154" s="714"/>
      <c r="AI154" s="714"/>
      <c r="AJ154" s="714"/>
      <c r="AK154" s="714"/>
      <c r="AL154" s="714"/>
      <c r="AM154" s="714"/>
      <c r="AN154" s="714"/>
      <c r="AO154" s="714"/>
      <c r="AP154" s="714"/>
      <c r="AQ154" s="714"/>
      <c r="AR154" s="714"/>
      <c r="AS154" s="714"/>
      <c r="AT154" s="714"/>
      <c r="AU154" s="714"/>
      <c r="AV154" s="714"/>
      <c r="AW154" s="714"/>
      <c r="AX154" s="714"/>
      <c r="AY154" s="714"/>
      <c r="AZ154" s="714"/>
      <c r="BA154" s="714"/>
      <c r="BB154" s="714"/>
    </row>
    <row r="155" spans="1:54" ht="3.75" customHeight="1" x14ac:dyDescent="0.15">
      <c r="A155" s="717"/>
      <c r="B155" s="714"/>
      <c r="C155" s="714"/>
      <c r="D155" s="714"/>
      <c r="E155" s="714"/>
      <c r="F155" s="714"/>
      <c r="G155" s="714"/>
      <c r="H155" s="714"/>
      <c r="I155" s="714"/>
      <c r="J155" s="714"/>
      <c r="K155" s="714"/>
      <c r="L155" s="714"/>
      <c r="M155" s="714"/>
      <c r="N155" s="668"/>
      <c r="O155" s="690"/>
      <c r="P155" s="712"/>
      <c r="Q155" s="712"/>
      <c r="R155" s="712"/>
      <c r="S155" s="712"/>
      <c r="T155" s="712"/>
      <c r="U155" s="713"/>
      <c r="V155" s="669"/>
      <c r="W155" s="714"/>
      <c r="X155" s="714"/>
      <c r="Y155" s="714"/>
      <c r="Z155" s="714"/>
      <c r="AA155" s="714"/>
      <c r="AB155" s="714"/>
      <c r="AC155" s="714"/>
      <c r="AD155" s="714"/>
      <c r="AE155" s="714"/>
      <c r="AF155" s="714"/>
      <c r="AG155" s="714"/>
      <c r="AH155" s="714"/>
      <c r="AI155" s="714"/>
      <c r="AJ155" s="714"/>
      <c r="AK155" s="714"/>
      <c r="AL155" s="714"/>
      <c r="AM155" s="714"/>
      <c r="AN155" s="714"/>
      <c r="AO155" s="714"/>
      <c r="AP155" s="714"/>
      <c r="AQ155" s="714"/>
      <c r="AR155" s="714"/>
      <c r="AS155" s="714"/>
      <c r="AT155" s="714"/>
      <c r="AU155" s="714"/>
      <c r="AV155" s="714"/>
      <c r="AW155" s="714"/>
      <c r="AX155" s="714"/>
      <c r="AY155" s="714"/>
      <c r="AZ155" s="714"/>
      <c r="BA155" s="714"/>
      <c r="BB155" s="714"/>
    </row>
    <row r="156" spans="1:54" ht="3.75" customHeight="1" x14ac:dyDescent="0.15">
      <c r="A156" s="277"/>
      <c r="B156" s="714"/>
      <c r="C156" s="714"/>
      <c r="D156" s="714"/>
      <c r="E156" s="714"/>
      <c r="F156" s="714"/>
      <c r="G156" s="714"/>
      <c r="H156" s="714"/>
      <c r="I156" s="714"/>
      <c r="J156" s="714"/>
      <c r="K156" s="714"/>
      <c r="L156" s="714"/>
      <c r="M156" s="714"/>
      <c r="N156" s="668"/>
      <c r="O156" s="687"/>
      <c r="P156" s="707"/>
      <c r="Q156" s="707"/>
      <c r="R156" s="707"/>
      <c r="S156" s="707"/>
      <c r="T156" s="707"/>
      <c r="U156" s="689"/>
      <c r="V156" s="669"/>
      <c r="W156" s="714"/>
      <c r="X156" s="714"/>
      <c r="Y156" s="714"/>
      <c r="Z156" s="714"/>
      <c r="AA156" s="714"/>
      <c r="AB156" s="714"/>
      <c r="AC156" s="714"/>
      <c r="AD156" s="714"/>
      <c r="AE156" s="714"/>
      <c r="AF156" s="714"/>
      <c r="AG156" s="714"/>
      <c r="AH156" s="714"/>
      <c r="AI156" s="714"/>
      <c r="AJ156" s="714"/>
      <c r="AK156" s="714"/>
      <c r="AL156" s="714"/>
      <c r="AM156" s="714"/>
      <c r="AN156" s="714"/>
      <c r="AO156" s="714"/>
      <c r="AP156" s="714"/>
      <c r="AQ156" s="714"/>
      <c r="AR156" s="714"/>
      <c r="AS156" s="714"/>
      <c r="AT156" s="714"/>
      <c r="AU156" s="714"/>
      <c r="AV156" s="714"/>
      <c r="AW156" s="714" t="s">
        <v>721</v>
      </c>
      <c r="AX156" s="714"/>
      <c r="AY156" s="714"/>
      <c r="AZ156" s="714"/>
      <c r="BA156" s="714"/>
      <c r="BB156" s="714"/>
    </row>
    <row r="157" spans="1:54" ht="15" customHeight="1" x14ac:dyDescent="0.15">
      <c r="A157" s="277"/>
      <c r="B157" s="714"/>
      <c r="C157" s="714"/>
      <c r="D157" s="714"/>
      <c r="E157" s="714"/>
      <c r="F157" s="714"/>
      <c r="G157" s="714"/>
      <c r="H157" s="714"/>
      <c r="I157" s="714"/>
      <c r="J157" s="714"/>
      <c r="K157" s="714"/>
      <c r="L157" s="714"/>
      <c r="M157" s="714"/>
      <c r="N157" s="714"/>
      <c r="O157" s="708" t="s">
        <v>582</v>
      </c>
      <c r="P157" s="708"/>
      <c r="Q157" s="708"/>
      <c r="R157" s="708"/>
      <c r="S157" s="709"/>
      <c r="T157" s="262"/>
      <c r="U157" s="281"/>
      <c r="V157" s="714"/>
      <c r="W157" s="714"/>
      <c r="X157" s="714"/>
      <c r="Y157" s="714"/>
      <c r="Z157" s="714"/>
      <c r="AA157" s="714"/>
      <c r="AB157" s="714"/>
      <c r="AC157" s="714"/>
      <c r="AD157" s="714"/>
      <c r="AE157" s="714"/>
      <c r="AF157" s="714"/>
      <c r="AG157" s="714"/>
      <c r="AH157" s="714"/>
      <c r="AI157" s="714"/>
      <c r="AJ157" s="714"/>
      <c r="AK157" s="714"/>
      <c r="AL157" s="714"/>
      <c r="AM157" s="714"/>
      <c r="AN157" s="714"/>
      <c r="AO157" s="714"/>
      <c r="AP157" s="714"/>
      <c r="AQ157" s="714"/>
      <c r="AR157" s="714"/>
      <c r="AS157" s="714"/>
      <c r="AT157" s="714"/>
      <c r="AU157" s="714"/>
      <c r="AV157" s="714"/>
      <c r="AW157" s="714"/>
      <c r="AX157" s="714"/>
      <c r="AY157" s="714"/>
      <c r="AZ157" s="714"/>
      <c r="BA157" s="714"/>
      <c r="BB157" s="714"/>
    </row>
    <row r="158" spans="1:54" ht="3.75" customHeight="1" x14ac:dyDescent="0.15">
      <c r="A158" s="277"/>
      <c r="B158" s="714"/>
      <c r="C158" s="714"/>
      <c r="D158" s="714"/>
      <c r="E158" s="714"/>
      <c r="F158" s="714"/>
      <c r="G158" s="714"/>
      <c r="H158" s="714"/>
      <c r="I158" s="714"/>
      <c r="J158" s="714"/>
      <c r="K158" s="714"/>
      <c r="L158" s="714"/>
      <c r="M158" s="714"/>
      <c r="N158" s="714"/>
      <c r="O158" s="709"/>
      <c r="P158" s="710"/>
      <c r="Q158" s="710"/>
      <c r="R158" s="710"/>
      <c r="S158" s="710"/>
      <c r="T158" s="710"/>
      <c r="U158" s="711"/>
      <c r="V158" s="714"/>
      <c r="W158" s="714"/>
      <c r="X158" s="714"/>
      <c r="Y158" s="714"/>
      <c r="Z158" s="714"/>
      <c r="AA158" s="714"/>
      <c r="AB158" s="714"/>
      <c r="AC158" s="714"/>
      <c r="AD158" s="714"/>
      <c r="AE158" s="714"/>
      <c r="AF158" s="714"/>
      <c r="AG158" s="714"/>
      <c r="AH158" s="714"/>
      <c r="AI158" s="714"/>
      <c r="AJ158" s="714"/>
      <c r="AK158" s="714"/>
      <c r="AL158" s="714"/>
      <c r="AM158" s="714"/>
      <c r="AN158" s="714"/>
      <c r="AO158" s="714"/>
      <c r="AP158" s="714"/>
      <c r="AQ158" s="714"/>
      <c r="AR158" s="714"/>
      <c r="AS158" s="714"/>
      <c r="AT158" s="714"/>
      <c r="AU158" s="714"/>
      <c r="AV158" s="714"/>
      <c r="AW158" s="714"/>
      <c r="AX158" s="714"/>
      <c r="AY158" s="714"/>
      <c r="AZ158" s="714"/>
      <c r="BA158" s="714"/>
      <c r="BB158" s="714"/>
    </row>
    <row r="159" spans="1:54" ht="15" customHeight="1" x14ac:dyDescent="0.15">
      <c r="A159" s="277"/>
      <c r="B159" s="714"/>
      <c r="C159" s="714"/>
      <c r="D159" s="714"/>
      <c r="E159" s="714"/>
      <c r="F159" s="714"/>
      <c r="G159" s="714"/>
      <c r="H159" s="714"/>
      <c r="I159" s="714"/>
      <c r="J159" s="714"/>
      <c r="K159" s="714"/>
      <c r="L159" s="714"/>
      <c r="M159" s="714"/>
      <c r="N159" s="714"/>
      <c r="O159" s="708" t="s">
        <v>510</v>
      </c>
      <c r="P159" s="708"/>
      <c r="Q159" s="708"/>
      <c r="R159" s="708"/>
      <c r="S159" s="709"/>
      <c r="T159" s="262"/>
      <c r="U159" s="281"/>
      <c r="V159" s="714"/>
      <c r="W159" s="714"/>
      <c r="X159" s="714"/>
      <c r="Y159" s="714"/>
      <c r="Z159" s="714"/>
      <c r="AA159" s="714"/>
      <c r="AB159" s="714"/>
      <c r="AC159" s="714"/>
      <c r="AD159" s="714"/>
      <c r="AE159" s="714"/>
      <c r="AF159" s="714"/>
      <c r="AG159" s="714"/>
      <c r="AH159" s="714"/>
      <c r="AI159" s="714"/>
      <c r="AJ159" s="714"/>
      <c r="AK159" s="714"/>
      <c r="AL159" s="714"/>
      <c r="AM159" s="714"/>
      <c r="AN159" s="714"/>
      <c r="AO159" s="714"/>
      <c r="AP159" s="714"/>
      <c r="AQ159" s="714"/>
      <c r="AR159" s="714"/>
      <c r="AS159" s="714"/>
      <c r="AT159" s="714"/>
      <c r="AU159" s="714"/>
      <c r="AV159" s="714"/>
      <c r="AW159" s="714"/>
      <c r="AX159" s="714"/>
      <c r="AY159" s="714"/>
      <c r="AZ159" s="714"/>
      <c r="BA159" s="714"/>
      <c r="BB159" s="714"/>
    </row>
    <row r="160" spans="1:54" ht="3.75" customHeight="1" x14ac:dyDescent="0.15">
      <c r="A160" s="277"/>
      <c r="B160" s="714"/>
      <c r="C160" s="714"/>
      <c r="D160" s="714"/>
      <c r="E160" s="714"/>
      <c r="F160" s="714"/>
      <c r="G160" s="714"/>
      <c r="H160" s="714"/>
      <c r="I160" s="714"/>
      <c r="J160" s="714"/>
      <c r="K160" s="714"/>
      <c r="L160" s="714"/>
      <c r="M160" s="714"/>
      <c r="N160" s="714"/>
      <c r="O160" s="709"/>
      <c r="P160" s="710"/>
      <c r="Q160" s="710"/>
      <c r="R160" s="710"/>
      <c r="S160" s="710"/>
      <c r="T160" s="710"/>
      <c r="U160" s="711"/>
      <c r="V160" s="714"/>
      <c r="W160" s="714"/>
      <c r="X160" s="714"/>
      <c r="Y160" s="714"/>
      <c r="Z160" s="714"/>
      <c r="AA160" s="714"/>
      <c r="AB160" s="714"/>
      <c r="AC160" s="714"/>
      <c r="AD160" s="714"/>
      <c r="AE160" s="714"/>
      <c r="AF160" s="714"/>
      <c r="AG160" s="714"/>
      <c r="AH160" s="714"/>
      <c r="AI160" s="714"/>
      <c r="AJ160" s="714"/>
      <c r="AK160" s="714"/>
      <c r="AL160" s="714"/>
      <c r="AM160" s="714"/>
      <c r="AN160" s="714"/>
      <c r="AO160" s="714"/>
      <c r="AP160" s="714"/>
      <c r="AQ160" s="714"/>
      <c r="AR160" s="714"/>
      <c r="AS160" s="714"/>
      <c r="AT160" s="714"/>
      <c r="AU160" s="714"/>
      <c r="AV160" s="714"/>
      <c r="AW160" s="714"/>
      <c r="AX160" s="714"/>
      <c r="AY160" s="714"/>
      <c r="AZ160" s="714"/>
      <c r="BA160" s="714"/>
      <c r="BB160" s="714"/>
    </row>
    <row r="161" spans="1:54" ht="15" customHeight="1" x14ac:dyDescent="0.15">
      <c r="A161" s="277"/>
      <c r="B161" s="714"/>
      <c r="C161" s="714"/>
      <c r="D161" s="714"/>
      <c r="E161" s="714"/>
      <c r="F161" s="714"/>
      <c r="G161" s="714"/>
      <c r="H161" s="714"/>
      <c r="I161" s="714"/>
      <c r="J161" s="714"/>
      <c r="K161" s="714"/>
      <c r="L161" s="714"/>
      <c r="M161" s="714"/>
      <c r="N161" s="714"/>
      <c r="O161" s="708" t="s">
        <v>542</v>
      </c>
      <c r="P161" s="708"/>
      <c r="Q161" s="708"/>
      <c r="R161" s="708"/>
      <c r="S161" s="709"/>
      <c r="T161" s="262"/>
      <c r="U161" s="281"/>
      <c r="V161" s="714"/>
      <c r="W161" s="714"/>
      <c r="X161" s="714"/>
      <c r="Y161" s="714"/>
      <c r="Z161" s="714"/>
      <c r="AA161" s="714"/>
      <c r="AB161" s="714"/>
      <c r="AC161" s="714"/>
      <c r="AD161" s="714"/>
      <c r="AE161" s="714"/>
      <c r="AF161" s="714"/>
      <c r="AG161" s="714"/>
      <c r="AH161" s="714"/>
      <c r="AI161" s="714"/>
      <c r="AJ161" s="714"/>
      <c r="AK161" s="714"/>
      <c r="AL161" s="714"/>
      <c r="AM161" s="714"/>
      <c r="AN161" s="714"/>
      <c r="AO161" s="714"/>
      <c r="AP161" s="714"/>
      <c r="AQ161" s="714"/>
      <c r="AR161" s="714"/>
      <c r="AS161" s="714"/>
      <c r="AT161" s="714"/>
      <c r="AU161" s="714"/>
      <c r="AV161" s="714"/>
      <c r="AW161" s="714"/>
      <c r="AX161" s="714"/>
      <c r="AY161" s="714"/>
      <c r="AZ161" s="714"/>
      <c r="BA161" s="714"/>
      <c r="BB161" s="714"/>
    </row>
    <row r="162" spans="1:54" ht="3.75" customHeight="1" x14ac:dyDescent="0.15">
      <c r="A162" s="277"/>
      <c r="B162" s="714"/>
      <c r="C162" s="714"/>
      <c r="D162" s="714"/>
      <c r="E162" s="714"/>
      <c r="F162" s="714"/>
      <c r="G162" s="714"/>
      <c r="H162" s="714"/>
      <c r="I162" s="714"/>
      <c r="J162" s="714"/>
      <c r="K162" s="714"/>
      <c r="L162" s="714"/>
      <c r="M162" s="714"/>
      <c r="N162" s="668"/>
      <c r="O162" s="690"/>
      <c r="P162" s="712"/>
      <c r="Q162" s="712"/>
      <c r="R162" s="712"/>
      <c r="S162" s="712"/>
      <c r="T162" s="712"/>
      <c r="U162" s="713"/>
      <c r="V162" s="669"/>
      <c r="W162" s="714"/>
      <c r="X162" s="714"/>
      <c r="Y162" s="714"/>
      <c r="Z162" s="714"/>
      <c r="AA162" s="714"/>
      <c r="AB162" s="714"/>
      <c r="AC162" s="714"/>
      <c r="AD162" s="714"/>
      <c r="AE162" s="714"/>
      <c r="AF162" s="714"/>
      <c r="AG162" s="714"/>
      <c r="AH162" s="714"/>
      <c r="AI162" s="714"/>
      <c r="AJ162" s="714"/>
      <c r="AK162" s="714"/>
      <c r="AL162" s="714"/>
      <c r="AM162" s="714"/>
      <c r="AN162" s="714"/>
      <c r="AO162" s="714"/>
      <c r="AP162" s="714"/>
      <c r="AQ162" s="714"/>
      <c r="AR162" s="714"/>
      <c r="AS162" s="714"/>
      <c r="AT162" s="714"/>
      <c r="AU162" s="714"/>
      <c r="AV162" s="714"/>
      <c r="AW162" s="714"/>
      <c r="AX162" s="714"/>
      <c r="AY162" s="714"/>
      <c r="AZ162" s="714"/>
      <c r="BA162" s="714"/>
      <c r="BB162" s="714"/>
    </row>
    <row r="163" spans="1:54" ht="3.75" customHeight="1" x14ac:dyDescent="0.15">
      <c r="A163" s="277"/>
      <c r="B163" s="714"/>
      <c r="C163" s="714"/>
      <c r="D163" s="714"/>
      <c r="E163" s="714"/>
      <c r="F163" s="714"/>
      <c r="G163" s="714"/>
      <c r="H163" s="714"/>
      <c r="I163" s="714"/>
      <c r="J163" s="714"/>
      <c r="K163" s="714"/>
      <c r="L163" s="714"/>
      <c r="M163" s="714"/>
      <c r="N163" s="668"/>
      <c r="O163" s="687"/>
      <c r="P163" s="707"/>
      <c r="Q163" s="707"/>
      <c r="R163" s="707"/>
      <c r="S163" s="707"/>
      <c r="T163" s="707"/>
      <c r="U163" s="689"/>
      <c r="V163" s="669"/>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t="s">
        <v>721</v>
      </c>
      <c r="AX163" s="714"/>
      <c r="AY163" s="714"/>
      <c r="AZ163" s="714"/>
      <c r="BA163" s="714"/>
      <c r="BB163" s="714"/>
    </row>
    <row r="164" spans="1:54" ht="15" customHeight="1" x14ac:dyDescent="0.15">
      <c r="A164" s="277"/>
      <c r="B164" s="714"/>
      <c r="C164" s="714"/>
      <c r="D164" s="714"/>
      <c r="E164" s="714"/>
      <c r="F164" s="714"/>
      <c r="G164" s="714"/>
      <c r="H164" s="714"/>
      <c r="I164" s="714"/>
      <c r="J164" s="714"/>
      <c r="K164" s="714"/>
      <c r="L164" s="714"/>
      <c r="M164" s="714"/>
      <c r="N164" s="714"/>
      <c r="O164" s="708" t="s">
        <v>582</v>
      </c>
      <c r="P164" s="708"/>
      <c r="Q164" s="708"/>
      <c r="R164" s="708"/>
      <c r="S164" s="709"/>
      <c r="T164" s="262"/>
      <c r="U164" s="281"/>
      <c r="V164" s="714"/>
      <c r="W164" s="714"/>
      <c r="X164" s="714"/>
      <c r="Y164" s="714"/>
      <c r="Z164" s="714"/>
      <c r="AA164" s="714"/>
      <c r="AB164" s="714"/>
      <c r="AC164" s="714"/>
      <c r="AD164" s="714"/>
      <c r="AE164" s="714"/>
      <c r="AF164" s="714"/>
      <c r="AG164" s="714"/>
      <c r="AH164" s="714"/>
      <c r="AI164" s="714"/>
      <c r="AJ164" s="714"/>
      <c r="AK164" s="714"/>
      <c r="AL164" s="714"/>
      <c r="AM164" s="714"/>
      <c r="AN164" s="714"/>
      <c r="AO164" s="714"/>
      <c r="AP164" s="714"/>
      <c r="AQ164" s="714"/>
      <c r="AR164" s="714"/>
      <c r="AS164" s="714"/>
      <c r="AT164" s="714"/>
      <c r="AU164" s="714"/>
      <c r="AV164" s="714"/>
      <c r="AW164" s="714"/>
      <c r="AX164" s="714"/>
      <c r="AY164" s="714"/>
      <c r="AZ164" s="714"/>
      <c r="BA164" s="714"/>
      <c r="BB164" s="714"/>
    </row>
    <row r="165" spans="1:54" ht="3.75" customHeight="1" x14ac:dyDescent="0.15">
      <c r="A165" s="277"/>
      <c r="B165" s="714"/>
      <c r="C165" s="714"/>
      <c r="D165" s="714"/>
      <c r="E165" s="714"/>
      <c r="F165" s="714"/>
      <c r="G165" s="714"/>
      <c r="H165" s="714"/>
      <c r="I165" s="714"/>
      <c r="J165" s="714"/>
      <c r="K165" s="714"/>
      <c r="L165" s="714"/>
      <c r="M165" s="714"/>
      <c r="N165" s="714"/>
      <c r="O165" s="709"/>
      <c r="P165" s="710"/>
      <c r="Q165" s="710"/>
      <c r="R165" s="710"/>
      <c r="S165" s="710"/>
      <c r="T165" s="710"/>
      <c r="U165" s="711"/>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4"/>
      <c r="AY165" s="714"/>
      <c r="AZ165" s="714"/>
      <c r="BA165" s="714"/>
      <c r="BB165" s="714"/>
    </row>
    <row r="166" spans="1:54" ht="15" customHeight="1" x14ac:dyDescent="0.15">
      <c r="A166" s="277"/>
      <c r="B166" s="714"/>
      <c r="C166" s="714"/>
      <c r="D166" s="714"/>
      <c r="E166" s="714"/>
      <c r="F166" s="714"/>
      <c r="G166" s="714"/>
      <c r="H166" s="714"/>
      <c r="I166" s="714"/>
      <c r="J166" s="714"/>
      <c r="K166" s="714"/>
      <c r="L166" s="714"/>
      <c r="M166" s="714"/>
      <c r="N166" s="714"/>
      <c r="O166" s="708" t="s">
        <v>510</v>
      </c>
      <c r="P166" s="708"/>
      <c r="Q166" s="708"/>
      <c r="R166" s="708"/>
      <c r="S166" s="709"/>
      <c r="T166" s="262"/>
      <c r="U166" s="281"/>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4"/>
      <c r="AY166" s="714"/>
      <c r="AZ166" s="714"/>
      <c r="BA166" s="714"/>
      <c r="BB166" s="714"/>
    </row>
    <row r="167" spans="1:54" ht="3.75" customHeight="1" x14ac:dyDescent="0.15">
      <c r="A167" s="277"/>
      <c r="B167" s="714"/>
      <c r="C167" s="714"/>
      <c r="D167" s="714"/>
      <c r="E167" s="714"/>
      <c r="F167" s="714"/>
      <c r="G167" s="714"/>
      <c r="H167" s="714"/>
      <c r="I167" s="714"/>
      <c r="J167" s="714"/>
      <c r="K167" s="714"/>
      <c r="L167" s="714"/>
      <c r="M167" s="714"/>
      <c r="N167" s="714"/>
      <c r="O167" s="709"/>
      <c r="P167" s="710"/>
      <c r="Q167" s="710"/>
      <c r="R167" s="710"/>
      <c r="S167" s="710"/>
      <c r="T167" s="710"/>
      <c r="U167" s="711"/>
      <c r="V167" s="714"/>
      <c r="W167" s="714"/>
      <c r="X167" s="714"/>
      <c r="Y167" s="714"/>
      <c r="Z167" s="714"/>
      <c r="AA167" s="714"/>
      <c r="AB167" s="714"/>
      <c r="AC167" s="714"/>
      <c r="AD167" s="714"/>
      <c r="AE167" s="714"/>
      <c r="AF167" s="714"/>
      <c r="AG167" s="714"/>
      <c r="AH167" s="714"/>
      <c r="AI167" s="714"/>
      <c r="AJ167" s="714"/>
      <c r="AK167" s="714"/>
      <c r="AL167" s="714"/>
      <c r="AM167" s="714"/>
      <c r="AN167" s="714"/>
      <c r="AO167" s="714"/>
      <c r="AP167" s="714"/>
      <c r="AQ167" s="714"/>
      <c r="AR167" s="714"/>
      <c r="AS167" s="714"/>
      <c r="AT167" s="714"/>
      <c r="AU167" s="714"/>
      <c r="AV167" s="714"/>
      <c r="AW167" s="714"/>
      <c r="AX167" s="714"/>
      <c r="AY167" s="714"/>
      <c r="AZ167" s="714"/>
      <c r="BA167" s="714"/>
      <c r="BB167" s="714"/>
    </row>
    <row r="168" spans="1:54" ht="15" customHeight="1" x14ac:dyDescent="0.15">
      <c r="A168" s="277"/>
      <c r="B168" s="714"/>
      <c r="C168" s="714"/>
      <c r="D168" s="714"/>
      <c r="E168" s="714"/>
      <c r="F168" s="714"/>
      <c r="G168" s="714"/>
      <c r="H168" s="714"/>
      <c r="I168" s="714"/>
      <c r="J168" s="714"/>
      <c r="K168" s="714"/>
      <c r="L168" s="714"/>
      <c r="M168" s="714"/>
      <c r="N168" s="714"/>
      <c r="O168" s="708" t="s">
        <v>542</v>
      </c>
      <c r="P168" s="708"/>
      <c r="Q168" s="708"/>
      <c r="R168" s="708"/>
      <c r="S168" s="709"/>
      <c r="T168" s="262"/>
      <c r="U168" s="281"/>
      <c r="V168" s="714"/>
      <c r="W168" s="714"/>
      <c r="X168" s="714"/>
      <c r="Y168" s="714"/>
      <c r="Z168" s="714"/>
      <c r="AA168" s="714"/>
      <c r="AB168" s="714"/>
      <c r="AC168" s="714"/>
      <c r="AD168" s="714"/>
      <c r="AE168" s="714"/>
      <c r="AF168" s="714"/>
      <c r="AG168" s="714"/>
      <c r="AH168" s="714"/>
      <c r="AI168" s="714"/>
      <c r="AJ168" s="714"/>
      <c r="AK168" s="714"/>
      <c r="AL168" s="714"/>
      <c r="AM168" s="714"/>
      <c r="AN168" s="714"/>
      <c r="AO168" s="714"/>
      <c r="AP168" s="714"/>
      <c r="AQ168" s="714"/>
      <c r="AR168" s="714"/>
      <c r="AS168" s="714"/>
      <c r="AT168" s="714"/>
      <c r="AU168" s="714"/>
      <c r="AV168" s="714"/>
      <c r="AW168" s="714"/>
      <c r="AX168" s="714"/>
      <c r="AY168" s="714"/>
      <c r="AZ168" s="714"/>
      <c r="BA168" s="714"/>
      <c r="BB168" s="714"/>
    </row>
    <row r="169" spans="1:54" ht="3.75" customHeight="1" x14ac:dyDescent="0.15">
      <c r="A169" s="277"/>
      <c r="B169" s="714"/>
      <c r="C169" s="714"/>
      <c r="D169" s="714"/>
      <c r="E169" s="714"/>
      <c r="F169" s="714"/>
      <c r="G169" s="714"/>
      <c r="H169" s="714"/>
      <c r="I169" s="714"/>
      <c r="J169" s="714"/>
      <c r="K169" s="714"/>
      <c r="L169" s="714"/>
      <c r="M169" s="714"/>
      <c r="N169" s="668"/>
      <c r="O169" s="690"/>
      <c r="P169" s="712"/>
      <c r="Q169" s="712"/>
      <c r="R169" s="712"/>
      <c r="S169" s="712"/>
      <c r="T169" s="712"/>
      <c r="U169" s="713"/>
      <c r="V169" s="669"/>
      <c r="W169" s="714"/>
      <c r="X169" s="714"/>
      <c r="Y169" s="714"/>
      <c r="Z169" s="714"/>
      <c r="AA169" s="714"/>
      <c r="AB169" s="714"/>
      <c r="AC169" s="714"/>
      <c r="AD169" s="714"/>
      <c r="AE169" s="714"/>
      <c r="AF169" s="714"/>
      <c r="AG169" s="714"/>
      <c r="AH169" s="714"/>
      <c r="AI169" s="714"/>
      <c r="AJ169" s="714"/>
      <c r="AK169" s="714"/>
      <c r="AL169" s="714"/>
      <c r="AM169" s="714"/>
      <c r="AN169" s="714"/>
      <c r="AO169" s="714"/>
      <c r="AP169" s="714"/>
      <c r="AQ169" s="714"/>
      <c r="AR169" s="714"/>
      <c r="AS169" s="714"/>
      <c r="AT169" s="714"/>
      <c r="AU169" s="714"/>
      <c r="AV169" s="714"/>
      <c r="AW169" s="714"/>
      <c r="AX169" s="714"/>
      <c r="AY169" s="714"/>
      <c r="AZ169" s="714"/>
      <c r="BA169" s="714"/>
      <c r="BB169" s="714"/>
    </row>
    <row r="170" spans="1:54" ht="3.75" customHeight="1" x14ac:dyDescent="0.15">
      <c r="A170" s="277"/>
      <c r="B170" s="714"/>
      <c r="C170" s="714"/>
      <c r="D170" s="714"/>
      <c r="E170" s="714"/>
      <c r="F170" s="714"/>
      <c r="G170" s="714"/>
      <c r="H170" s="714"/>
      <c r="I170" s="714"/>
      <c r="J170" s="714"/>
      <c r="K170" s="714"/>
      <c r="L170" s="714"/>
      <c r="M170" s="714"/>
      <c r="N170" s="668"/>
      <c r="O170" s="687"/>
      <c r="P170" s="707"/>
      <c r="Q170" s="707"/>
      <c r="R170" s="707"/>
      <c r="S170" s="707"/>
      <c r="T170" s="707"/>
      <c r="U170" s="689"/>
      <c r="V170" s="669"/>
      <c r="W170" s="714"/>
      <c r="X170" s="714"/>
      <c r="Y170" s="714"/>
      <c r="Z170" s="714"/>
      <c r="AA170" s="714"/>
      <c r="AB170" s="714"/>
      <c r="AC170" s="714"/>
      <c r="AD170" s="714"/>
      <c r="AE170" s="714"/>
      <c r="AF170" s="714"/>
      <c r="AG170" s="714"/>
      <c r="AH170" s="714"/>
      <c r="AI170" s="714"/>
      <c r="AJ170" s="714"/>
      <c r="AK170" s="714"/>
      <c r="AL170" s="714"/>
      <c r="AM170" s="714"/>
      <c r="AN170" s="714"/>
      <c r="AO170" s="714"/>
      <c r="AP170" s="714"/>
      <c r="AQ170" s="714"/>
      <c r="AR170" s="714"/>
      <c r="AS170" s="714"/>
      <c r="AT170" s="714"/>
      <c r="AU170" s="714"/>
      <c r="AV170" s="714"/>
      <c r="AW170" s="714" t="s">
        <v>721</v>
      </c>
      <c r="AX170" s="714"/>
      <c r="AY170" s="714"/>
      <c r="AZ170" s="714"/>
      <c r="BA170" s="714"/>
      <c r="BB170" s="714"/>
    </row>
    <row r="171" spans="1:54" ht="15" customHeight="1" x14ac:dyDescent="0.15">
      <c r="A171" s="277"/>
      <c r="B171" s="714"/>
      <c r="C171" s="714"/>
      <c r="D171" s="714"/>
      <c r="E171" s="714"/>
      <c r="F171" s="714"/>
      <c r="G171" s="714"/>
      <c r="H171" s="714"/>
      <c r="I171" s="714"/>
      <c r="J171" s="714"/>
      <c r="K171" s="714"/>
      <c r="L171" s="714"/>
      <c r="M171" s="714"/>
      <c r="N171" s="714"/>
      <c r="O171" s="708" t="s">
        <v>582</v>
      </c>
      <c r="P171" s="708"/>
      <c r="Q171" s="708"/>
      <c r="R171" s="708"/>
      <c r="S171" s="709"/>
      <c r="T171" s="262"/>
      <c r="U171" s="281"/>
      <c r="V171" s="714"/>
      <c r="W171" s="714"/>
      <c r="X171" s="714"/>
      <c r="Y171" s="714"/>
      <c r="Z171" s="714"/>
      <c r="AA171" s="714"/>
      <c r="AB171" s="714"/>
      <c r="AC171" s="714"/>
      <c r="AD171" s="714"/>
      <c r="AE171" s="714"/>
      <c r="AF171" s="714"/>
      <c r="AG171" s="714"/>
      <c r="AH171" s="714"/>
      <c r="AI171" s="714"/>
      <c r="AJ171" s="714"/>
      <c r="AK171" s="714"/>
      <c r="AL171" s="714"/>
      <c r="AM171" s="714"/>
      <c r="AN171" s="714"/>
      <c r="AO171" s="714"/>
      <c r="AP171" s="714"/>
      <c r="AQ171" s="714"/>
      <c r="AR171" s="714"/>
      <c r="AS171" s="714"/>
      <c r="AT171" s="714"/>
      <c r="AU171" s="714"/>
      <c r="AV171" s="714"/>
      <c r="AW171" s="714"/>
      <c r="AX171" s="714"/>
      <c r="AY171" s="714"/>
      <c r="AZ171" s="714"/>
      <c r="BA171" s="714"/>
      <c r="BB171" s="714"/>
    </row>
    <row r="172" spans="1:54" ht="3.75" customHeight="1" x14ac:dyDescent="0.15">
      <c r="A172" s="277"/>
      <c r="B172" s="714"/>
      <c r="C172" s="714"/>
      <c r="D172" s="714"/>
      <c r="E172" s="714"/>
      <c r="F172" s="714"/>
      <c r="G172" s="714"/>
      <c r="H172" s="714"/>
      <c r="I172" s="714"/>
      <c r="J172" s="714"/>
      <c r="K172" s="714"/>
      <c r="L172" s="714"/>
      <c r="M172" s="714"/>
      <c r="N172" s="714"/>
      <c r="O172" s="709"/>
      <c r="P172" s="710"/>
      <c r="Q172" s="710"/>
      <c r="R172" s="710"/>
      <c r="S172" s="710"/>
      <c r="T172" s="710"/>
      <c r="U172" s="711"/>
      <c r="V172" s="714"/>
      <c r="W172" s="714"/>
      <c r="X172" s="714"/>
      <c r="Y172" s="714"/>
      <c r="Z172" s="714"/>
      <c r="AA172" s="714"/>
      <c r="AB172" s="714"/>
      <c r="AC172" s="714"/>
      <c r="AD172" s="714"/>
      <c r="AE172" s="714"/>
      <c r="AF172" s="714"/>
      <c r="AG172" s="714"/>
      <c r="AH172" s="714"/>
      <c r="AI172" s="714"/>
      <c r="AJ172" s="714"/>
      <c r="AK172" s="714"/>
      <c r="AL172" s="714"/>
      <c r="AM172" s="714"/>
      <c r="AN172" s="714"/>
      <c r="AO172" s="714"/>
      <c r="AP172" s="714"/>
      <c r="AQ172" s="714"/>
      <c r="AR172" s="714"/>
      <c r="AS172" s="714"/>
      <c r="AT172" s="714"/>
      <c r="AU172" s="714"/>
      <c r="AV172" s="714"/>
      <c r="AW172" s="714"/>
      <c r="AX172" s="714"/>
      <c r="AY172" s="714"/>
      <c r="AZ172" s="714"/>
      <c r="BA172" s="714"/>
      <c r="BB172" s="714"/>
    </row>
    <row r="173" spans="1:54" ht="15" customHeight="1" x14ac:dyDescent="0.15">
      <c r="A173" s="277"/>
      <c r="B173" s="714"/>
      <c r="C173" s="714"/>
      <c r="D173" s="714"/>
      <c r="E173" s="714"/>
      <c r="F173" s="714"/>
      <c r="G173" s="714"/>
      <c r="H173" s="714"/>
      <c r="I173" s="714"/>
      <c r="J173" s="714"/>
      <c r="K173" s="714"/>
      <c r="L173" s="714"/>
      <c r="M173" s="714"/>
      <c r="N173" s="714"/>
      <c r="O173" s="708" t="s">
        <v>510</v>
      </c>
      <c r="P173" s="708"/>
      <c r="Q173" s="708"/>
      <c r="R173" s="708"/>
      <c r="S173" s="709"/>
      <c r="T173" s="262"/>
      <c r="U173" s="281"/>
      <c r="V173" s="714"/>
      <c r="W173" s="714"/>
      <c r="X173" s="714"/>
      <c r="Y173" s="714"/>
      <c r="Z173" s="714"/>
      <c r="AA173" s="714"/>
      <c r="AB173" s="714"/>
      <c r="AC173" s="714"/>
      <c r="AD173" s="714"/>
      <c r="AE173" s="714"/>
      <c r="AF173" s="714"/>
      <c r="AG173" s="714"/>
      <c r="AH173" s="714"/>
      <c r="AI173" s="714"/>
      <c r="AJ173" s="714"/>
      <c r="AK173" s="714"/>
      <c r="AL173" s="714"/>
      <c r="AM173" s="714"/>
      <c r="AN173" s="714"/>
      <c r="AO173" s="714"/>
      <c r="AP173" s="714"/>
      <c r="AQ173" s="714"/>
      <c r="AR173" s="714"/>
      <c r="AS173" s="714"/>
      <c r="AT173" s="714"/>
      <c r="AU173" s="714"/>
      <c r="AV173" s="714"/>
      <c r="AW173" s="714"/>
      <c r="AX173" s="714"/>
      <c r="AY173" s="714"/>
      <c r="AZ173" s="714"/>
      <c r="BA173" s="714"/>
      <c r="BB173" s="714"/>
    </row>
    <row r="174" spans="1:54" ht="3.75" customHeight="1" x14ac:dyDescent="0.15">
      <c r="A174" s="277"/>
      <c r="B174" s="714"/>
      <c r="C174" s="714"/>
      <c r="D174" s="714"/>
      <c r="E174" s="714"/>
      <c r="F174" s="714"/>
      <c r="G174" s="714"/>
      <c r="H174" s="714"/>
      <c r="I174" s="714"/>
      <c r="J174" s="714"/>
      <c r="K174" s="714"/>
      <c r="L174" s="714"/>
      <c r="M174" s="714"/>
      <c r="N174" s="714"/>
      <c r="O174" s="709"/>
      <c r="P174" s="710"/>
      <c r="Q174" s="710"/>
      <c r="R174" s="710"/>
      <c r="S174" s="710"/>
      <c r="T174" s="710"/>
      <c r="U174" s="711"/>
      <c r="V174" s="714"/>
      <c r="W174" s="714"/>
      <c r="X174" s="714"/>
      <c r="Y174" s="714"/>
      <c r="Z174" s="714"/>
      <c r="AA174" s="714"/>
      <c r="AB174" s="714"/>
      <c r="AC174" s="714"/>
      <c r="AD174" s="714"/>
      <c r="AE174" s="714"/>
      <c r="AF174" s="714"/>
      <c r="AG174" s="714"/>
      <c r="AH174" s="714"/>
      <c r="AI174" s="714"/>
      <c r="AJ174" s="714"/>
      <c r="AK174" s="714"/>
      <c r="AL174" s="714"/>
      <c r="AM174" s="714"/>
      <c r="AN174" s="714"/>
      <c r="AO174" s="714"/>
      <c r="AP174" s="714"/>
      <c r="AQ174" s="714"/>
      <c r="AR174" s="714"/>
      <c r="AS174" s="714"/>
      <c r="AT174" s="714"/>
      <c r="AU174" s="714"/>
      <c r="AV174" s="714"/>
      <c r="AW174" s="714"/>
      <c r="AX174" s="714"/>
      <c r="AY174" s="714"/>
      <c r="AZ174" s="714"/>
      <c r="BA174" s="714"/>
      <c r="BB174" s="714"/>
    </row>
    <row r="175" spans="1:54" ht="15" customHeight="1" x14ac:dyDescent="0.15">
      <c r="A175" s="277"/>
      <c r="B175" s="714"/>
      <c r="C175" s="714"/>
      <c r="D175" s="714"/>
      <c r="E175" s="714"/>
      <c r="F175" s="714"/>
      <c r="G175" s="714"/>
      <c r="H175" s="714"/>
      <c r="I175" s="714"/>
      <c r="J175" s="714"/>
      <c r="K175" s="714"/>
      <c r="L175" s="714"/>
      <c r="M175" s="714"/>
      <c r="N175" s="714"/>
      <c r="O175" s="708" t="s">
        <v>542</v>
      </c>
      <c r="P175" s="708"/>
      <c r="Q175" s="708"/>
      <c r="R175" s="708"/>
      <c r="S175" s="709"/>
      <c r="T175" s="262"/>
      <c r="U175" s="281"/>
      <c r="V175" s="714"/>
      <c r="W175" s="714"/>
      <c r="X175" s="714"/>
      <c r="Y175" s="714"/>
      <c r="Z175" s="714"/>
      <c r="AA175" s="714"/>
      <c r="AB175" s="714"/>
      <c r="AC175" s="714"/>
      <c r="AD175" s="714"/>
      <c r="AE175" s="714"/>
      <c r="AF175" s="714"/>
      <c r="AG175" s="714"/>
      <c r="AH175" s="714"/>
      <c r="AI175" s="714"/>
      <c r="AJ175" s="714"/>
      <c r="AK175" s="714"/>
      <c r="AL175" s="714"/>
      <c r="AM175" s="714"/>
      <c r="AN175" s="714"/>
      <c r="AO175" s="714"/>
      <c r="AP175" s="714"/>
      <c r="AQ175" s="714"/>
      <c r="AR175" s="714"/>
      <c r="AS175" s="714"/>
      <c r="AT175" s="714"/>
      <c r="AU175" s="714"/>
      <c r="AV175" s="714"/>
      <c r="AW175" s="714"/>
      <c r="AX175" s="714"/>
      <c r="AY175" s="714"/>
      <c r="AZ175" s="714"/>
      <c r="BA175" s="714"/>
      <c r="BB175" s="714"/>
    </row>
    <row r="176" spans="1:54" ht="3.75" customHeight="1" x14ac:dyDescent="0.15">
      <c r="A176" s="277"/>
      <c r="B176" s="714"/>
      <c r="C176" s="714"/>
      <c r="D176" s="714"/>
      <c r="E176" s="714"/>
      <c r="F176" s="714"/>
      <c r="G176" s="714"/>
      <c r="H176" s="714"/>
      <c r="I176" s="714"/>
      <c r="J176" s="714"/>
      <c r="K176" s="714"/>
      <c r="L176" s="714"/>
      <c r="M176" s="714"/>
      <c r="N176" s="668"/>
      <c r="O176" s="690"/>
      <c r="P176" s="712"/>
      <c r="Q176" s="712"/>
      <c r="R176" s="712"/>
      <c r="S176" s="712"/>
      <c r="T176" s="712"/>
      <c r="U176" s="713"/>
      <c r="V176" s="669"/>
      <c r="W176" s="714"/>
      <c r="X176" s="714"/>
      <c r="Y176" s="714"/>
      <c r="Z176" s="714"/>
      <c r="AA176" s="714"/>
      <c r="AB176" s="714"/>
      <c r="AC176" s="714"/>
      <c r="AD176" s="714"/>
      <c r="AE176" s="714"/>
      <c r="AF176" s="714"/>
      <c r="AG176" s="714"/>
      <c r="AH176" s="714"/>
      <c r="AI176" s="714"/>
      <c r="AJ176" s="714"/>
      <c r="AK176" s="714"/>
      <c r="AL176" s="714"/>
      <c r="AM176" s="714"/>
      <c r="AN176" s="714"/>
      <c r="AO176" s="714"/>
      <c r="AP176" s="714"/>
      <c r="AQ176" s="714"/>
      <c r="AR176" s="714"/>
      <c r="AS176" s="714"/>
      <c r="AT176" s="714"/>
      <c r="AU176" s="714"/>
      <c r="AV176" s="714"/>
      <c r="AW176" s="714"/>
      <c r="AX176" s="714"/>
      <c r="AY176" s="714"/>
      <c r="AZ176" s="714"/>
      <c r="BA176" s="714"/>
      <c r="BB176" s="714"/>
    </row>
    <row r="177" spans="1:54" ht="3.75" customHeight="1" x14ac:dyDescent="0.15">
      <c r="A177" s="277"/>
      <c r="B177" s="714"/>
      <c r="C177" s="714"/>
      <c r="D177" s="714"/>
      <c r="E177" s="714"/>
      <c r="F177" s="714"/>
      <c r="G177" s="714"/>
      <c r="H177" s="714"/>
      <c r="I177" s="714"/>
      <c r="J177" s="714"/>
      <c r="K177" s="714"/>
      <c r="L177" s="714"/>
      <c r="M177" s="714"/>
      <c r="N177" s="668"/>
      <c r="O177" s="687"/>
      <c r="P177" s="707"/>
      <c r="Q177" s="707"/>
      <c r="R177" s="707"/>
      <c r="S177" s="707"/>
      <c r="T177" s="707"/>
      <c r="U177" s="689"/>
      <c r="V177" s="669"/>
      <c r="W177" s="714"/>
      <c r="X177" s="714"/>
      <c r="Y177" s="714"/>
      <c r="Z177" s="714"/>
      <c r="AA177" s="714"/>
      <c r="AB177" s="714"/>
      <c r="AC177" s="714"/>
      <c r="AD177" s="714"/>
      <c r="AE177" s="714"/>
      <c r="AF177" s="714"/>
      <c r="AG177" s="714"/>
      <c r="AH177" s="714"/>
      <c r="AI177" s="714"/>
      <c r="AJ177" s="714"/>
      <c r="AK177" s="714"/>
      <c r="AL177" s="714"/>
      <c r="AM177" s="714"/>
      <c r="AN177" s="714"/>
      <c r="AO177" s="714"/>
      <c r="AP177" s="714"/>
      <c r="AQ177" s="714"/>
      <c r="AR177" s="714"/>
      <c r="AS177" s="714"/>
      <c r="AT177" s="714"/>
      <c r="AU177" s="714"/>
      <c r="AV177" s="714"/>
      <c r="AW177" s="714" t="s">
        <v>721</v>
      </c>
      <c r="AX177" s="714"/>
      <c r="AY177" s="714"/>
      <c r="AZ177" s="714"/>
      <c r="BA177" s="714"/>
      <c r="BB177" s="714"/>
    </row>
    <row r="178" spans="1:54" ht="15" customHeight="1" x14ac:dyDescent="0.15">
      <c r="A178" s="277"/>
      <c r="B178" s="714"/>
      <c r="C178" s="714"/>
      <c r="D178" s="714"/>
      <c r="E178" s="714"/>
      <c r="F178" s="714"/>
      <c r="G178" s="714"/>
      <c r="H178" s="714"/>
      <c r="I178" s="714"/>
      <c r="J178" s="714"/>
      <c r="K178" s="714"/>
      <c r="L178" s="714"/>
      <c r="M178" s="714"/>
      <c r="N178" s="714"/>
      <c r="O178" s="708" t="s">
        <v>582</v>
      </c>
      <c r="P178" s="708"/>
      <c r="Q178" s="708"/>
      <c r="R178" s="708"/>
      <c r="S178" s="709"/>
      <c r="T178" s="262"/>
      <c r="U178" s="281"/>
      <c r="V178" s="714"/>
      <c r="W178" s="714"/>
      <c r="X178" s="714"/>
      <c r="Y178" s="714"/>
      <c r="Z178" s="714"/>
      <c r="AA178" s="714"/>
      <c r="AB178" s="714"/>
      <c r="AC178" s="714"/>
      <c r="AD178" s="714"/>
      <c r="AE178" s="714"/>
      <c r="AF178" s="714"/>
      <c r="AG178" s="714"/>
      <c r="AH178" s="714"/>
      <c r="AI178" s="714"/>
      <c r="AJ178" s="714"/>
      <c r="AK178" s="714"/>
      <c r="AL178" s="714"/>
      <c r="AM178" s="714"/>
      <c r="AN178" s="714"/>
      <c r="AO178" s="714"/>
      <c r="AP178" s="714"/>
      <c r="AQ178" s="714"/>
      <c r="AR178" s="714"/>
      <c r="AS178" s="714"/>
      <c r="AT178" s="714"/>
      <c r="AU178" s="714"/>
      <c r="AV178" s="714"/>
      <c r="AW178" s="714"/>
      <c r="AX178" s="714"/>
      <c r="AY178" s="714"/>
      <c r="AZ178" s="714"/>
      <c r="BA178" s="714"/>
      <c r="BB178" s="714"/>
    </row>
    <row r="179" spans="1:54" ht="3.75" customHeight="1" x14ac:dyDescent="0.15">
      <c r="A179" s="277"/>
      <c r="B179" s="714"/>
      <c r="C179" s="714"/>
      <c r="D179" s="714"/>
      <c r="E179" s="714"/>
      <c r="F179" s="714"/>
      <c r="G179" s="714"/>
      <c r="H179" s="714"/>
      <c r="I179" s="714"/>
      <c r="J179" s="714"/>
      <c r="K179" s="714"/>
      <c r="L179" s="714"/>
      <c r="M179" s="714"/>
      <c r="N179" s="714"/>
      <c r="O179" s="709"/>
      <c r="P179" s="710"/>
      <c r="Q179" s="710"/>
      <c r="R179" s="710"/>
      <c r="S179" s="710"/>
      <c r="T179" s="710"/>
      <c r="U179" s="711"/>
      <c r="V179" s="714"/>
      <c r="W179" s="714"/>
      <c r="X179" s="714"/>
      <c r="Y179" s="714"/>
      <c r="Z179" s="714"/>
      <c r="AA179" s="714"/>
      <c r="AB179" s="714"/>
      <c r="AC179" s="714"/>
      <c r="AD179" s="714"/>
      <c r="AE179" s="714"/>
      <c r="AF179" s="714"/>
      <c r="AG179" s="714"/>
      <c r="AH179" s="714"/>
      <c r="AI179" s="714"/>
      <c r="AJ179" s="714"/>
      <c r="AK179" s="714"/>
      <c r="AL179" s="714"/>
      <c r="AM179" s="714"/>
      <c r="AN179" s="714"/>
      <c r="AO179" s="714"/>
      <c r="AP179" s="714"/>
      <c r="AQ179" s="714"/>
      <c r="AR179" s="714"/>
      <c r="AS179" s="714"/>
      <c r="AT179" s="714"/>
      <c r="AU179" s="714"/>
      <c r="AV179" s="714"/>
      <c r="AW179" s="714"/>
      <c r="AX179" s="714"/>
      <c r="AY179" s="714"/>
      <c r="AZ179" s="714"/>
      <c r="BA179" s="714"/>
      <c r="BB179" s="714"/>
    </row>
    <row r="180" spans="1:54" ht="15" customHeight="1" x14ac:dyDescent="0.15">
      <c r="A180" s="277"/>
      <c r="B180" s="714"/>
      <c r="C180" s="714"/>
      <c r="D180" s="714"/>
      <c r="E180" s="714"/>
      <c r="F180" s="714"/>
      <c r="G180" s="714"/>
      <c r="H180" s="714"/>
      <c r="I180" s="714"/>
      <c r="J180" s="714"/>
      <c r="K180" s="714"/>
      <c r="L180" s="714"/>
      <c r="M180" s="714"/>
      <c r="N180" s="714"/>
      <c r="O180" s="708" t="s">
        <v>510</v>
      </c>
      <c r="P180" s="708"/>
      <c r="Q180" s="708"/>
      <c r="R180" s="708"/>
      <c r="S180" s="709"/>
      <c r="T180" s="262"/>
      <c r="U180" s="281"/>
      <c r="V180" s="714"/>
      <c r="W180" s="714"/>
      <c r="X180" s="714"/>
      <c r="Y180" s="714"/>
      <c r="Z180" s="714"/>
      <c r="AA180" s="714"/>
      <c r="AB180" s="714"/>
      <c r="AC180" s="714"/>
      <c r="AD180" s="714"/>
      <c r="AE180" s="714"/>
      <c r="AF180" s="714"/>
      <c r="AG180" s="714"/>
      <c r="AH180" s="714"/>
      <c r="AI180" s="714"/>
      <c r="AJ180" s="714"/>
      <c r="AK180" s="714"/>
      <c r="AL180" s="714"/>
      <c r="AM180" s="714"/>
      <c r="AN180" s="714"/>
      <c r="AO180" s="714"/>
      <c r="AP180" s="714"/>
      <c r="AQ180" s="714"/>
      <c r="AR180" s="714"/>
      <c r="AS180" s="714"/>
      <c r="AT180" s="714"/>
      <c r="AU180" s="714"/>
      <c r="AV180" s="714"/>
      <c r="AW180" s="714"/>
      <c r="AX180" s="714"/>
      <c r="AY180" s="714"/>
      <c r="AZ180" s="714"/>
      <c r="BA180" s="714"/>
      <c r="BB180" s="714"/>
    </row>
    <row r="181" spans="1:54" ht="3.75" customHeight="1" x14ac:dyDescent="0.15">
      <c r="A181" s="277"/>
      <c r="B181" s="714"/>
      <c r="C181" s="714"/>
      <c r="D181" s="714"/>
      <c r="E181" s="714"/>
      <c r="F181" s="714"/>
      <c r="G181" s="714"/>
      <c r="H181" s="714"/>
      <c r="I181" s="714"/>
      <c r="J181" s="714"/>
      <c r="K181" s="714"/>
      <c r="L181" s="714"/>
      <c r="M181" s="714"/>
      <c r="N181" s="714"/>
      <c r="O181" s="709"/>
      <c r="P181" s="710"/>
      <c r="Q181" s="710"/>
      <c r="R181" s="710"/>
      <c r="S181" s="710"/>
      <c r="T181" s="710"/>
      <c r="U181" s="711"/>
      <c r="V181" s="714"/>
      <c r="W181" s="714"/>
      <c r="X181" s="714"/>
      <c r="Y181" s="714"/>
      <c r="Z181" s="714"/>
      <c r="AA181" s="714"/>
      <c r="AB181" s="714"/>
      <c r="AC181" s="714"/>
      <c r="AD181" s="714"/>
      <c r="AE181" s="714"/>
      <c r="AF181" s="714"/>
      <c r="AG181" s="714"/>
      <c r="AH181" s="714"/>
      <c r="AI181" s="714"/>
      <c r="AJ181" s="714"/>
      <c r="AK181" s="714"/>
      <c r="AL181" s="714"/>
      <c r="AM181" s="714"/>
      <c r="AN181" s="714"/>
      <c r="AO181" s="714"/>
      <c r="AP181" s="714"/>
      <c r="AQ181" s="714"/>
      <c r="AR181" s="714"/>
      <c r="AS181" s="714"/>
      <c r="AT181" s="714"/>
      <c r="AU181" s="714"/>
      <c r="AV181" s="714"/>
      <c r="AW181" s="714"/>
      <c r="AX181" s="714"/>
      <c r="AY181" s="714"/>
      <c r="AZ181" s="714"/>
      <c r="BA181" s="714"/>
      <c r="BB181" s="714"/>
    </row>
    <row r="182" spans="1:54" ht="15" customHeight="1" x14ac:dyDescent="0.15">
      <c r="A182" s="277"/>
      <c r="B182" s="714"/>
      <c r="C182" s="714"/>
      <c r="D182" s="714"/>
      <c r="E182" s="714"/>
      <c r="F182" s="714"/>
      <c r="G182" s="714"/>
      <c r="H182" s="714"/>
      <c r="I182" s="714"/>
      <c r="J182" s="714"/>
      <c r="K182" s="714"/>
      <c r="L182" s="714"/>
      <c r="M182" s="714"/>
      <c r="N182" s="714"/>
      <c r="O182" s="708" t="s">
        <v>542</v>
      </c>
      <c r="P182" s="708"/>
      <c r="Q182" s="708"/>
      <c r="R182" s="708"/>
      <c r="S182" s="709"/>
      <c r="T182" s="262"/>
      <c r="U182" s="281"/>
      <c r="V182" s="714"/>
      <c r="W182" s="714"/>
      <c r="X182" s="714"/>
      <c r="Y182" s="714"/>
      <c r="Z182" s="714"/>
      <c r="AA182" s="714"/>
      <c r="AB182" s="714"/>
      <c r="AC182" s="714"/>
      <c r="AD182" s="714"/>
      <c r="AE182" s="714"/>
      <c r="AF182" s="714"/>
      <c r="AG182" s="714"/>
      <c r="AH182" s="714"/>
      <c r="AI182" s="714"/>
      <c r="AJ182" s="714"/>
      <c r="AK182" s="714"/>
      <c r="AL182" s="714"/>
      <c r="AM182" s="714"/>
      <c r="AN182" s="714"/>
      <c r="AO182" s="714"/>
      <c r="AP182" s="714"/>
      <c r="AQ182" s="714"/>
      <c r="AR182" s="714"/>
      <c r="AS182" s="714"/>
      <c r="AT182" s="714"/>
      <c r="AU182" s="714"/>
      <c r="AV182" s="714"/>
      <c r="AW182" s="714"/>
      <c r="AX182" s="714"/>
      <c r="AY182" s="714"/>
      <c r="AZ182" s="714"/>
      <c r="BA182" s="714"/>
      <c r="BB182" s="714"/>
    </row>
    <row r="183" spans="1:54" ht="3.75" customHeight="1" x14ac:dyDescent="0.15">
      <c r="A183" s="277"/>
      <c r="B183" s="714"/>
      <c r="C183" s="714"/>
      <c r="D183" s="714"/>
      <c r="E183" s="714"/>
      <c r="F183" s="714"/>
      <c r="G183" s="714"/>
      <c r="H183" s="714"/>
      <c r="I183" s="714"/>
      <c r="J183" s="714"/>
      <c r="K183" s="714"/>
      <c r="L183" s="714"/>
      <c r="M183" s="714"/>
      <c r="N183" s="668"/>
      <c r="O183" s="690"/>
      <c r="P183" s="712"/>
      <c r="Q183" s="712"/>
      <c r="R183" s="712"/>
      <c r="S183" s="712"/>
      <c r="T183" s="712"/>
      <c r="U183" s="713"/>
      <c r="V183" s="669"/>
      <c r="W183" s="714"/>
      <c r="X183" s="714"/>
      <c r="Y183" s="714"/>
      <c r="Z183" s="714"/>
      <c r="AA183" s="714"/>
      <c r="AB183" s="714"/>
      <c r="AC183" s="714"/>
      <c r="AD183" s="714"/>
      <c r="AE183" s="714"/>
      <c r="AF183" s="714"/>
      <c r="AG183" s="714"/>
      <c r="AH183" s="714"/>
      <c r="AI183" s="714"/>
      <c r="AJ183" s="714"/>
      <c r="AK183" s="714"/>
      <c r="AL183" s="714"/>
      <c r="AM183" s="714"/>
      <c r="AN183" s="714"/>
      <c r="AO183" s="714"/>
      <c r="AP183" s="714"/>
      <c r="AQ183" s="714"/>
      <c r="AR183" s="714"/>
      <c r="AS183" s="714"/>
      <c r="AT183" s="714"/>
      <c r="AU183" s="714"/>
      <c r="AV183" s="714"/>
      <c r="AW183" s="714"/>
      <c r="AX183" s="714"/>
      <c r="AY183" s="714"/>
      <c r="AZ183" s="714"/>
      <c r="BA183" s="714"/>
      <c r="BB183" s="714"/>
    </row>
    <row r="184" spans="1:54" ht="15" customHeight="1" x14ac:dyDescent="0.15">
      <c r="T184" s="280"/>
    </row>
    <row r="185" spans="1:54" ht="15" customHeight="1" x14ac:dyDescent="0.15">
      <c r="A185" s="686">
        <v>4</v>
      </c>
      <c r="B185" s="674" t="s">
        <v>607</v>
      </c>
      <c r="C185" s="674"/>
      <c r="D185" s="674"/>
      <c r="E185" s="674"/>
      <c r="F185" s="674"/>
      <c r="G185" s="674"/>
      <c r="H185" s="674"/>
      <c r="I185" s="674"/>
      <c r="J185" s="674"/>
      <c r="K185" s="674"/>
      <c r="L185" s="674"/>
      <c r="M185" s="674"/>
      <c r="N185" s="674"/>
      <c r="O185" s="674" t="s">
        <v>709</v>
      </c>
      <c r="P185" s="674"/>
      <c r="Q185" s="674"/>
      <c r="R185" s="674"/>
      <c r="S185" s="674"/>
      <c r="T185" s="674"/>
      <c r="U185" s="674"/>
      <c r="V185" s="674"/>
      <c r="W185" s="674"/>
      <c r="X185" s="674"/>
      <c r="Y185" s="674"/>
      <c r="Z185" s="674"/>
      <c r="AA185" s="674"/>
      <c r="AB185" s="674"/>
      <c r="AD185" s="686">
        <v>5</v>
      </c>
      <c r="AE185" s="674" t="s">
        <v>851</v>
      </c>
      <c r="AF185" s="674"/>
      <c r="AG185" s="674"/>
      <c r="AH185" s="674"/>
      <c r="AI185" s="674"/>
      <c r="AJ185" s="674"/>
      <c r="AK185" s="674"/>
      <c r="AL185" s="674"/>
      <c r="AM185" s="674"/>
      <c r="AN185" s="674"/>
      <c r="AO185" s="674"/>
      <c r="AP185" s="674"/>
      <c r="AQ185" s="674"/>
      <c r="AR185" s="674"/>
      <c r="AS185" s="674"/>
      <c r="AT185" s="674"/>
      <c r="AU185" s="674"/>
      <c r="AV185" s="674"/>
      <c r="AW185" s="674"/>
      <c r="AX185" s="674"/>
      <c r="AY185" s="674"/>
      <c r="AZ185" s="674"/>
      <c r="BA185" s="674"/>
      <c r="BB185" s="674"/>
    </row>
    <row r="186" spans="1:54" ht="15" customHeight="1" x14ac:dyDescent="0.15">
      <c r="A186" s="686"/>
      <c r="B186" s="676" t="s">
        <v>446</v>
      </c>
      <c r="C186" s="676"/>
      <c r="D186" s="676"/>
      <c r="E186" s="676"/>
      <c r="F186" s="676"/>
      <c r="G186" s="676"/>
      <c r="H186" s="676"/>
      <c r="I186" s="676"/>
      <c r="J186" s="676"/>
      <c r="K186" s="676"/>
      <c r="L186" s="676"/>
      <c r="M186" s="676"/>
      <c r="N186" s="676"/>
      <c r="O186" s="676" t="s">
        <v>183</v>
      </c>
      <c r="P186" s="676"/>
      <c r="Q186" s="676"/>
      <c r="R186" s="676"/>
      <c r="S186" s="676"/>
      <c r="T186" s="676"/>
      <c r="U186" s="676"/>
      <c r="V186" s="676"/>
      <c r="W186" s="676"/>
      <c r="X186" s="676"/>
      <c r="Y186" s="676"/>
      <c r="Z186" s="676"/>
      <c r="AA186" s="676"/>
      <c r="AB186" s="676"/>
      <c r="AD186" s="686"/>
      <c r="AE186" s="693"/>
      <c r="AF186" s="694"/>
      <c r="AG186" s="694"/>
      <c r="AH186" s="694"/>
      <c r="AI186" s="694"/>
      <c r="AJ186" s="694"/>
      <c r="AK186" s="694"/>
      <c r="AL186" s="694"/>
      <c r="AM186" s="694"/>
      <c r="AN186" s="694"/>
      <c r="AO186" s="694"/>
      <c r="AP186" s="694"/>
      <c r="AQ186" s="694"/>
      <c r="AR186" s="694"/>
      <c r="AS186" s="694"/>
      <c r="AT186" s="694"/>
      <c r="AU186" s="694"/>
      <c r="AV186" s="694"/>
      <c r="AW186" s="694"/>
      <c r="AX186" s="694"/>
      <c r="AY186" s="694"/>
      <c r="AZ186" s="694"/>
      <c r="BA186" s="694"/>
      <c r="BB186" s="695"/>
    </row>
    <row r="187" spans="1:54" ht="101.25" customHeight="1" x14ac:dyDescent="0.15">
      <c r="A187" s="684" t="s">
        <v>919</v>
      </c>
      <c r="B187" s="685"/>
      <c r="C187" s="685"/>
      <c r="D187" s="685"/>
      <c r="E187" s="685"/>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D187" s="686"/>
      <c r="AE187" s="696"/>
      <c r="AF187" s="697"/>
      <c r="AG187" s="697"/>
      <c r="AH187" s="697"/>
      <c r="AI187" s="697"/>
      <c r="AJ187" s="697"/>
      <c r="AK187" s="697"/>
      <c r="AL187" s="697"/>
      <c r="AM187" s="697"/>
      <c r="AN187" s="697"/>
      <c r="AO187" s="697"/>
      <c r="AP187" s="697"/>
      <c r="AQ187" s="697"/>
      <c r="AR187" s="697"/>
      <c r="AS187" s="697"/>
      <c r="AT187" s="697"/>
      <c r="AU187" s="697"/>
      <c r="AV187" s="697"/>
      <c r="AW187" s="697"/>
      <c r="AX187" s="697"/>
      <c r="AY187" s="697"/>
      <c r="AZ187" s="697"/>
      <c r="BA187" s="697"/>
      <c r="BB187" s="698"/>
    </row>
    <row r="188" spans="1:54" ht="41.25" customHeight="1" x14ac:dyDescent="0.15">
      <c r="AD188" s="686"/>
      <c r="AE188" s="699"/>
      <c r="AF188" s="700"/>
      <c r="AG188" s="700"/>
      <c r="AH188" s="700"/>
      <c r="AI188" s="700"/>
      <c r="AJ188" s="700"/>
      <c r="AK188" s="700"/>
      <c r="AL188" s="700"/>
      <c r="AM188" s="700"/>
      <c r="AN188" s="700"/>
      <c r="AO188" s="700"/>
      <c r="AP188" s="700"/>
      <c r="AQ188" s="700"/>
      <c r="AR188" s="700"/>
      <c r="AS188" s="700"/>
      <c r="AT188" s="700"/>
      <c r="AU188" s="700"/>
      <c r="AV188" s="700"/>
      <c r="AW188" s="700"/>
      <c r="AX188" s="700"/>
      <c r="AY188" s="700"/>
      <c r="AZ188" s="700"/>
      <c r="BA188" s="700"/>
      <c r="BB188" s="701"/>
    </row>
  </sheetData>
  <mergeCells count="416">
    <mergeCell ref="AC170:AJ176"/>
    <mergeCell ref="AK170:AN176"/>
    <mergeCell ref="AO170:AV176"/>
    <mergeCell ref="AW170:BB176"/>
    <mergeCell ref="B177:C183"/>
    <mergeCell ref="D177:N183"/>
    <mergeCell ref="V177:AB183"/>
    <mergeCell ref="AC177:AJ183"/>
    <mergeCell ref="AK177:AN183"/>
    <mergeCell ref="AO177:AV183"/>
    <mergeCell ref="AW177:BB183"/>
    <mergeCell ref="O176:U176"/>
    <mergeCell ref="O177:U177"/>
    <mergeCell ref="O178:S178"/>
    <mergeCell ref="O179:U179"/>
    <mergeCell ref="O180:S180"/>
    <mergeCell ref="O181:U181"/>
    <mergeCell ref="O182:S182"/>
    <mergeCell ref="O183:U183"/>
    <mergeCell ref="AC163:AJ169"/>
    <mergeCell ref="AK163:AN169"/>
    <mergeCell ref="AO163:AV169"/>
    <mergeCell ref="AW163:BB169"/>
    <mergeCell ref="O158:U158"/>
    <mergeCell ref="O159:S159"/>
    <mergeCell ref="O160:U160"/>
    <mergeCell ref="O161:S161"/>
    <mergeCell ref="O162:U162"/>
    <mergeCell ref="O163:U163"/>
    <mergeCell ref="O164:S164"/>
    <mergeCell ref="O165:U165"/>
    <mergeCell ref="O166:S166"/>
    <mergeCell ref="B139:N139"/>
    <mergeCell ref="O139:AB139"/>
    <mergeCell ref="A140:AB140"/>
    <mergeCell ref="A142:BB142"/>
    <mergeCell ref="B156:C162"/>
    <mergeCell ref="D156:N162"/>
    <mergeCell ref="V156:AB162"/>
    <mergeCell ref="AC156:AJ162"/>
    <mergeCell ref="AK156:AN162"/>
    <mergeCell ref="AO156:AV162"/>
    <mergeCell ref="AW156:BB162"/>
    <mergeCell ref="O156:U156"/>
    <mergeCell ref="A147:A155"/>
    <mergeCell ref="B149:C155"/>
    <mergeCell ref="D149:N155"/>
    <mergeCell ref="V149:AB155"/>
    <mergeCell ref="AC149:AJ155"/>
    <mergeCell ref="AK149:AN155"/>
    <mergeCell ref="AO149:AV155"/>
    <mergeCell ref="AW149:BB155"/>
    <mergeCell ref="O149:U149"/>
    <mergeCell ref="O150:S150"/>
    <mergeCell ref="O151:U151"/>
    <mergeCell ref="O152:S152"/>
    <mergeCell ref="O153:U153"/>
    <mergeCell ref="O154:S154"/>
    <mergeCell ref="O155:U155"/>
    <mergeCell ref="B116:C122"/>
    <mergeCell ref="D116:N122"/>
    <mergeCell ref="V116:AB122"/>
    <mergeCell ref="AC116:AJ122"/>
    <mergeCell ref="AK116:AN122"/>
    <mergeCell ref="AO116:AV122"/>
    <mergeCell ref="AW116:BB122"/>
    <mergeCell ref="B123:C129"/>
    <mergeCell ref="D123:N129"/>
    <mergeCell ref="V123:AB129"/>
    <mergeCell ref="AC123:AJ129"/>
    <mergeCell ref="AK123:AN129"/>
    <mergeCell ref="AO123:AV129"/>
    <mergeCell ref="AW123:BB129"/>
    <mergeCell ref="O120:U120"/>
    <mergeCell ref="O121:S121"/>
    <mergeCell ref="O122:U122"/>
    <mergeCell ref="O123:U123"/>
    <mergeCell ref="O124:S124"/>
    <mergeCell ref="O125:U125"/>
    <mergeCell ref="O126:S126"/>
    <mergeCell ref="O127:U127"/>
    <mergeCell ref="O128:S128"/>
    <mergeCell ref="O116:U116"/>
    <mergeCell ref="A100:A108"/>
    <mergeCell ref="B102:C108"/>
    <mergeCell ref="D102:N108"/>
    <mergeCell ref="V102:AB108"/>
    <mergeCell ref="AC102:AJ108"/>
    <mergeCell ref="AK102:AN108"/>
    <mergeCell ref="AO102:AV108"/>
    <mergeCell ref="AW102:BB108"/>
    <mergeCell ref="B109:C115"/>
    <mergeCell ref="D109:N115"/>
    <mergeCell ref="V109:AB115"/>
    <mergeCell ref="AC109:AJ115"/>
    <mergeCell ref="AK109:AN115"/>
    <mergeCell ref="AO109:AV115"/>
    <mergeCell ref="AW109:BB115"/>
    <mergeCell ref="O111:U111"/>
    <mergeCell ref="O112:S112"/>
    <mergeCell ref="O113:U113"/>
    <mergeCell ref="O114:S114"/>
    <mergeCell ref="O115:U115"/>
    <mergeCell ref="AC76:AJ82"/>
    <mergeCell ref="AK76:AN82"/>
    <mergeCell ref="AO76:AV82"/>
    <mergeCell ref="AW76:BB82"/>
    <mergeCell ref="B83:C89"/>
    <mergeCell ref="D83:N89"/>
    <mergeCell ref="V83:AB89"/>
    <mergeCell ref="AC83:AJ89"/>
    <mergeCell ref="AK83:AN89"/>
    <mergeCell ref="AO83:AV89"/>
    <mergeCell ref="AW83:BB89"/>
    <mergeCell ref="O82:U82"/>
    <mergeCell ref="O83:U83"/>
    <mergeCell ref="O84:S84"/>
    <mergeCell ref="O85:U85"/>
    <mergeCell ref="O86:S86"/>
    <mergeCell ref="O87:U87"/>
    <mergeCell ref="O88:S88"/>
    <mergeCell ref="O89:U89"/>
    <mergeCell ref="B76:C82"/>
    <mergeCell ref="D76:N82"/>
    <mergeCell ref="V76:AB82"/>
    <mergeCell ref="O76:U76"/>
    <mergeCell ref="O77:S77"/>
    <mergeCell ref="B62:C68"/>
    <mergeCell ref="D62:N68"/>
    <mergeCell ref="V62:AB68"/>
    <mergeCell ref="AC62:AJ68"/>
    <mergeCell ref="AK62:AN68"/>
    <mergeCell ref="AO62:AV68"/>
    <mergeCell ref="AW62:BB68"/>
    <mergeCell ref="B69:C75"/>
    <mergeCell ref="D69:N75"/>
    <mergeCell ref="V69:AB75"/>
    <mergeCell ref="AC69:AJ75"/>
    <mergeCell ref="AK69:AN75"/>
    <mergeCell ref="AO69:AV75"/>
    <mergeCell ref="AW69:BB75"/>
    <mergeCell ref="O73:U73"/>
    <mergeCell ref="O74:S74"/>
    <mergeCell ref="O75:U75"/>
    <mergeCell ref="O62:U62"/>
    <mergeCell ref="O63:S63"/>
    <mergeCell ref="AC36:AJ42"/>
    <mergeCell ref="AK36:AN42"/>
    <mergeCell ref="AO36:AV42"/>
    <mergeCell ref="AW36:BB42"/>
    <mergeCell ref="A53:A61"/>
    <mergeCell ref="B55:C61"/>
    <mergeCell ref="D55:N61"/>
    <mergeCell ref="V55:AB61"/>
    <mergeCell ref="AC55:AJ61"/>
    <mergeCell ref="AK55:AN61"/>
    <mergeCell ref="AO55:AV61"/>
    <mergeCell ref="AW55:BB61"/>
    <mergeCell ref="O55:U55"/>
    <mergeCell ref="O56:S56"/>
    <mergeCell ref="O57:U57"/>
    <mergeCell ref="O58:S58"/>
    <mergeCell ref="O59:U59"/>
    <mergeCell ref="O60:S60"/>
    <mergeCell ref="O61:U61"/>
    <mergeCell ref="B50:N50"/>
    <mergeCell ref="O50:AB50"/>
    <mergeCell ref="AC50:BB50"/>
    <mergeCell ref="B51:N51"/>
    <mergeCell ref="O51:AB51"/>
    <mergeCell ref="B22:C28"/>
    <mergeCell ref="D22:N28"/>
    <mergeCell ref="V22:AB28"/>
    <mergeCell ref="AC22:AJ28"/>
    <mergeCell ref="AK22:AN28"/>
    <mergeCell ref="AO22:AV28"/>
    <mergeCell ref="AW22:BB28"/>
    <mergeCell ref="B29:C35"/>
    <mergeCell ref="D29:N35"/>
    <mergeCell ref="V29:AB35"/>
    <mergeCell ref="AC29:AJ35"/>
    <mergeCell ref="AK29:AN35"/>
    <mergeCell ref="AO29:AV35"/>
    <mergeCell ref="AW29:BB35"/>
    <mergeCell ref="O35:U35"/>
    <mergeCell ref="O26:U26"/>
    <mergeCell ref="O27:S27"/>
    <mergeCell ref="O28:U28"/>
    <mergeCell ref="O29:U29"/>
    <mergeCell ref="O30:S30"/>
    <mergeCell ref="O31:U31"/>
    <mergeCell ref="O32:S32"/>
    <mergeCell ref="O33:U33"/>
    <mergeCell ref="O34:S34"/>
    <mergeCell ref="A6:A14"/>
    <mergeCell ref="B8:C14"/>
    <mergeCell ref="D8:N14"/>
    <mergeCell ref="V8:AB14"/>
    <mergeCell ref="AC8:AJ14"/>
    <mergeCell ref="AK8:AN14"/>
    <mergeCell ref="AO8:AV14"/>
    <mergeCell ref="AW8:BB14"/>
    <mergeCell ref="B15:C21"/>
    <mergeCell ref="D15:N21"/>
    <mergeCell ref="V15:AB21"/>
    <mergeCell ref="AC15:AJ21"/>
    <mergeCell ref="AK15:AN21"/>
    <mergeCell ref="AO15:AV21"/>
    <mergeCell ref="AW15:BB21"/>
    <mergeCell ref="O17:U17"/>
    <mergeCell ref="O18:S18"/>
    <mergeCell ref="O19:U19"/>
    <mergeCell ref="O20:S20"/>
    <mergeCell ref="O21:U21"/>
    <mergeCell ref="AE185:BB185"/>
    <mergeCell ref="B186:N186"/>
    <mergeCell ref="O186:AB186"/>
    <mergeCell ref="A187:AB187"/>
    <mergeCell ref="A3:A4"/>
    <mergeCell ref="AW6:BB7"/>
    <mergeCell ref="A44:A45"/>
    <mergeCell ref="AD44:AD47"/>
    <mergeCell ref="AE45:BB47"/>
    <mergeCell ref="A50:A51"/>
    <mergeCell ref="AW53:BB54"/>
    <mergeCell ref="A91:A92"/>
    <mergeCell ref="AD91:AD94"/>
    <mergeCell ref="AE92:BB94"/>
    <mergeCell ref="A97:A98"/>
    <mergeCell ref="AW100:BB101"/>
    <mergeCell ref="A138:A139"/>
    <mergeCell ref="AD138:AD141"/>
    <mergeCell ref="AE139:BB141"/>
    <mergeCell ref="A144:A145"/>
    <mergeCell ref="AW147:BB148"/>
    <mergeCell ref="A185:A186"/>
    <mergeCell ref="AD185:AD188"/>
    <mergeCell ref="AE186:BB188"/>
    <mergeCell ref="B185:N185"/>
    <mergeCell ref="O185:AB185"/>
    <mergeCell ref="B170:C176"/>
    <mergeCell ref="D170:N176"/>
    <mergeCell ref="V170:AB176"/>
    <mergeCell ref="O167:U167"/>
    <mergeCell ref="O168:S168"/>
    <mergeCell ref="O169:U169"/>
    <mergeCell ref="O170:U170"/>
    <mergeCell ref="O171:S171"/>
    <mergeCell ref="O172:U172"/>
    <mergeCell ref="O173:S173"/>
    <mergeCell ref="O174:U174"/>
    <mergeCell ref="O175:S175"/>
    <mergeCell ref="B163:C169"/>
    <mergeCell ref="D163:N169"/>
    <mergeCell ref="V163:AB169"/>
    <mergeCell ref="O157:S157"/>
    <mergeCell ref="B144:N144"/>
    <mergeCell ref="O144:AB144"/>
    <mergeCell ref="AC144:BB144"/>
    <mergeCell ref="B145:N145"/>
    <mergeCell ref="O145:AB145"/>
    <mergeCell ref="AC145:AY145"/>
    <mergeCell ref="AZ145:BB145"/>
    <mergeCell ref="B147:AV147"/>
    <mergeCell ref="B148:C148"/>
    <mergeCell ref="D148:N148"/>
    <mergeCell ref="O148:U148"/>
    <mergeCell ref="V148:AB148"/>
    <mergeCell ref="AC148:AJ148"/>
    <mergeCell ref="AK148:AN148"/>
    <mergeCell ref="AO148:AV148"/>
    <mergeCell ref="A143:D143"/>
    <mergeCell ref="E143:N143"/>
    <mergeCell ref="O143:U143"/>
    <mergeCell ref="V143:AB143"/>
    <mergeCell ref="AC143:AL143"/>
    <mergeCell ref="AM143:BB143"/>
    <mergeCell ref="O129:U129"/>
    <mergeCell ref="O130:U130"/>
    <mergeCell ref="O131:S131"/>
    <mergeCell ref="O132:U132"/>
    <mergeCell ref="O133:S133"/>
    <mergeCell ref="O134:U134"/>
    <mergeCell ref="O135:S135"/>
    <mergeCell ref="O136:U136"/>
    <mergeCell ref="B138:N138"/>
    <mergeCell ref="O138:AB138"/>
    <mergeCell ref="B130:C136"/>
    <mergeCell ref="D130:N136"/>
    <mergeCell ref="V130:AB136"/>
    <mergeCell ref="AC130:AJ136"/>
    <mergeCell ref="AK130:AN136"/>
    <mergeCell ref="AO130:AV136"/>
    <mergeCell ref="AW130:BB136"/>
    <mergeCell ref="AE138:BB138"/>
    <mergeCell ref="O117:S117"/>
    <mergeCell ref="O118:U118"/>
    <mergeCell ref="O119:S119"/>
    <mergeCell ref="O102:U102"/>
    <mergeCell ref="O103:S103"/>
    <mergeCell ref="O104:U104"/>
    <mergeCell ref="O105:S105"/>
    <mergeCell ref="O106:U106"/>
    <mergeCell ref="O107:S107"/>
    <mergeCell ref="O108:U108"/>
    <mergeCell ref="O109:U109"/>
    <mergeCell ref="O110:S110"/>
    <mergeCell ref="B97:N97"/>
    <mergeCell ref="O97:AB97"/>
    <mergeCell ref="AC97:BB97"/>
    <mergeCell ref="B98:N98"/>
    <mergeCell ref="O98:AB98"/>
    <mergeCell ref="AC98:AY98"/>
    <mergeCell ref="AZ98:BB98"/>
    <mergeCell ref="B100:AV100"/>
    <mergeCell ref="B101:C101"/>
    <mergeCell ref="D101:N101"/>
    <mergeCell ref="O101:U101"/>
    <mergeCell ref="V101:AB101"/>
    <mergeCell ref="AC101:AJ101"/>
    <mergeCell ref="AK101:AN101"/>
    <mergeCell ref="AO101:AV101"/>
    <mergeCell ref="AE91:BB91"/>
    <mergeCell ref="B92:N92"/>
    <mergeCell ref="O92:AB92"/>
    <mergeCell ref="A93:AB93"/>
    <mergeCell ref="A95:BB95"/>
    <mergeCell ref="A96:D96"/>
    <mergeCell ref="E96:N96"/>
    <mergeCell ref="O96:U96"/>
    <mergeCell ref="V96:AB96"/>
    <mergeCell ref="AC96:AL96"/>
    <mergeCell ref="AM96:BB96"/>
    <mergeCell ref="B91:N91"/>
    <mergeCell ref="O91:AB91"/>
    <mergeCell ref="O78:U78"/>
    <mergeCell ref="O79:S79"/>
    <mergeCell ref="O80:U80"/>
    <mergeCell ref="O81:S81"/>
    <mergeCell ref="O64:U64"/>
    <mergeCell ref="O65:S65"/>
    <mergeCell ref="O66:U66"/>
    <mergeCell ref="O67:S67"/>
    <mergeCell ref="O68:U68"/>
    <mergeCell ref="O69:U69"/>
    <mergeCell ref="O70:S70"/>
    <mergeCell ref="O71:U71"/>
    <mergeCell ref="O72:S72"/>
    <mergeCell ref="AC51:AY51"/>
    <mergeCell ref="AZ51:BB51"/>
    <mergeCell ref="B53:AV53"/>
    <mergeCell ref="B54:C54"/>
    <mergeCell ref="D54:N54"/>
    <mergeCell ref="O54:U54"/>
    <mergeCell ref="V54:AB54"/>
    <mergeCell ref="AC54:AJ54"/>
    <mergeCell ref="AK54:AN54"/>
    <mergeCell ref="AO54:AV54"/>
    <mergeCell ref="AE44:BB44"/>
    <mergeCell ref="B45:N45"/>
    <mergeCell ref="O45:AB45"/>
    <mergeCell ref="A46:AB46"/>
    <mergeCell ref="A48:BB48"/>
    <mergeCell ref="A49:D49"/>
    <mergeCell ref="E49:N49"/>
    <mergeCell ref="O49:U49"/>
    <mergeCell ref="V49:AB49"/>
    <mergeCell ref="AC49:AL49"/>
    <mergeCell ref="AM49:BB49"/>
    <mergeCell ref="O36:U36"/>
    <mergeCell ref="O37:S37"/>
    <mergeCell ref="O38:U38"/>
    <mergeCell ref="O39:S39"/>
    <mergeCell ref="O40:U40"/>
    <mergeCell ref="O41:S41"/>
    <mergeCell ref="O42:U42"/>
    <mergeCell ref="B44:N44"/>
    <mergeCell ref="O44:AB44"/>
    <mergeCell ref="B36:C42"/>
    <mergeCell ref="D36:N42"/>
    <mergeCell ref="V36:AB42"/>
    <mergeCell ref="O22:U22"/>
    <mergeCell ref="O23:S23"/>
    <mergeCell ref="O24:U24"/>
    <mergeCell ref="O25:S25"/>
    <mergeCell ref="O8:U8"/>
    <mergeCell ref="O9:S9"/>
    <mergeCell ref="O10:U10"/>
    <mergeCell ref="O11:S11"/>
    <mergeCell ref="O12:U12"/>
    <mergeCell ref="O13:S13"/>
    <mergeCell ref="O14:U14"/>
    <mergeCell ref="O15:U15"/>
    <mergeCell ref="O16:S16"/>
    <mergeCell ref="B4:N4"/>
    <mergeCell ref="O4:AB4"/>
    <mergeCell ref="AC4:AY4"/>
    <mergeCell ref="AZ4:BB4"/>
    <mergeCell ref="B6:AV6"/>
    <mergeCell ref="B7:C7"/>
    <mergeCell ref="D7:N7"/>
    <mergeCell ref="O7:U7"/>
    <mergeCell ref="V7:AB7"/>
    <mergeCell ref="AC7:AJ7"/>
    <mergeCell ref="AK7:AN7"/>
    <mergeCell ref="AO7:AV7"/>
    <mergeCell ref="A1:BB1"/>
    <mergeCell ref="A2:D2"/>
    <mergeCell ref="E2:N2"/>
    <mergeCell ref="O2:U2"/>
    <mergeCell ref="V2:AB2"/>
    <mergeCell ref="AC2:AL2"/>
    <mergeCell ref="AM2:BB2"/>
    <mergeCell ref="B3:N3"/>
    <mergeCell ref="O3:AB3"/>
    <mergeCell ref="AC3:BB3"/>
  </mergeCells>
  <phoneticPr fontId="19"/>
  <dataValidations count="1">
    <dataValidation type="date" allowBlank="1" showInputMessage="1" showErrorMessage="1" prompt="日付の形式で入力してください" sqref="E2:N2 E49:N49 E96:N96 E143:N143" xr:uid="{00000000-0002-0000-0D00-000000000000}">
      <formula1>45383</formula1>
      <formula2>72775</formula2>
    </dataValidation>
  </dataValidations>
  <printOptions horizontalCentered="1"/>
  <pageMargins left="0.59055118110236227" right="0.59055118110236227" top="0.39370078740157483" bottom="0.39370078740157483" header="0" footer="0"/>
  <pageSetup paperSize="9" orientation="landscape" blackAndWhite="1" r:id="rId1"/>
  <headerFooter scaleWithDoc="0" alignWithMargins="0"/>
  <rowBreaks count="1" manualBreakCount="1">
    <brk id="47" max="16383" man="1"/>
  </rowBreaks>
  <colBreaks count="1" manualBreakCount="1">
    <brk id="54" max="1048575" man="1"/>
  </colBreaks>
  <drawing r:id="rId2"/>
  <extLst>
    <ext xmlns:x14="http://schemas.microsoft.com/office/spreadsheetml/2009/9/main" uri="{CCE6A557-97BC-4b89-ADB6-D9C93CAAB3DF}">
      <x14:dataValidations xmlns:xm="http://schemas.microsoft.com/office/excel/2006/main" count="2">
        <x14:dataValidation type="list" imeMode="fullKatakana" allowBlank="1" showErrorMessage="1" error="レ点のみ入力できます" xr:uid="{00000000-0002-0000-0D00-000001000000}">
          <x14:formula1>
            <xm:f>旭川市用!$K$3:$K$4</xm:f>
          </x14:formula1>
          <xm:sqref>T9 T11 T13 T16 T18 T20 T23 T25 T27 T30 T32 T34 T37 T39 T41 T56 T58 T60 T63 T65 T67 T70 T72 T74 T77 T79 T81 T84 T86 T88 T103 T105 T107 T110 T112 T114 T117 T119 T121 T124 T126 T128 T131 T133 T135 T150 T152 T154 T157 T159 T161 T164 T166 T168 T171 T173 T175 T178 T180 T182</xm:sqref>
        </x14:dataValidation>
        <x14:dataValidation type="list" allowBlank="1" xr:uid="{00000000-0002-0000-0D00-000002000000}">
          <x14:formula1>
            <xm:f>旭川市用!$M$3:$M$5</xm:f>
          </x14:formula1>
          <xm:sqref>AW36:BB42 AW83:BB89 AW130:BB136 AW177:BB183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005AFF"/>
  </sheetPr>
  <dimension ref="A1:H499"/>
  <sheetViews>
    <sheetView workbookViewId="0">
      <selection activeCell="A10" sqref="A10:H10"/>
    </sheetView>
  </sheetViews>
  <sheetFormatPr defaultColWidth="19.75" defaultRowHeight="23.25" customHeight="1" x14ac:dyDescent="0.15"/>
  <cols>
    <col min="1" max="1" width="7.25" style="283" customWidth="1"/>
    <col min="2" max="2" width="14.75" style="283" customWidth="1"/>
    <col min="3" max="4" width="21" style="283" customWidth="1"/>
    <col min="5" max="5" width="30" style="283" customWidth="1"/>
    <col min="6" max="7" width="10.625" style="283" customWidth="1"/>
    <col min="8" max="8" width="20.625" style="283" customWidth="1"/>
    <col min="9" max="16384" width="19.75" style="283"/>
  </cols>
  <sheetData>
    <row r="1" spans="1:8" ht="23.25" customHeight="1" x14ac:dyDescent="0.15">
      <c r="A1" s="718" t="s">
        <v>152</v>
      </c>
      <c r="B1" s="718"/>
      <c r="C1" s="718"/>
      <c r="D1" s="718"/>
      <c r="E1" s="718"/>
      <c r="F1" s="718"/>
      <c r="G1" s="718"/>
      <c r="H1" s="718"/>
    </row>
    <row r="2" spans="1:8" ht="23.25" customHeight="1" x14ac:dyDescent="0.15">
      <c r="A2" s="719" t="s">
        <v>736</v>
      </c>
      <c r="B2" s="719"/>
      <c r="C2" s="287" t="s">
        <v>332</v>
      </c>
      <c r="D2" s="285" t="s">
        <v>527</v>
      </c>
      <c r="E2" s="720"/>
      <c r="F2" s="720"/>
      <c r="G2" s="285" t="s">
        <v>181</v>
      </c>
      <c r="H2" s="286"/>
    </row>
    <row r="3" spans="1:8" ht="23.25" customHeight="1" x14ac:dyDescent="0.15">
      <c r="A3" s="719" t="s">
        <v>860</v>
      </c>
      <c r="B3" s="719"/>
      <c r="C3" s="719" t="s">
        <v>740</v>
      </c>
      <c r="D3" s="719"/>
      <c r="E3" s="719"/>
      <c r="F3" s="719" t="s">
        <v>741</v>
      </c>
      <c r="G3" s="719"/>
      <c r="H3" s="719" t="s">
        <v>464</v>
      </c>
    </row>
    <row r="4" spans="1:8" ht="23.25" customHeight="1" x14ac:dyDescent="0.15">
      <c r="A4" s="719"/>
      <c r="B4" s="719"/>
      <c r="C4" s="285" t="s">
        <v>325</v>
      </c>
      <c r="D4" s="719" t="s">
        <v>488</v>
      </c>
      <c r="E4" s="719"/>
      <c r="F4" s="719"/>
      <c r="G4" s="719"/>
      <c r="H4" s="719"/>
    </row>
    <row r="5" spans="1:8" ht="23.25" customHeight="1" x14ac:dyDescent="0.15">
      <c r="A5" s="719" t="s">
        <v>742</v>
      </c>
      <c r="B5" s="719"/>
      <c r="C5" s="286"/>
      <c r="D5" s="720"/>
      <c r="E5" s="720"/>
      <c r="F5" s="720"/>
      <c r="G5" s="720"/>
      <c r="H5" s="286" t="s">
        <v>721</v>
      </c>
    </row>
    <row r="6" spans="1:8" ht="23.25" customHeight="1" x14ac:dyDescent="0.15">
      <c r="A6" s="719" t="s">
        <v>610</v>
      </c>
      <c r="B6" s="719"/>
      <c r="C6" s="286"/>
      <c r="D6" s="720"/>
      <c r="E6" s="720"/>
      <c r="F6" s="720"/>
      <c r="G6" s="720"/>
      <c r="H6" s="286" t="s">
        <v>721</v>
      </c>
    </row>
    <row r="7" spans="1:8" s="284" customFormat="1" ht="23.25" customHeight="1" x14ac:dyDescent="0.15">
      <c r="A7" s="721" t="s">
        <v>1005</v>
      </c>
      <c r="B7" s="722"/>
      <c r="C7" s="288"/>
      <c r="D7" s="723"/>
      <c r="E7" s="723"/>
      <c r="F7" s="724"/>
      <c r="G7" s="724"/>
      <c r="H7" s="288" t="s">
        <v>721</v>
      </c>
    </row>
    <row r="8" spans="1:8" s="284" customFormat="1" ht="23.25" customHeight="1" x14ac:dyDescent="0.15">
      <c r="A8" s="721" t="s">
        <v>86</v>
      </c>
      <c r="B8" s="722"/>
      <c r="C8" s="289"/>
      <c r="D8" s="725"/>
      <c r="E8" s="726"/>
      <c r="F8" s="725"/>
      <c r="G8" s="726"/>
      <c r="H8" s="288" t="s">
        <v>721</v>
      </c>
    </row>
    <row r="9" spans="1:8" ht="23.25" customHeight="1" x14ac:dyDescent="0.15">
      <c r="A9" s="720" t="s">
        <v>1068</v>
      </c>
      <c r="B9" s="720"/>
      <c r="C9" s="286"/>
      <c r="D9" s="720"/>
      <c r="E9" s="720"/>
      <c r="F9" s="720"/>
      <c r="G9" s="720"/>
      <c r="H9" s="286" t="s">
        <v>721</v>
      </c>
    </row>
    <row r="10" spans="1:8" ht="23.25" customHeight="1" x14ac:dyDescent="0.15">
      <c r="A10" s="727" t="s">
        <v>243</v>
      </c>
      <c r="B10" s="727"/>
      <c r="C10" s="727"/>
      <c r="D10" s="727"/>
      <c r="E10" s="727"/>
      <c r="F10" s="727"/>
      <c r="G10" s="727"/>
      <c r="H10" s="727"/>
    </row>
    <row r="11" spans="1:8" ht="23.25" customHeight="1" x14ac:dyDescent="0.15">
      <c r="A11" s="285" t="s">
        <v>701</v>
      </c>
      <c r="B11" s="719" t="s">
        <v>366</v>
      </c>
      <c r="C11" s="719"/>
      <c r="D11" s="719"/>
      <c r="E11" s="285" t="s">
        <v>222</v>
      </c>
      <c r="F11" s="719" t="s">
        <v>836</v>
      </c>
      <c r="G11" s="719"/>
      <c r="H11" s="285" t="s">
        <v>744</v>
      </c>
    </row>
    <row r="12" spans="1:8" ht="23.25" customHeight="1" x14ac:dyDescent="0.15">
      <c r="A12" s="286"/>
      <c r="B12" s="720"/>
      <c r="C12" s="720"/>
      <c r="D12" s="720"/>
      <c r="E12" s="286"/>
      <c r="F12" s="720"/>
      <c r="G12" s="720"/>
      <c r="H12" s="286"/>
    </row>
    <row r="13" spans="1:8" ht="23.25" customHeight="1" x14ac:dyDescent="0.15">
      <c r="A13" s="286"/>
      <c r="B13" s="720"/>
      <c r="C13" s="720"/>
      <c r="D13" s="720"/>
      <c r="E13" s="286"/>
      <c r="F13" s="720"/>
      <c r="G13" s="720"/>
      <c r="H13" s="286"/>
    </row>
    <row r="14" spans="1:8" ht="23.25" customHeight="1" x14ac:dyDescent="0.15">
      <c r="A14" s="286"/>
      <c r="B14" s="720"/>
      <c r="C14" s="720"/>
      <c r="D14" s="720"/>
      <c r="E14" s="286"/>
      <c r="F14" s="720"/>
      <c r="G14" s="720"/>
      <c r="H14" s="286"/>
    </row>
    <row r="15" spans="1:8" ht="23.25" customHeight="1" x14ac:dyDescent="0.15">
      <c r="A15" s="286"/>
      <c r="B15" s="720"/>
      <c r="C15" s="720"/>
      <c r="D15" s="720"/>
      <c r="E15" s="286"/>
      <c r="F15" s="720"/>
      <c r="G15" s="720"/>
      <c r="H15" s="286"/>
    </row>
    <row r="16" spans="1:8" ht="23.25" customHeight="1" x14ac:dyDescent="0.15">
      <c r="A16" s="286"/>
      <c r="B16" s="720"/>
      <c r="C16" s="720"/>
      <c r="D16" s="720"/>
      <c r="E16" s="286"/>
      <c r="F16" s="720"/>
      <c r="G16" s="720"/>
      <c r="H16" s="286"/>
    </row>
    <row r="17" spans="1:8" ht="23.25" customHeight="1" x14ac:dyDescent="0.15">
      <c r="A17" s="286"/>
      <c r="B17" s="720"/>
      <c r="C17" s="720"/>
      <c r="D17" s="720"/>
      <c r="E17" s="286"/>
      <c r="F17" s="720"/>
      <c r="G17" s="720"/>
      <c r="H17" s="286"/>
    </row>
    <row r="18" spans="1:8" ht="23.25" customHeight="1" x14ac:dyDescent="0.15">
      <c r="A18" s="286"/>
      <c r="B18" s="720"/>
      <c r="C18" s="720"/>
      <c r="D18" s="720"/>
      <c r="E18" s="286"/>
      <c r="F18" s="720"/>
      <c r="G18" s="720"/>
      <c r="H18" s="286"/>
    </row>
    <row r="19" spans="1:8" ht="23.25" customHeight="1" x14ac:dyDescent="0.15">
      <c r="A19" s="286"/>
      <c r="B19" s="720"/>
      <c r="C19" s="720"/>
      <c r="D19" s="720"/>
      <c r="E19" s="286"/>
      <c r="F19" s="720"/>
      <c r="G19" s="720"/>
      <c r="H19" s="286"/>
    </row>
    <row r="20" spans="1:8" ht="23.25" customHeight="1" x14ac:dyDescent="0.15">
      <c r="A20" s="286"/>
      <c r="B20" s="720"/>
      <c r="C20" s="720"/>
      <c r="D20" s="720"/>
      <c r="E20" s="286"/>
      <c r="F20" s="720"/>
      <c r="G20" s="720"/>
      <c r="H20" s="286"/>
    </row>
    <row r="21" spans="1:8" ht="23.25" customHeight="1" x14ac:dyDescent="0.15">
      <c r="A21" s="286"/>
      <c r="B21" s="720"/>
      <c r="C21" s="720"/>
      <c r="D21" s="720"/>
      <c r="E21" s="286"/>
      <c r="F21" s="720"/>
      <c r="G21" s="720"/>
      <c r="H21" s="286"/>
    </row>
    <row r="22" spans="1:8" ht="23.25" customHeight="1" x14ac:dyDescent="0.15">
      <c r="A22" s="286"/>
      <c r="B22" s="720"/>
      <c r="C22" s="720"/>
      <c r="D22" s="720"/>
      <c r="E22" s="286"/>
      <c r="F22" s="720"/>
      <c r="G22" s="720"/>
      <c r="H22" s="286"/>
    </row>
    <row r="23" spans="1:8" ht="23.25" customHeight="1" x14ac:dyDescent="0.15">
      <c r="A23" s="286"/>
      <c r="B23" s="720"/>
      <c r="C23" s="720"/>
      <c r="D23" s="720"/>
      <c r="E23" s="286"/>
      <c r="F23" s="720"/>
      <c r="G23" s="720"/>
      <c r="H23" s="286"/>
    </row>
    <row r="24" spans="1:8" s="284" customFormat="1" ht="56.25" customHeight="1" x14ac:dyDescent="0.15">
      <c r="A24" s="728" t="s">
        <v>668</v>
      </c>
      <c r="B24" s="729"/>
      <c r="C24" s="729"/>
      <c r="D24" s="729"/>
      <c r="E24" s="729"/>
      <c r="F24" s="729"/>
      <c r="G24" s="729"/>
      <c r="H24" s="729"/>
    </row>
    <row r="25" spans="1:8" ht="23.25" customHeight="1" x14ac:dyDescent="0.15">
      <c r="A25" s="285" t="s">
        <v>701</v>
      </c>
      <c r="B25" s="730" t="s">
        <v>366</v>
      </c>
      <c r="C25" s="731"/>
      <c r="D25" s="732"/>
      <c r="E25" s="285" t="s">
        <v>222</v>
      </c>
      <c r="F25" s="730" t="s">
        <v>836</v>
      </c>
      <c r="G25" s="732"/>
      <c r="H25" s="285" t="s">
        <v>744</v>
      </c>
    </row>
    <row r="26" spans="1:8" ht="23.25" customHeight="1" x14ac:dyDescent="0.15">
      <c r="A26" s="285"/>
      <c r="B26" s="730"/>
      <c r="C26" s="731"/>
      <c r="D26" s="732"/>
      <c r="E26" s="285"/>
      <c r="F26" s="730"/>
      <c r="G26" s="732"/>
      <c r="H26" s="285"/>
    </row>
    <row r="27" spans="1:8" ht="23.25" customHeight="1" x14ac:dyDescent="0.15">
      <c r="A27" s="285"/>
      <c r="B27" s="730"/>
      <c r="C27" s="731"/>
      <c r="D27" s="732"/>
      <c r="E27" s="285"/>
      <c r="F27" s="730"/>
      <c r="G27" s="732"/>
      <c r="H27" s="285"/>
    </row>
    <row r="28" spans="1:8" ht="23.25" customHeight="1" x14ac:dyDescent="0.15">
      <c r="A28" s="285"/>
      <c r="B28" s="730"/>
      <c r="C28" s="731"/>
      <c r="D28" s="732"/>
      <c r="E28" s="285"/>
      <c r="F28" s="730"/>
      <c r="G28" s="732"/>
      <c r="H28" s="285"/>
    </row>
    <row r="29" spans="1:8" ht="23.25" customHeight="1" x14ac:dyDescent="0.15">
      <c r="A29" s="285"/>
      <c r="B29" s="730"/>
      <c r="C29" s="731"/>
      <c r="D29" s="732"/>
      <c r="E29" s="285"/>
      <c r="F29" s="730"/>
      <c r="G29" s="732"/>
      <c r="H29" s="285"/>
    </row>
    <row r="30" spans="1:8" ht="23.25" customHeight="1" x14ac:dyDescent="0.15">
      <c r="A30" s="285"/>
      <c r="B30" s="730"/>
      <c r="C30" s="731"/>
      <c r="D30" s="732"/>
      <c r="E30" s="285"/>
      <c r="F30" s="730"/>
      <c r="G30" s="732"/>
      <c r="H30" s="285"/>
    </row>
    <row r="31" spans="1:8" ht="23.25" customHeight="1" x14ac:dyDescent="0.15">
      <c r="A31" s="285"/>
      <c r="B31" s="730"/>
      <c r="C31" s="731"/>
      <c r="D31" s="732"/>
      <c r="E31" s="285"/>
      <c r="F31" s="730"/>
      <c r="G31" s="732"/>
      <c r="H31" s="285"/>
    </row>
    <row r="32" spans="1:8" ht="23.25" customHeight="1" x14ac:dyDescent="0.15">
      <c r="A32" s="285"/>
      <c r="B32" s="730"/>
      <c r="C32" s="731"/>
      <c r="D32" s="732"/>
      <c r="E32" s="285"/>
      <c r="F32" s="730"/>
      <c r="G32" s="732"/>
      <c r="H32" s="285"/>
    </row>
    <row r="33" spans="1:8" ht="23.25" customHeight="1" x14ac:dyDescent="0.15">
      <c r="A33" s="285"/>
      <c r="B33" s="730"/>
      <c r="C33" s="731"/>
      <c r="D33" s="732"/>
      <c r="E33" s="285"/>
      <c r="F33" s="730"/>
      <c r="G33" s="732"/>
      <c r="H33" s="285"/>
    </row>
    <row r="34" spans="1:8" ht="23.25" customHeight="1" x14ac:dyDescent="0.15">
      <c r="A34" s="285"/>
      <c r="B34" s="730"/>
      <c r="C34" s="731"/>
      <c r="D34" s="732"/>
      <c r="E34" s="285"/>
      <c r="F34" s="730"/>
      <c r="G34" s="732"/>
      <c r="H34" s="285"/>
    </row>
    <row r="35" spans="1:8" ht="23.25" customHeight="1" x14ac:dyDescent="0.15">
      <c r="A35" s="285"/>
      <c r="B35" s="730"/>
      <c r="C35" s="731"/>
      <c r="D35" s="732"/>
      <c r="E35" s="285"/>
      <c r="F35" s="730"/>
      <c r="G35" s="732"/>
      <c r="H35" s="285"/>
    </row>
    <row r="36" spans="1:8" ht="23.25" customHeight="1" x14ac:dyDescent="0.15">
      <c r="A36" s="285"/>
      <c r="B36" s="730"/>
      <c r="C36" s="731"/>
      <c r="D36" s="732"/>
      <c r="E36" s="285"/>
      <c r="F36" s="730"/>
      <c r="G36" s="732"/>
      <c r="H36" s="285"/>
    </row>
    <row r="37" spans="1:8" ht="23.25" customHeight="1" x14ac:dyDescent="0.15">
      <c r="A37" s="285"/>
      <c r="B37" s="730"/>
      <c r="C37" s="731"/>
      <c r="D37" s="732"/>
      <c r="E37" s="285"/>
      <c r="F37" s="730"/>
      <c r="G37" s="732"/>
      <c r="H37" s="285"/>
    </row>
    <row r="38" spans="1:8" ht="23.25" customHeight="1" x14ac:dyDescent="0.15">
      <c r="A38" s="285"/>
      <c r="B38" s="730"/>
      <c r="C38" s="731"/>
      <c r="D38" s="732"/>
      <c r="E38" s="285"/>
      <c r="F38" s="730"/>
      <c r="G38" s="732"/>
      <c r="H38" s="285"/>
    </row>
    <row r="39" spans="1:8" ht="23.25" customHeight="1" x14ac:dyDescent="0.15">
      <c r="A39" s="285"/>
      <c r="B39" s="730"/>
      <c r="C39" s="731"/>
      <c r="D39" s="732"/>
      <c r="E39" s="285"/>
      <c r="F39" s="730"/>
      <c r="G39" s="732"/>
      <c r="H39" s="285"/>
    </row>
    <row r="40" spans="1:8" ht="23.25" customHeight="1" x14ac:dyDescent="0.15">
      <c r="A40" s="285"/>
      <c r="B40" s="730"/>
      <c r="C40" s="731"/>
      <c r="D40" s="732"/>
      <c r="E40" s="285"/>
      <c r="F40" s="730"/>
      <c r="G40" s="732"/>
      <c r="H40" s="285"/>
    </row>
    <row r="41" spans="1:8" ht="23.25" customHeight="1" x14ac:dyDescent="0.15">
      <c r="A41" s="285"/>
      <c r="B41" s="730"/>
      <c r="C41" s="731"/>
      <c r="D41" s="732"/>
      <c r="E41" s="285"/>
      <c r="F41" s="730"/>
      <c r="G41" s="732"/>
      <c r="H41" s="285"/>
    </row>
    <row r="42" spans="1:8" ht="23.25" customHeight="1" x14ac:dyDescent="0.15">
      <c r="A42" s="285"/>
      <c r="B42" s="730"/>
      <c r="C42" s="731"/>
      <c r="D42" s="732"/>
      <c r="E42" s="285"/>
      <c r="F42" s="730"/>
      <c r="G42" s="732"/>
      <c r="H42" s="285"/>
    </row>
    <row r="43" spans="1:8" ht="23.25" customHeight="1" x14ac:dyDescent="0.15">
      <c r="A43" s="285"/>
      <c r="B43" s="730"/>
      <c r="C43" s="731"/>
      <c r="D43" s="732"/>
      <c r="E43" s="285"/>
      <c r="F43" s="730"/>
      <c r="G43" s="732"/>
      <c r="H43" s="285"/>
    </row>
    <row r="44" spans="1:8" ht="23.25" customHeight="1" x14ac:dyDescent="0.15">
      <c r="A44" s="285"/>
      <c r="B44" s="730"/>
      <c r="C44" s="731"/>
      <c r="D44" s="732"/>
      <c r="E44" s="285"/>
      <c r="F44" s="730"/>
      <c r="G44" s="732"/>
      <c r="H44" s="285"/>
    </row>
    <row r="45" spans="1:8" ht="23.25" customHeight="1" x14ac:dyDescent="0.15">
      <c r="A45" s="285"/>
      <c r="B45" s="730"/>
      <c r="C45" s="731"/>
      <c r="D45" s="732"/>
      <c r="E45" s="285"/>
      <c r="F45" s="730"/>
      <c r="G45" s="732"/>
      <c r="H45" s="285"/>
    </row>
    <row r="46" spans="1:8" ht="23.25" customHeight="1" x14ac:dyDescent="0.15">
      <c r="A46" s="285"/>
      <c r="B46" s="730"/>
      <c r="C46" s="731"/>
      <c r="D46" s="732"/>
      <c r="E46" s="285"/>
      <c r="F46" s="730"/>
      <c r="G46" s="732"/>
      <c r="H46" s="285"/>
    </row>
    <row r="47" spans="1:8" ht="23.25" customHeight="1" x14ac:dyDescent="0.15">
      <c r="A47" s="285"/>
      <c r="B47" s="730"/>
      <c r="C47" s="731"/>
      <c r="D47" s="732"/>
      <c r="E47" s="285"/>
      <c r="F47" s="730"/>
      <c r="G47" s="732"/>
      <c r="H47" s="285"/>
    </row>
    <row r="48" spans="1:8" ht="23.25" customHeight="1" x14ac:dyDescent="0.15">
      <c r="A48" s="285"/>
      <c r="B48" s="730"/>
      <c r="C48" s="731"/>
      <c r="D48" s="732"/>
      <c r="E48" s="285"/>
      <c r="F48" s="730"/>
      <c r="G48" s="732"/>
      <c r="H48" s="285"/>
    </row>
    <row r="49" spans="1:8" ht="23.25" customHeight="1" x14ac:dyDescent="0.15">
      <c r="A49" s="285"/>
      <c r="B49" s="730"/>
      <c r="C49" s="731"/>
      <c r="D49" s="732"/>
      <c r="E49" s="285"/>
      <c r="F49" s="730"/>
      <c r="G49" s="732"/>
      <c r="H49" s="285"/>
    </row>
    <row r="50" spans="1:8" ht="23.25" customHeight="1" x14ac:dyDescent="0.15">
      <c r="A50" s="285"/>
      <c r="B50" s="730"/>
      <c r="C50" s="731"/>
      <c r="D50" s="732"/>
      <c r="E50" s="285"/>
      <c r="F50" s="730"/>
      <c r="G50" s="732"/>
      <c r="H50" s="285"/>
    </row>
    <row r="51" spans="1:8" ht="23.25" customHeight="1" x14ac:dyDescent="0.15">
      <c r="A51" s="285"/>
      <c r="B51" s="730"/>
      <c r="C51" s="731"/>
      <c r="D51" s="732"/>
      <c r="E51" s="285"/>
      <c r="F51" s="730"/>
      <c r="G51" s="732"/>
      <c r="H51" s="285"/>
    </row>
    <row r="52" spans="1:8" ht="23.25" customHeight="1" x14ac:dyDescent="0.15">
      <c r="A52" s="285"/>
      <c r="B52" s="730"/>
      <c r="C52" s="731"/>
      <c r="D52" s="732"/>
      <c r="E52" s="285"/>
      <c r="F52" s="730"/>
      <c r="G52" s="732"/>
      <c r="H52" s="285"/>
    </row>
    <row r="53" spans="1:8" ht="23.25" customHeight="1" x14ac:dyDescent="0.15">
      <c r="A53" s="285"/>
      <c r="B53" s="730"/>
      <c r="C53" s="731"/>
      <c r="D53" s="732"/>
      <c r="E53" s="285"/>
      <c r="F53" s="730"/>
      <c r="G53" s="732"/>
      <c r="H53" s="285"/>
    </row>
    <row r="54" spans="1:8" ht="23.25" customHeight="1" x14ac:dyDescent="0.15">
      <c r="A54" s="285"/>
      <c r="B54" s="730"/>
      <c r="C54" s="731"/>
      <c r="D54" s="732"/>
      <c r="E54" s="285"/>
      <c r="F54" s="730"/>
      <c r="G54" s="732"/>
      <c r="H54" s="285"/>
    </row>
    <row r="55" spans="1:8" ht="23.25" customHeight="1" x14ac:dyDescent="0.15">
      <c r="A55" s="285"/>
      <c r="B55" s="730"/>
      <c r="C55" s="731"/>
      <c r="D55" s="732"/>
      <c r="E55" s="285"/>
      <c r="F55" s="730"/>
      <c r="G55" s="732"/>
      <c r="H55" s="285"/>
    </row>
    <row r="56" spans="1:8" ht="23.25" customHeight="1" x14ac:dyDescent="0.15">
      <c r="A56" s="285"/>
      <c r="B56" s="730"/>
      <c r="C56" s="731"/>
      <c r="D56" s="732"/>
      <c r="E56" s="285"/>
      <c r="F56" s="730"/>
      <c r="G56" s="732"/>
      <c r="H56" s="285"/>
    </row>
    <row r="57" spans="1:8" ht="23.25" customHeight="1" x14ac:dyDescent="0.15">
      <c r="A57" s="285"/>
      <c r="B57" s="730"/>
      <c r="C57" s="731"/>
      <c r="D57" s="732"/>
      <c r="E57" s="285"/>
      <c r="F57" s="730"/>
      <c r="G57" s="732"/>
      <c r="H57" s="285"/>
    </row>
    <row r="58" spans="1:8" ht="23.25" customHeight="1" x14ac:dyDescent="0.15">
      <c r="A58" s="285"/>
      <c r="B58" s="730"/>
      <c r="C58" s="731"/>
      <c r="D58" s="732"/>
      <c r="E58" s="285"/>
      <c r="F58" s="730"/>
      <c r="G58" s="732"/>
      <c r="H58" s="285"/>
    </row>
    <row r="59" spans="1:8" ht="23.25" customHeight="1" x14ac:dyDescent="0.15">
      <c r="A59" s="285"/>
      <c r="B59" s="730"/>
      <c r="C59" s="731"/>
      <c r="D59" s="732"/>
      <c r="E59" s="285"/>
      <c r="F59" s="730"/>
      <c r="G59" s="732"/>
      <c r="H59" s="285"/>
    </row>
    <row r="60" spans="1:8" ht="23.25" customHeight="1" x14ac:dyDescent="0.15">
      <c r="A60" s="285"/>
      <c r="B60" s="730"/>
      <c r="C60" s="731"/>
      <c r="D60" s="732"/>
      <c r="E60" s="285"/>
      <c r="F60" s="730"/>
      <c r="G60" s="732"/>
      <c r="H60" s="285"/>
    </row>
    <row r="61" spans="1:8" ht="23.25" customHeight="1" x14ac:dyDescent="0.15">
      <c r="A61" s="285"/>
      <c r="B61" s="730"/>
      <c r="C61" s="731"/>
      <c r="D61" s="732"/>
      <c r="E61" s="285"/>
      <c r="F61" s="730"/>
      <c r="G61" s="732"/>
      <c r="H61" s="285"/>
    </row>
    <row r="62" spans="1:8" ht="23.25" customHeight="1" x14ac:dyDescent="0.15">
      <c r="A62" s="285"/>
      <c r="B62" s="730"/>
      <c r="C62" s="731"/>
      <c r="D62" s="732"/>
      <c r="E62" s="285"/>
      <c r="F62" s="730"/>
      <c r="G62" s="732"/>
      <c r="H62" s="285"/>
    </row>
    <row r="63" spans="1:8" ht="23.25" customHeight="1" x14ac:dyDescent="0.15">
      <c r="A63" s="285"/>
      <c r="B63" s="730"/>
      <c r="C63" s="731"/>
      <c r="D63" s="732"/>
      <c r="E63" s="285"/>
      <c r="F63" s="730"/>
      <c r="G63" s="732"/>
      <c r="H63" s="285"/>
    </row>
    <row r="64" spans="1:8" ht="23.25" customHeight="1" x14ac:dyDescent="0.15">
      <c r="A64" s="285"/>
      <c r="B64" s="730"/>
      <c r="C64" s="731"/>
      <c r="D64" s="732"/>
      <c r="E64" s="285"/>
      <c r="F64" s="730"/>
      <c r="G64" s="732"/>
      <c r="H64" s="285"/>
    </row>
    <row r="65" spans="1:8" ht="23.25" customHeight="1" x14ac:dyDescent="0.15">
      <c r="A65" s="285"/>
      <c r="B65" s="730"/>
      <c r="C65" s="731"/>
      <c r="D65" s="732"/>
      <c r="E65" s="285"/>
      <c r="F65" s="730"/>
      <c r="G65" s="732"/>
      <c r="H65" s="285"/>
    </row>
    <row r="66" spans="1:8" ht="23.25" customHeight="1" x14ac:dyDescent="0.15">
      <c r="A66" s="285"/>
      <c r="B66" s="730"/>
      <c r="C66" s="731"/>
      <c r="D66" s="732"/>
      <c r="E66" s="285"/>
      <c r="F66" s="730"/>
      <c r="G66" s="732"/>
      <c r="H66" s="285"/>
    </row>
    <row r="67" spans="1:8" ht="23.25" customHeight="1" x14ac:dyDescent="0.15">
      <c r="A67" s="285"/>
      <c r="B67" s="730"/>
      <c r="C67" s="731"/>
      <c r="D67" s="732"/>
      <c r="E67" s="285"/>
      <c r="F67" s="730"/>
      <c r="G67" s="732"/>
      <c r="H67" s="285"/>
    </row>
    <row r="68" spans="1:8" ht="23.25" customHeight="1" x14ac:dyDescent="0.15">
      <c r="A68" s="285"/>
      <c r="B68" s="730"/>
      <c r="C68" s="731"/>
      <c r="D68" s="732"/>
      <c r="E68" s="285"/>
      <c r="F68" s="730"/>
      <c r="G68" s="732"/>
      <c r="H68" s="285"/>
    </row>
    <row r="69" spans="1:8" ht="23.25" customHeight="1" x14ac:dyDescent="0.15">
      <c r="A69" s="285"/>
      <c r="B69" s="730"/>
      <c r="C69" s="731"/>
      <c r="D69" s="732"/>
      <c r="E69" s="285"/>
      <c r="F69" s="730"/>
      <c r="G69" s="732"/>
      <c r="H69" s="285"/>
    </row>
    <row r="70" spans="1:8" ht="23.25" customHeight="1" x14ac:dyDescent="0.15">
      <c r="A70" s="285"/>
      <c r="B70" s="730"/>
      <c r="C70" s="731"/>
      <c r="D70" s="732"/>
      <c r="E70" s="285"/>
      <c r="F70" s="730"/>
      <c r="G70" s="732"/>
      <c r="H70" s="285"/>
    </row>
    <row r="71" spans="1:8" ht="23.25" customHeight="1" x14ac:dyDescent="0.15">
      <c r="A71" s="285"/>
      <c r="B71" s="730"/>
      <c r="C71" s="731"/>
      <c r="D71" s="732"/>
      <c r="E71" s="285"/>
      <c r="F71" s="730"/>
      <c r="G71" s="732"/>
      <c r="H71" s="285"/>
    </row>
    <row r="72" spans="1:8" ht="23.25" customHeight="1" x14ac:dyDescent="0.15">
      <c r="A72" s="285"/>
      <c r="B72" s="730"/>
      <c r="C72" s="731"/>
      <c r="D72" s="732"/>
      <c r="E72" s="285"/>
      <c r="F72" s="730"/>
      <c r="G72" s="732"/>
      <c r="H72" s="285"/>
    </row>
    <row r="73" spans="1:8" ht="23.25" customHeight="1" x14ac:dyDescent="0.15">
      <c r="A73" s="285"/>
      <c r="B73" s="730"/>
      <c r="C73" s="731"/>
      <c r="D73" s="732"/>
      <c r="E73" s="285"/>
      <c r="F73" s="730"/>
      <c r="G73" s="732"/>
      <c r="H73" s="285"/>
    </row>
    <row r="74" spans="1:8" ht="23.25" customHeight="1" x14ac:dyDescent="0.15">
      <c r="A74" s="285"/>
      <c r="B74" s="730"/>
      <c r="C74" s="731"/>
      <c r="D74" s="732"/>
      <c r="E74" s="285"/>
      <c r="F74" s="730"/>
      <c r="G74" s="732"/>
      <c r="H74" s="285"/>
    </row>
    <row r="75" spans="1:8" ht="23.25" customHeight="1" x14ac:dyDescent="0.15">
      <c r="A75" s="285"/>
      <c r="B75" s="730"/>
      <c r="C75" s="731"/>
      <c r="D75" s="732"/>
      <c r="E75" s="285"/>
      <c r="F75" s="730"/>
      <c r="G75" s="732"/>
      <c r="H75" s="285"/>
    </row>
    <row r="76" spans="1:8" ht="23.25" customHeight="1" x14ac:dyDescent="0.15">
      <c r="A76" s="285"/>
      <c r="B76" s="730"/>
      <c r="C76" s="731"/>
      <c r="D76" s="732"/>
      <c r="E76" s="285"/>
      <c r="F76" s="730"/>
      <c r="G76" s="732"/>
      <c r="H76" s="285"/>
    </row>
    <row r="77" spans="1:8" ht="23.25" customHeight="1" x14ac:dyDescent="0.15">
      <c r="A77" s="285"/>
      <c r="B77" s="730"/>
      <c r="C77" s="731"/>
      <c r="D77" s="732"/>
      <c r="E77" s="285"/>
      <c r="F77" s="730"/>
      <c r="G77" s="732"/>
      <c r="H77" s="285"/>
    </row>
    <row r="78" spans="1:8" ht="23.25" customHeight="1" x14ac:dyDescent="0.15">
      <c r="A78" s="285"/>
      <c r="B78" s="730"/>
      <c r="C78" s="731"/>
      <c r="D78" s="732"/>
      <c r="E78" s="285"/>
      <c r="F78" s="730"/>
      <c r="G78" s="732"/>
      <c r="H78" s="285"/>
    </row>
    <row r="79" spans="1:8" ht="23.25" customHeight="1" x14ac:dyDescent="0.15">
      <c r="A79" s="285"/>
      <c r="B79" s="730"/>
      <c r="C79" s="731"/>
      <c r="D79" s="732"/>
      <c r="E79" s="285"/>
      <c r="F79" s="730"/>
      <c r="G79" s="732"/>
      <c r="H79" s="285"/>
    </row>
    <row r="80" spans="1:8" ht="23.25" customHeight="1" x14ac:dyDescent="0.15">
      <c r="A80" s="285"/>
      <c r="B80" s="730"/>
      <c r="C80" s="731"/>
      <c r="D80" s="732"/>
      <c r="E80" s="285"/>
      <c r="F80" s="730"/>
      <c r="G80" s="732"/>
      <c r="H80" s="285"/>
    </row>
    <row r="81" spans="1:8" ht="23.25" customHeight="1" x14ac:dyDescent="0.15">
      <c r="A81" s="285"/>
      <c r="B81" s="730"/>
      <c r="C81" s="731"/>
      <c r="D81" s="732"/>
      <c r="E81" s="285"/>
      <c r="F81" s="730"/>
      <c r="G81" s="732"/>
      <c r="H81" s="285"/>
    </row>
    <row r="82" spans="1:8" ht="23.25" customHeight="1" x14ac:dyDescent="0.15">
      <c r="A82" s="285"/>
      <c r="B82" s="730"/>
      <c r="C82" s="731"/>
      <c r="D82" s="732"/>
      <c r="E82" s="285"/>
      <c r="F82" s="730"/>
      <c r="G82" s="732"/>
      <c r="H82" s="285"/>
    </row>
    <row r="83" spans="1:8" ht="23.25" customHeight="1" x14ac:dyDescent="0.15">
      <c r="A83" s="285"/>
      <c r="B83" s="730"/>
      <c r="C83" s="731"/>
      <c r="D83" s="732"/>
      <c r="E83" s="285"/>
      <c r="F83" s="730"/>
      <c r="G83" s="732"/>
      <c r="H83" s="285"/>
    </row>
    <row r="84" spans="1:8" ht="23.25" customHeight="1" x14ac:dyDescent="0.15">
      <c r="A84" s="285"/>
      <c r="B84" s="730"/>
      <c r="C84" s="731"/>
      <c r="D84" s="732"/>
      <c r="E84" s="285"/>
      <c r="F84" s="730"/>
      <c r="G84" s="732"/>
      <c r="H84" s="285"/>
    </row>
    <row r="85" spans="1:8" ht="23.25" customHeight="1" x14ac:dyDescent="0.15">
      <c r="A85" s="285"/>
      <c r="B85" s="730"/>
      <c r="C85" s="731"/>
      <c r="D85" s="732"/>
      <c r="E85" s="285"/>
      <c r="F85" s="730"/>
      <c r="G85" s="732"/>
      <c r="H85" s="285"/>
    </row>
    <row r="86" spans="1:8" ht="23.25" customHeight="1" x14ac:dyDescent="0.15">
      <c r="A86" s="285"/>
      <c r="B86" s="730"/>
      <c r="C86" s="731"/>
      <c r="D86" s="732"/>
      <c r="E86" s="285"/>
      <c r="F86" s="730"/>
      <c r="G86" s="732"/>
      <c r="H86" s="285"/>
    </row>
    <row r="87" spans="1:8" ht="23.25" customHeight="1" x14ac:dyDescent="0.15">
      <c r="A87" s="285"/>
      <c r="B87" s="730"/>
      <c r="C87" s="731"/>
      <c r="D87" s="732"/>
      <c r="E87" s="285"/>
      <c r="F87" s="730"/>
      <c r="G87" s="732"/>
      <c r="H87" s="285"/>
    </row>
    <row r="88" spans="1:8" ht="23.25" customHeight="1" x14ac:dyDescent="0.15">
      <c r="A88" s="285"/>
      <c r="B88" s="730"/>
      <c r="C88" s="731"/>
      <c r="D88" s="732"/>
      <c r="E88" s="285"/>
      <c r="F88" s="730"/>
      <c r="G88" s="732"/>
      <c r="H88" s="285"/>
    </row>
    <row r="89" spans="1:8" ht="23.25" customHeight="1" x14ac:dyDescent="0.15">
      <c r="A89" s="285"/>
      <c r="B89" s="730"/>
      <c r="C89" s="731"/>
      <c r="D89" s="732"/>
      <c r="E89" s="285"/>
      <c r="F89" s="730"/>
      <c r="G89" s="732"/>
      <c r="H89" s="285"/>
    </row>
    <row r="90" spans="1:8" ht="23.25" customHeight="1" x14ac:dyDescent="0.15">
      <c r="A90" s="285"/>
      <c r="B90" s="730"/>
      <c r="C90" s="731"/>
      <c r="D90" s="732"/>
      <c r="E90" s="285"/>
      <c r="F90" s="730"/>
      <c r="G90" s="732"/>
      <c r="H90" s="285"/>
    </row>
    <row r="91" spans="1:8" ht="23.25" customHeight="1" x14ac:dyDescent="0.15">
      <c r="A91" s="285"/>
      <c r="B91" s="730"/>
      <c r="C91" s="731"/>
      <c r="D91" s="732"/>
      <c r="E91" s="285"/>
      <c r="F91" s="730"/>
      <c r="G91" s="732"/>
      <c r="H91" s="285"/>
    </row>
    <row r="92" spans="1:8" ht="23.25" customHeight="1" x14ac:dyDescent="0.15">
      <c r="A92" s="285"/>
      <c r="B92" s="730"/>
      <c r="C92" s="731"/>
      <c r="D92" s="732"/>
      <c r="E92" s="285"/>
      <c r="F92" s="730"/>
      <c r="G92" s="732"/>
      <c r="H92" s="285"/>
    </row>
    <row r="93" spans="1:8" ht="23.25" customHeight="1" x14ac:dyDescent="0.15">
      <c r="A93" s="285"/>
      <c r="B93" s="730"/>
      <c r="C93" s="731"/>
      <c r="D93" s="732"/>
      <c r="E93" s="285"/>
      <c r="F93" s="730"/>
      <c r="G93" s="732"/>
      <c r="H93" s="285"/>
    </row>
    <row r="94" spans="1:8" ht="23.25" customHeight="1" x14ac:dyDescent="0.15">
      <c r="A94" s="285"/>
      <c r="B94" s="730"/>
      <c r="C94" s="731"/>
      <c r="D94" s="732"/>
      <c r="E94" s="285"/>
      <c r="F94" s="730"/>
      <c r="G94" s="732"/>
      <c r="H94" s="285"/>
    </row>
    <row r="95" spans="1:8" ht="23.25" customHeight="1" x14ac:dyDescent="0.15">
      <c r="A95" s="285"/>
      <c r="B95" s="730"/>
      <c r="C95" s="731"/>
      <c r="D95" s="732"/>
      <c r="E95" s="285"/>
      <c r="F95" s="730"/>
      <c r="G95" s="732"/>
      <c r="H95" s="285"/>
    </row>
    <row r="96" spans="1:8" ht="23.25" customHeight="1" x14ac:dyDescent="0.15">
      <c r="A96" s="285"/>
      <c r="B96" s="730"/>
      <c r="C96" s="731"/>
      <c r="D96" s="732"/>
      <c r="E96" s="285"/>
      <c r="F96" s="730"/>
      <c r="G96" s="732"/>
      <c r="H96" s="285"/>
    </row>
    <row r="97" spans="1:8" ht="23.25" customHeight="1" x14ac:dyDescent="0.15">
      <c r="A97" s="285"/>
      <c r="B97" s="730"/>
      <c r="C97" s="731"/>
      <c r="D97" s="732"/>
      <c r="E97" s="285"/>
      <c r="F97" s="730"/>
      <c r="G97" s="732"/>
      <c r="H97" s="285"/>
    </row>
    <row r="98" spans="1:8" ht="23.25" customHeight="1" x14ac:dyDescent="0.15">
      <c r="A98" s="285"/>
      <c r="B98" s="730"/>
      <c r="C98" s="731"/>
      <c r="D98" s="732"/>
      <c r="E98" s="285"/>
      <c r="F98" s="730"/>
      <c r="G98" s="732"/>
      <c r="H98" s="285"/>
    </row>
    <row r="99" spans="1:8" ht="23.25" customHeight="1" x14ac:dyDescent="0.15">
      <c r="A99" s="285"/>
      <c r="B99" s="730"/>
      <c r="C99" s="731"/>
      <c r="D99" s="732"/>
      <c r="E99" s="285"/>
      <c r="F99" s="730"/>
      <c r="G99" s="732"/>
      <c r="H99" s="285"/>
    </row>
    <row r="100" spans="1:8" ht="23.25" customHeight="1" x14ac:dyDescent="0.15">
      <c r="A100" s="285"/>
      <c r="B100" s="730"/>
      <c r="C100" s="731"/>
      <c r="D100" s="732"/>
      <c r="E100" s="285"/>
      <c r="F100" s="730"/>
      <c r="G100" s="732"/>
      <c r="H100" s="285"/>
    </row>
    <row r="101" spans="1:8" ht="23.25" customHeight="1" x14ac:dyDescent="0.15">
      <c r="A101" s="285"/>
      <c r="B101" s="730"/>
      <c r="C101" s="731"/>
      <c r="D101" s="732"/>
      <c r="E101" s="285"/>
      <c r="F101" s="730"/>
      <c r="G101" s="732"/>
      <c r="H101" s="285"/>
    </row>
    <row r="102" spans="1:8" ht="23.25" customHeight="1" x14ac:dyDescent="0.15">
      <c r="A102" s="285"/>
      <c r="B102" s="730"/>
      <c r="C102" s="731"/>
      <c r="D102" s="732"/>
      <c r="E102" s="285"/>
      <c r="F102" s="730"/>
      <c r="G102" s="732"/>
      <c r="H102" s="285"/>
    </row>
    <row r="103" spans="1:8" ht="23.25" customHeight="1" x14ac:dyDescent="0.15">
      <c r="A103" s="285"/>
      <c r="B103" s="730"/>
      <c r="C103" s="731"/>
      <c r="D103" s="732"/>
      <c r="E103" s="285"/>
      <c r="F103" s="730"/>
      <c r="G103" s="732"/>
      <c r="H103" s="285"/>
    </row>
    <row r="104" spans="1:8" ht="23.25" customHeight="1" x14ac:dyDescent="0.15">
      <c r="A104" s="285"/>
      <c r="B104" s="730"/>
      <c r="C104" s="731"/>
      <c r="D104" s="732"/>
      <c r="E104" s="285"/>
      <c r="F104" s="730"/>
      <c r="G104" s="732"/>
      <c r="H104" s="285"/>
    </row>
    <row r="105" spans="1:8" ht="23.25" customHeight="1" x14ac:dyDescent="0.15">
      <c r="A105" s="285"/>
      <c r="B105" s="730"/>
      <c r="C105" s="731"/>
      <c r="D105" s="732"/>
      <c r="E105" s="285"/>
      <c r="F105" s="730"/>
      <c r="G105" s="732"/>
      <c r="H105" s="285"/>
    </row>
    <row r="106" spans="1:8" ht="23.25" customHeight="1" x14ac:dyDescent="0.15">
      <c r="A106" s="285"/>
      <c r="B106" s="730"/>
      <c r="C106" s="731"/>
      <c r="D106" s="732"/>
      <c r="E106" s="285"/>
      <c r="F106" s="730"/>
      <c r="G106" s="732"/>
      <c r="H106" s="285"/>
    </row>
    <row r="107" spans="1:8" ht="23.25" customHeight="1" x14ac:dyDescent="0.15">
      <c r="A107" s="285"/>
      <c r="B107" s="730"/>
      <c r="C107" s="731"/>
      <c r="D107" s="732"/>
      <c r="E107" s="285"/>
      <c r="F107" s="730"/>
      <c r="G107" s="732"/>
      <c r="H107" s="285"/>
    </row>
    <row r="108" spans="1:8" ht="23.25" customHeight="1" x14ac:dyDescent="0.15">
      <c r="A108" s="285"/>
      <c r="B108" s="730"/>
      <c r="C108" s="731"/>
      <c r="D108" s="732"/>
      <c r="E108" s="285"/>
      <c r="F108" s="730"/>
      <c r="G108" s="732"/>
      <c r="H108" s="285"/>
    </row>
    <row r="109" spans="1:8" ht="23.25" customHeight="1" x14ac:dyDescent="0.15">
      <c r="A109" s="285"/>
      <c r="B109" s="730"/>
      <c r="C109" s="731"/>
      <c r="D109" s="732"/>
      <c r="E109" s="285"/>
      <c r="F109" s="730"/>
      <c r="G109" s="732"/>
      <c r="H109" s="285"/>
    </row>
    <row r="110" spans="1:8" ht="23.25" customHeight="1" x14ac:dyDescent="0.15">
      <c r="A110" s="285"/>
      <c r="B110" s="730"/>
      <c r="C110" s="731"/>
      <c r="D110" s="732"/>
      <c r="E110" s="285"/>
      <c r="F110" s="730"/>
      <c r="G110" s="732"/>
      <c r="H110" s="285"/>
    </row>
    <row r="111" spans="1:8" ht="23.25" customHeight="1" x14ac:dyDescent="0.15">
      <c r="A111" s="285"/>
      <c r="B111" s="730"/>
      <c r="C111" s="731"/>
      <c r="D111" s="732"/>
      <c r="E111" s="285"/>
      <c r="F111" s="730"/>
      <c r="G111" s="732"/>
      <c r="H111" s="285"/>
    </row>
    <row r="112" spans="1:8" ht="23.25" customHeight="1" x14ac:dyDescent="0.15">
      <c r="A112" s="285"/>
      <c r="B112" s="730"/>
      <c r="C112" s="731"/>
      <c r="D112" s="732"/>
      <c r="E112" s="285"/>
      <c r="F112" s="730"/>
      <c r="G112" s="732"/>
      <c r="H112" s="285"/>
    </row>
    <row r="113" spans="1:8" ht="23.25" customHeight="1" x14ac:dyDescent="0.15">
      <c r="A113" s="285"/>
      <c r="B113" s="730"/>
      <c r="C113" s="731"/>
      <c r="D113" s="732"/>
      <c r="E113" s="285"/>
      <c r="F113" s="730"/>
      <c r="G113" s="732"/>
      <c r="H113" s="285"/>
    </row>
    <row r="114" spans="1:8" ht="23.25" customHeight="1" x14ac:dyDescent="0.15">
      <c r="A114" s="285"/>
      <c r="B114" s="730"/>
      <c r="C114" s="731"/>
      <c r="D114" s="732"/>
      <c r="E114" s="285"/>
      <c r="F114" s="730"/>
      <c r="G114" s="732"/>
      <c r="H114" s="285"/>
    </row>
    <row r="115" spans="1:8" ht="23.25" customHeight="1" x14ac:dyDescent="0.15">
      <c r="A115" s="285"/>
      <c r="B115" s="730"/>
      <c r="C115" s="731"/>
      <c r="D115" s="732"/>
      <c r="E115" s="285"/>
      <c r="F115" s="730"/>
      <c r="G115" s="732"/>
      <c r="H115" s="285"/>
    </row>
    <row r="116" spans="1:8" ht="23.25" customHeight="1" x14ac:dyDescent="0.15">
      <c r="A116" s="285"/>
      <c r="B116" s="730"/>
      <c r="C116" s="731"/>
      <c r="D116" s="732"/>
      <c r="E116" s="285"/>
      <c r="F116" s="730"/>
      <c r="G116" s="732"/>
      <c r="H116" s="285"/>
    </row>
    <row r="117" spans="1:8" ht="23.25" customHeight="1" x14ac:dyDescent="0.15">
      <c r="A117" s="285"/>
      <c r="B117" s="730"/>
      <c r="C117" s="731"/>
      <c r="D117" s="732"/>
      <c r="E117" s="285"/>
      <c r="F117" s="730"/>
      <c r="G117" s="732"/>
      <c r="H117" s="285"/>
    </row>
    <row r="118" spans="1:8" ht="23.25" customHeight="1" x14ac:dyDescent="0.15">
      <c r="A118" s="285"/>
      <c r="B118" s="730"/>
      <c r="C118" s="731"/>
      <c r="D118" s="732"/>
      <c r="E118" s="285"/>
      <c r="F118" s="730"/>
      <c r="G118" s="732"/>
      <c r="H118" s="285"/>
    </row>
    <row r="119" spans="1:8" ht="23.25" customHeight="1" x14ac:dyDescent="0.15">
      <c r="A119" s="285"/>
      <c r="B119" s="730"/>
      <c r="C119" s="731"/>
      <c r="D119" s="732"/>
      <c r="E119" s="285"/>
      <c r="F119" s="730"/>
      <c r="G119" s="732"/>
      <c r="H119" s="285"/>
    </row>
    <row r="120" spans="1:8" ht="23.25" customHeight="1" x14ac:dyDescent="0.15">
      <c r="A120" s="285"/>
      <c r="B120" s="730"/>
      <c r="C120" s="731"/>
      <c r="D120" s="732"/>
      <c r="E120" s="285"/>
      <c r="F120" s="730"/>
      <c r="G120" s="732"/>
      <c r="H120" s="285"/>
    </row>
    <row r="121" spans="1:8" ht="23.25" customHeight="1" x14ac:dyDescent="0.15">
      <c r="A121" s="285"/>
      <c r="B121" s="730"/>
      <c r="C121" s="731"/>
      <c r="D121" s="732"/>
      <c r="E121" s="285"/>
      <c r="F121" s="730"/>
      <c r="G121" s="732"/>
      <c r="H121" s="285"/>
    </row>
    <row r="122" spans="1:8" ht="23.25" customHeight="1" x14ac:dyDescent="0.15">
      <c r="A122" s="285"/>
      <c r="B122" s="730"/>
      <c r="C122" s="731"/>
      <c r="D122" s="732"/>
      <c r="E122" s="285"/>
      <c r="F122" s="730"/>
      <c r="G122" s="732"/>
      <c r="H122" s="285"/>
    </row>
    <row r="123" spans="1:8" ht="23.25" customHeight="1" x14ac:dyDescent="0.15">
      <c r="A123" s="285"/>
      <c r="B123" s="730"/>
      <c r="C123" s="731"/>
      <c r="D123" s="732"/>
      <c r="E123" s="285"/>
      <c r="F123" s="730"/>
      <c r="G123" s="732"/>
      <c r="H123" s="285"/>
    </row>
    <row r="124" spans="1:8" ht="23.25" customHeight="1" x14ac:dyDescent="0.15">
      <c r="A124" s="285"/>
      <c r="B124" s="730"/>
      <c r="C124" s="731"/>
      <c r="D124" s="732"/>
      <c r="E124" s="285"/>
      <c r="F124" s="730"/>
      <c r="G124" s="732"/>
      <c r="H124" s="285"/>
    </row>
    <row r="125" spans="1:8" ht="23.25" customHeight="1" x14ac:dyDescent="0.15">
      <c r="A125" s="285"/>
      <c r="B125" s="730"/>
      <c r="C125" s="731"/>
      <c r="D125" s="732"/>
      <c r="E125" s="285"/>
      <c r="F125" s="730"/>
      <c r="G125" s="732"/>
      <c r="H125" s="285"/>
    </row>
    <row r="126" spans="1:8" ht="23.25" customHeight="1" x14ac:dyDescent="0.15">
      <c r="A126" s="285"/>
      <c r="B126" s="730"/>
      <c r="C126" s="731"/>
      <c r="D126" s="732"/>
      <c r="E126" s="285"/>
      <c r="F126" s="730"/>
      <c r="G126" s="732"/>
      <c r="H126" s="285"/>
    </row>
    <row r="127" spans="1:8" ht="23.25" customHeight="1" x14ac:dyDescent="0.15">
      <c r="A127" s="285"/>
      <c r="B127" s="730"/>
      <c r="C127" s="731"/>
      <c r="D127" s="732"/>
      <c r="E127" s="285"/>
      <c r="F127" s="730"/>
      <c r="G127" s="732"/>
      <c r="H127" s="285"/>
    </row>
    <row r="128" spans="1:8" ht="23.25" customHeight="1" x14ac:dyDescent="0.15">
      <c r="A128" s="285"/>
      <c r="B128" s="730"/>
      <c r="C128" s="731"/>
      <c r="D128" s="732"/>
      <c r="E128" s="285"/>
      <c r="F128" s="730"/>
      <c r="G128" s="732"/>
      <c r="H128" s="285"/>
    </row>
    <row r="129" spans="1:8" ht="23.25" customHeight="1" x14ac:dyDescent="0.15">
      <c r="A129" s="285"/>
      <c r="B129" s="730"/>
      <c r="C129" s="731"/>
      <c r="D129" s="732"/>
      <c r="E129" s="285"/>
      <c r="F129" s="730"/>
      <c r="G129" s="732"/>
      <c r="H129" s="285"/>
    </row>
    <row r="130" spans="1:8" ht="23.25" customHeight="1" x14ac:dyDescent="0.15">
      <c r="A130" s="285"/>
      <c r="B130" s="730"/>
      <c r="C130" s="731"/>
      <c r="D130" s="732"/>
      <c r="E130" s="285"/>
      <c r="F130" s="730"/>
      <c r="G130" s="732"/>
      <c r="H130" s="285"/>
    </row>
    <row r="131" spans="1:8" ht="23.25" customHeight="1" x14ac:dyDescent="0.15">
      <c r="A131" s="285"/>
      <c r="B131" s="730"/>
      <c r="C131" s="731"/>
      <c r="D131" s="732"/>
      <c r="E131" s="285"/>
      <c r="F131" s="730"/>
      <c r="G131" s="732"/>
      <c r="H131" s="285"/>
    </row>
    <row r="132" spans="1:8" ht="23.25" customHeight="1" x14ac:dyDescent="0.15">
      <c r="A132" s="285"/>
      <c r="B132" s="730"/>
      <c r="C132" s="731"/>
      <c r="D132" s="732"/>
      <c r="E132" s="285"/>
      <c r="F132" s="730"/>
      <c r="G132" s="732"/>
      <c r="H132" s="285"/>
    </row>
    <row r="133" spans="1:8" ht="23.25" customHeight="1" x14ac:dyDescent="0.15">
      <c r="A133" s="285"/>
      <c r="B133" s="730"/>
      <c r="C133" s="731"/>
      <c r="D133" s="732"/>
      <c r="E133" s="285"/>
      <c r="F133" s="730"/>
      <c r="G133" s="732"/>
      <c r="H133" s="285"/>
    </row>
    <row r="134" spans="1:8" ht="23.25" customHeight="1" x14ac:dyDescent="0.15">
      <c r="A134" s="285"/>
      <c r="B134" s="730"/>
      <c r="C134" s="731"/>
      <c r="D134" s="732"/>
      <c r="E134" s="285"/>
      <c r="F134" s="730"/>
      <c r="G134" s="732"/>
      <c r="H134" s="285"/>
    </row>
    <row r="135" spans="1:8" ht="23.25" customHeight="1" x14ac:dyDescent="0.15">
      <c r="A135" s="285"/>
      <c r="B135" s="730"/>
      <c r="C135" s="731"/>
      <c r="D135" s="732"/>
      <c r="E135" s="285"/>
      <c r="F135" s="730"/>
      <c r="G135" s="732"/>
      <c r="H135" s="285"/>
    </row>
    <row r="136" spans="1:8" ht="23.25" customHeight="1" x14ac:dyDescent="0.15">
      <c r="A136" s="285"/>
      <c r="B136" s="730"/>
      <c r="C136" s="731"/>
      <c r="D136" s="732"/>
      <c r="E136" s="285"/>
      <c r="F136" s="730"/>
      <c r="G136" s="732"/>
      <c r="H136" s="285"/>
    </row>
    <row r="137" spans="1:8" ht="23.25" customHeight="1" x14ac:dyDescent="0.15">
      <c r="A137" s="285"/>
      <c r="B137" s="730"/>
      <c r="C137" s="731"/>
      <c r="D137" s="732"/>
      <c r="E137" s="285"/>
      <c r="F137" s="730"/>
      <c r="G137" s="732"/>
      <c r="H137" s="285"/>
    </row>
    <row r="138" spans="1:8" ht="23.25" customHeight="1" x14ac:dyDescent="0.15">
      <c r="A138" s="285"/>
      <c r="B138" s="730"/>
      <c r="C138" s="731"/>
      <c r="D138" s="732"/>
      <c r="E138" s="285"/>
      <c r="F138" s="730"/>
      <c r="G138" s="732"/>
      <c r="H138" s="285"/>
    </row>
    <row r="139" spans="1:8" ht="23.25" customHeight="1" x14ac:dyDescent="0.15">
      <c r="A139" s="285"/>
      <c r="B139" s="730"/>
      <c r="C139" s="731"/>
      <c r="D139" s="732"/>
      <c r="E139" s="285"/>
      <c r="F139" s="730"/>
      <c r="G139" s="732"/>
      <c r="H139" s="285"/>
    </row>
    <row r="140" spans="1:8" ht="23.25" customHeight="1" x14ac:dyDescent="0.15">
      <c r="A140" s="285"/>
      <c r="B140" s="730"/>
      <c r="C140" s="731"/>
      <c r="D140" s="732"/>
      <c r="E140" s="285"/>
      <c r="F140" s="730"/>
      <c r="G140" s="732"/>
      <c r="H140" s="285"/>
    </row>
    <row r="141" spans="1:8" ht="23.25" customHeight="1" x14ac:dyDescent="0.15">
      <c r="A141" s="285"/>
      <c r="B141" s="730"/>
      <c r="C141" s="731"/>
      <c r="D141" s="732"/>
      <c r="E141" s="285"/>
      <c r="F141" s="730"/>
      <c r="G141" s="732"/>
      <c r="H141" s="285"/>
    </row>
    <row r="142" spans="1:8" ht="23.25" customHeight="1" x14ac:dyDescent="0.15">
      <c r="A142" s="285"/>
      <c r="B142" s="730"/>
      <c r="C142" s="731"/>
      <c r="D142" s="732"/>
      <c r="E142" s="285"/>
      <c r="F142" s="730"/>
      <c r="G142" s="732"/>
      <c r="H142" s="285"/>
    </row>
    <row r="143" spans="1:8" ht="23.25" customHeight="1" x14ac:dyDescent="0.15">
      <c r="A143" s="285"/>
      <c r="B143" s="730"/>
      <c r="C143" s="731"/>
      <c r="D143" s="732"/>
      <c r="E143" s="285"/>
      <c r="F143" s="730"/>
      <c r="G143" s="732"/>
      <c r="H143" s="285"/>
    </row>
    <row r="144" spans="1:8" ht="23.25" customHeight="1" x14ac:dyDescent="0.15">
      <c r="A144" s="285"/>
      <c r="B144" s="730"/>
      <c r="C144" s="731"/>
      <c r="D144" s="732"/>
      <c r="E144" s="285"/>
      <c r="F144" s="730"/>
      <c r="G144" s="732"/>
      <c r="H144" s="285"/>
    </row>
    <row r="145" spans="1:8" ht="23.25" customHeight="1" x14ac:dyDescent="0.15">
      <c r="A145" s="285"/>
      <c r="B145" s="730"/>
      <c r="C145" s="731"/>
      <c r="D145" s="732"/>
      <c r="E145" s="285"/>
      <c r="F145" s="730"/>
      <c r="G145" s="732"/>
      <c r="H145" s="285"/>
    </row>
    <row r="146" spans="1:8" ht="23.25" customHeight="1" x14ac:dyDescent="0.15">
      <c r="A146" s="285"/>
      <c r="B146" s="730"/>
      <c r="C146" s="731"/>
      <c r="D146" s="732"/>
      <c r="E146" s="285"/>
      <c r="F146" s="730"/>
      <c r="G146" s="732"/>
      <c r="H146" s="285"/>
    </row>
    <row r="147" spans="1:8" ht="23.25" customHeight="1" x14ac:dyDescent="0.15">
      <c r="A147" s="285"/>
      <c r="B147" s="730"/>
      <c r="C147" s="731"/>
      <c r="D147" s="732"/>
      <c r="E147" s="285"/>
      <c r="F147" s="730"/>
      <c r="G147" s="732"/>
      <c r="H147" s="285"/>
    </row>
    <row r="148" spans="1:8" ht="23.25" customHeight="1" x14ac:dyDescent="0.15">
      <c r="A148" s="285"/>
      <c r="B148" s="730"/>
      <c r="C148" s="731"/>
      <c r="D148" s="732"/>
      <c r="E148" s="285"/>
      <c r="F148" s="730"/>
      <c r="G148" s="732"/>
      <c r="H148" s="285"/>
    </row>
    <row r="149" spans="1:8" ht="23.25" customHeight="1" x14ac:dyDescent="0.15">
      <c r="A149" s="285"/>
      <c r="B149" s="730"/>
      <c r="C149" s="731"/>
      <c r="D149" s="732"/>
      <c r="E149" s="285"/>
      <c r="F149" s="730"/>
      <c r="G149" s="732"/>
      <c r="H149" s="285"/>
    </row>
    <row r="150" spans="1:8" ht="23.25" customHeight="1" x14ac:dyDescent="0.15">
      <c r="A150" s="285"/>
      <c r="B150" s="730"/>
      <c r="C150" s="731"/>
      <c r="D150" s="732"/>
      <c r="E150" s="285"/>
      <c r="F150" s="730"/>
      <c r="G150" s="732"/>
      <c r="H150" s="285"/>
    </row>
    <row r="151" spans="1:8" ht="23.25" customHeight="1" x14ac:dyDescent="0.15">
      <c r="A151" s="285"/>
      <c r="B151" s="730"/>
      <c r="C151" s="731"/>
      <c r="D151" s="732"/>
      <c r="E151" s="285"/>
      <c r="F151" s="730"/>
      <c r="G151" s="732"/>
      <c r="H151" s="285"/>
    </row>
    <row r="152" spans="1:8" ht="23.25" customHeight="1" x14ac:dyDescent="0.15">
      <c r="A152" s="285"/>
      <c r="B152" s="730"/>
      <c r="C152" s="731"/>
      <c r="D152" s="732"/>
      <c r="E152" s="285"/>
      <c r="F152" s="730"/>
      <c r="G152" s="732"/>
      <c r="H152" s="285"/>
    </row>
    <row r="153" spans="1:8" ht="23.25" customHeight="1" x14ac:dyDescent="0.15">
      <c r="A153" s="285"/>
      <c r="B153" s="730"/>
      <c r="C153" s="731"/>
      <c r="D153" s="732"/>
      <c r="E153" s="285"/>
      <c r="F153" s="730"/>
      <c r="G153" s="732"/>
      <c r="H153" s="285"/>
    </row>
    <row r="154" spans="1:8" ht="23.25" customHeight="1" x14ac:dyDescent="0.15">
      <c r="A154" s="285"/>
      <c r="B154" s="730"/>
      <c r="C154" s="731"/>
      <c r="D154" s="732"/>
      <c r="E154" s="285"/>
      <c r="F154" s="730"/>
      <c r="G154" s="732"/>
      <c r="H154" s="285"/>
    </row>
    <row r="155" spans="1:8" ht="23.25" customHeight="1" x14ac:dyDescent="0.15">
      <c r="A155" s="285"/>
      <c r="B155" s="730"/>
      <c r="C155" s="731"/>
      <c r="D155" s="732"/>
      <c r="E155" s="285"/>
      <c r="F155" s="730"/>
      <c r="G155" s="732"/>
      <c r="H155" s="285"/>
    </row>
    <row r="156" spans="1:8" ht="23.25" customHeight="1" x14ac:dyDescent="0.15">
      <c r="A156" s="285"/>
      <c r="B156" s="730"/>
      <c r="C156" s="731"/>
      <c r="D156" s="732"/>
      <c r="E156" s="285"/>
      <c r="F156" s="730"/>
      <c r="G156" s="732"/>
      <c r="H156" s="285"/>
    </row>
    <row r="157" spans="1:8" ht="23.25" customHeight="1" x14ac:dyDescent="0.15">
      <c r="A157" s="285"/>
      <c r="B157" s="730"/>
      <c r="C157" s="731"/>
      <c r="D157" s="732"/>
      <c r="E157" s="285"/>
      <c r="F157" s="730"/>
      <c r="G157" s="732"/>
      <c r="H157" s="285"/>
    </row>
    <row r="158" spans="1:8" ht="23.25" customHeight="1" x14ac:dyDescent="0.15">
      <c r="A158" s="285"/>
      <c r="B158" s="730"/>
      <c r="C158" s="731"/>
      <c r="D158" s="732"/>
      <c r="E158" s="285"/>
      <c r="F158" s="730"/>
      <c r="G158" s="732"/>
      <c r="H158" s="285"/>
    </row>
    <row r="159" spans="1:8" ht="23.25" customHeight="1" x14ac:dyDescent="0.15">
      <c r="A159" s="285"/>
      <c r="B159" s="730"/>
      <c r="C159" s="731"/>
      <c r="D159" s="732"/>
      <c r="E159" s="285"/>
      <c r="F159" s="730"/>
      <c r="G159" s="732"/>
      <c r="H159" s="285"/>
    </row>
    <row r="160" spans="1:8" ht="23.25" customHeight="1" x14ac:dyDescent="0.15">
      <c r="A160" s="285"/>
      <c r="B160" s="730"/>
      <c r="C160" s="731"/>
      <c r="D160" s="732"/>
      <c r="E160" s="285"/>
      <c r="F160" s="730"/>
      <c r="G160" s="732"/>
      <c r="H160" s="285"/>
    </row>
    <row r="161" spans="1:8" ht="23.25" customHeight="1" x14ac:dyDescent="0.15">
      <c r="A161" s="285"/>
      <c r="B161" s="730"/>
      <c r="C161" s="731"/>
      <c r="D161" s="732"/>
      <c r="E161" s="285"/>
      <c r="F161" s="730"/>
      <c r="G161" s="732"/>
      <c r="H161" s="285"/>
    </row>
    <row r="162" spans="1:8" ht="23.25" customHeight="1" x14ac:dyDescent="0.15">
      <c r="A162" s="285"/>
      <c r="B162" s="730"/>
      <c r="C162" s="731"/>
      <c r="D162" s="732"/>
      <c r="E162" s="285"/>
      <c r="F162" s="730"/>
      <c r="G162" s="732"/>
      <c r="H162" s="285"/>
    </row>
    <row r="163" spans="1:8" ht="23.25" customHeight="1" x14ac:dyDescent="0.15">
      <c r="A163" s="285"/>
      <c r="B163" s="730"/>
      <c r="C163" s="731"/>
      <c r="D163" s="732"/>
      <c r="E163" s="285"/>
      <c r="F163" s="730"/>
      <c r="G163" s="732"/>
      <c r="H163" s="285"/>
    </row>
    <row r="164" spans="1:8" ht="23.25" customHeight="1" x14ac:dyDescent="0.15">
      <c r="A164" s="285"/>
      <c r="B164" s="730"/>
      <c r="C164" s="731"/>
      <c r="D164" s="732"/>
      <c r="E164" s="285"/>
      <c r="F164" s="730"/>
      <c r="G164" s="732"/>
      <c r="H164" s="285"/>
    </row>
    <row r="165" spans="1:8" ht="23.25" customHeight="1" x14ac:dyDescent="0.15">
      <c r="A165" s="285"/>
      <c r="B165" s="730"/>
      <c r="C165" s="731"/>
      <c r="D165" s="732"/>
      <c r="E165" s="285"/>
      <c r="F165" s="730"/>
      <c r="G165" s="732"/>
      <c r="H165" s="285"/>
    </row>
    <row r="166" spans="1:8" ht="23.25" customHeight="1" x14ac:dyDescent="0.15">
      <c r="A166" s="285"/>
      <c r="B166" s="730"/>
      <c r="C166" s="731"/>
      <c r="D166" s="732"/>
      <c r="E166" s="285"/>
      <c r="F166" s="730"/>
      <c r="G166" s="732"/>
      <c r="H166" s="285"/>
    </row>
    <row r="167" spans="1:8" ht="23.25" customHeight="1" x14ac:dyDescent="0.15">
      <c r="A167" s="285"/>
      <c r="B167" s="730"/>
      <c r="C167" s="731"/>
      <c r="D167" s="732"/>
      <c r="E167" s="285"/>
      <c r="F167" s="730"/>
      <c r="G167" s="732"/>
      <c r="H167" s="285"/>
    </row>
    <row r="168" spans="1:8" ht="23.25" customHeight="1" x14ac:dyDescent="0.15">
      <c r="A168" s="285"/>
      <c r="B168" s="730"/>
      <c r="C168" s="731"/>
      <c r="D168" s="732"/>
      <c r="E168" s="285"/>
      <c r="F168" s="730"/>
      <c r="G168" s="732"/>
      <c r="H168" s="285"/>
    </row>
    <row r="169" spans="1:8" ht="23.25" customHeight="1" x14ac:dyDescent="0.15">
      <c r="A169" s="285"/>
      <c r="B169" s="730"/>
      <c r="C169" s="731"/>
      <c r="D169" s="732"/>
      <c r="E169" s="285"/>
      <c r="F169" s="730"/>
      <c r="G169" s="732"/>
      <c r="H169" s="285"/>
    </row>
    <row r="170" spans="1:8" ht="23.25" customHeight="1" x14ac:dyDescent="0.15">
      <c r="A170" s="285"/>
      <c r="B170" s="730"/>
      <c r="C170" s="731"/>
      <c r="D170" s="732"/>
      <c r="E170" s="285"/>
      <c r="F170" s="730"/>
      <c r="G170" s="732"/>
      <c r="H170" s="285"/>
    </row>
    <row r="171" spans="1:8" ht="23.25" customHeight="1" x14ac:dyDescent="0.15">
      <c r="A171" s="285"/>
      <c r="B171" s="730"/>
      <c r="C171" s="731"/>
      <c r="D171" s="732"/>
      <c r="E171" s="285"/>
      <c r="F171" s="730"/>
      <c r="G171" s="732"/>
      <c r="H171" s="285"/>
    </row>
    <row r="172" spans="1:8" ht="23.25" customHeight="1" x14ac:dyDescent="0.15">
      <c r="A172" s="285"/>
      <c r="B172" s="730"/>
      <c r="C172" s="731"/>
      <c r="D172" s="732"/>
      <c r="E172" s="285"/>
      <c r="F172" s="730"/>
      <c r="G172" s="732"/>
      <c r="H172" s="285"/>
    </row>
    <row r="173" spans="1:8" ht="23.25" customHeight="1" x14ac:dyDescent="0.15">
      <c r="A173" s="285"/>
      <c r="B173" s="730"/>
      <c r="C173" s="731"/>
      <c r="D173" s="732"/>
      <c r="E173" s="285"/>
      <c r="F173" s="730"/>
      <c r="G173" s="732"/>
      <c r="H173" s="285"/>
    </row>
    <row r="174" spans="1:8" ht="23.25" customHeight="1" x14ac:dyDescent="0.15">
      <c r="A174" s="285"/>
      <c r="B174" s="730"/>
      <c r="C174" s="731"/>
      <c r="D174" s="732"/>
      <c r="E174" s="285"/>
      <c r="F174" s="730"/>
      <c r="G174" s="732"/>
      <c r="H174" s="285"/>
    </row>
    <row r="175" spans="1:8" ht="23.25" customHeight="1" x14ac:dyDescent="0.15">
      <c r="A175" s="285"/>
      <c r="B175" s="730"/>
      <c r="C175" s="731"/>
      <c r="D175" s="732"/>
      <c r="E175" s="285"/>
      <c r="F175" s="730"/>
      <c r="G175" s="732"/>
      <c r="H175" s="285"/>
    </row>
    <row r="176" spans="1:8" ht="23.25" customHeight="1" x14ac:dyDescent="0.15">
      <c r="A176" s="285"/>
      <c r="B176" s="730"/>
      <c r="C176" s="731"/>
      <c r="D176" s="732"/>
      <c r="E176" s="285"/>
      <c r="F176" s="730"/>
      <c r="G176" s="732"/>
      <c r="H176" s="285"/>
    </row>
    <row r="177" spans="1:8" ht="23.25" customHeight="1" x14ac:dyDescent="0.15">
      <c r="A177" s="285"/>
      <c r="B177" s="730"/>
      <c r="C177" s="731"/>
      <c r="D177" s="732"/>
      <c r="E177" s="285"/>
      <c r="F177" s="730"/>
      <c r="G177" s="732"/>
      <c r="H177" s="285"/>
    </row>
    <row r="178" spans="1:8" ht="23.25" customHeight="1" x14ac:dyDescent="0.15">
      <c r="A178" s="285"/>
      <c r="B178" s="730"/>
      <c r="C178" s="731"/>
      <c r="D178" s="732"/>
      <c r="E178" s="285"/>
      <c r="F178" s="730"/>
      <c r="G178" s="732"/>
      <c r="H178" s="285"/>
    </row>
    <row r="179" spans="1:8" ht="23.25" customHeight="1" x14ac:dyDescent="0.15">
      <c r="A179" s="285"/>
      <c r="B179" s="730"/>
      <c r="C179" s="731"/>
      <c r="D179" s="732"/>
      <c r="E179" s="285"/>
      <c r="F179" s="730"/>
      <c r="G179" s="732"/>
      <c r="H179" s="285"/>
    </row>
    <row r="180" spans="1:8" ht="23.25" customHeight="1" x14ac:dyDescent="0.15">
      <c r="A180" s="285"/>
      <c r="B180" s="730"/>
      <c r="C180" s="731"/>
      <c r="D180" s="732"/>
      <c r="E180" s="285"/>
      <c r="F180" s="730"/>
      <c r="G180" s="732"/>
      <c r="H180" s="285"/>
    </row>
    <row r="181" spans="1:8" ht="23.25" customHeight="1" x14ac:dyDescent="0.15">
      <c r="A181" s="285"/>
      <c r="B181" s="730"/>
      <c r="C181" s="731"/>
      <c r="D181" s="732"/>
      <c r="E181" s="285"/>
      <c r="F181" s="730"/>
      <c r="G181" s="732"/>
      <c r="H181" s="285"/>
    </row>
    <row r="182" spans="1:8" ht="23.25" customHeight="1" x14ac:dyDescent="0.15">
      <c r="A182" s="285"/>
      <c r="B182" s="730"/>
      <c r="C182" s="731"/>
      <c r="D182" s="732"/>
      <c r="E182" s="285"/>
      <c r="F182" s="730"/>
      <c r="G182" s="732"/>
      <c r="H182" s="285"/>
    </row>
    <row r="183" spans="1:8" ht="23.25" customHeight="1" x14ac:dyDescent="0.15">
      <c r="A183" s="285"/>
      <c r="B183" s="730"/>
      <c r="C183" s="731"/>
      <c r="D183" s="732"/>
      <c r="E183" s="285"/>
      <c r="F183" s="730"/>
      <c r="G183" s="732"/>
      <c r="H183" s="285"/>
    </row>
    <row r="184" spans="1:8" ht="23.25" customHeight="1" x14ac:dyDescent="0.15">
      <c r="A184" s="285"/>
      <c r="B184" s="730"/>
      <c r="C184" s="731"/>
      <c r="D184" s="732"/>
      <c r="E184" s="285"/>
      <c r="F184" s="730"/>
      <c r="G184" s="732"/>
      <c r="H184" s="285"/>
    </row>
    <row r="185" spans="1:8" ht="23.25" customHeight="1" x14ac:dyDescent="0.15">
      <c r="A185" s="285"/>
      <c r="B185" s="730"/>
      <c r="C185" s="731"/>
      <c r="D185" s="732"/>
      <c r="E185" s="285"/>
      <c r="F185" s="730"/>
      <c r="G185" s="732"/>
      <c r="H185" s="285"/>
    </row>
    <row r="186" spans="1:8" ht="23.25" customHeight="1" x14ac:dyDescent="0.15">
      <c r="A186" s="285"/>
      <c r="B186" s="730"/>
      <c r="C186" s="731"/>
      <c r="D186" s="732"/>
      <c r="E186" s="285"/>
      <c r="F186" s="730"/>
      <c r="G186" s="732"/>
      <c r="H186" s="285"/>
    </row>
    <row r="187" spans="1:8" ht="23.25" customHeight="1" x14ac:dyDescent="0.15">
      <c r="A187" s="285"/>
      <c r="B187" s="730"/>
      <c r="C187" s="731"/>
      <c r="D187" s="732"/>
      <c r="E187" s="285"/>
      <c r="F187" s="730"/>
      <c r="G187" s="732"/>
      <c r="H187" s="285"/>
    </row>
    <row r="188" spans="1:8" ht="23.25" customHeight="1" x14ac:dyDescent="0.15">
      <c r="A188" s="285"/>
      <c r="B188" s="730"/>
      <c r="C188" s="731"/>
      <c r="D188" s="732"/>
      <c r="E188" s="285"/>
      <c r="F188" s="730"/>
      <c r="G188" s="732"/>
      <c r="H188" s="285"/>
    </row>
    <row r="189" spans="1:8" ht="23.25" customHeight="1" x14ac:dyDescent="0.15">
      <c r="A189" s="285"/>
      <c r="B189" s="730"/>
      <c r="C189" s="731"/>
      <c r="D189" s="732"/>
      <c r="E189" s="285"/>
      <c r="F189" s="730"/>
      <c r="G189" s="732"/>
      <c r="H189" s="285"/>
    </row>
    <row r="190" spans="1:8" ht="23.25" customHeight="1" x14ac:dyDescent="0.15">
      <c r="A190" s="285"/>
      <c r="B190" s="730"/>
      <c r="C190" s="731"/>
      <c r="D190" s="732"/>
      <c r="E190" s="285"/>
      <c r="F190" s="730"/>
      <c r="G190" s="732"/>
      <c r="H190" s="285"/>
    </row>
    <row r="191" spans="1:8" ht="23.25" customHeight="1" x14ac:dyDescent="0.15">
      <c r="A191" s="285"/>
      <c r="B191" s="730"/>
      <c r="C191" s="731"/>
      <c r="D191" s="732"/>
      <c r="E191" s="285"/>
      <c r="F191" s="730"/>
      <c r="G191" s="732"/>
      <c r="H191" s="285"/>
    </row>
    <row r="192" spans="1:8" ht="23.25" customHeight="1" x14ac:dyDescent="0.15">
      <c r="A192" s="285"/>
      <c r="B192" s="730"/>
      <c r="C192" s="731"/>
      <c r="D192" s="732"/>
      <c r="E192" s="285"/>
      <c r="F192" s="730"/>
      <c r="G192" s="732"/>
      <c r="H192" s="285"/>
    </row>
    <row r="193" spans="1:8" ht="23.25" customHeight="1" x14ac:dyDescent="0.15">
      <c r="A193" s="285"/>
      <c r="B193" s="730"/>
      <c r="C193" s="731"/>
      <c r="D193" s="732"/>
      <c r="E193" s="285"/>
      <c r="F193" s="730"/>
      <c r="G193" s="732"/>
      <c r="H193" s="285"/>
    </row>
    <row r="194" spans="1:8" ht="23.25" customHeight="1" x14ac:dyDescent="0.15">
      <c r="A194" s="285"/>
      <c r="B194" s="730"/>
      <c r="C194" s="731"/>
      <c r="D194" s="732"/>
      <c r="E194" s="285"/>
      <c r="F194" s="730"/>
      <c r="G194" s="732"/>
      <c r="H194" s="285"/>
    </row>
    <row r="195" spans="1:8" ht="23.25" customHeight="1" x14ac:dyDescent="0.15">
      <c r="A195" s="285"/>
      <c r="B195" s="730"/>
      <c r="C195" s="731"/>
      <c r="D195" s="732"/>
      <c r="E195" s="285"/>
      <c r="F195" s="730"/>
      <c r="G195" s="732"/>
      <c r="H195" s="285"/>
    </row>
    <row r="196" spans="1:8" ht="23.25" customHeight="1" x14ac:dyDescent="0.15">
      <c r="A196" s="285"/>
      <c r="B196" s="730"/>
      <c r="C196" s="731"/>
      <c r="D196" s="732"/>
      <c r="E196" s="285"/>
      <c r="F196" s="730"/>
      <c r="G196" s="732"/>
      <c r="H196" s="285"/>
    </row>
    <row r="197" spans="1:8" ht="23.25" customHeight="1" x14ac:dyDescent="0.15">
      <c r="A197" s="285"/>
      <c r="B197" s="730"/>
      <c r="C197" s="731"/>
      <c r="D197" s="732"/>
      <c r="E197" s="285"/>
      <c r="F197" s="730"/>
      <c r="G197" s="732"/>
      <c r="H197" s="285"/>
    </row>
    <row r="198" spans="1:8" ht="23.25" customHeight="1" x14ac:dyDescent="0.15">
      <c r="A198" s="285"/>
      <c r="B198" s="730"/>
      <c r="C198" s="731"/>
      <c r="D198" s="732"/>
      <c r="E198" s="285"/>
      <c r="F198" s="730"/>
      <c r="G198" s="732"/>
      <c r="H198" s="285"/>
    </row>
    <row r="199" spans="1:8" ht="23.25" customHeight="1" x14ac:dyDescent="0.15">
      <c r="A199" s="285"/>
      <c r="B199" s="730"/>
      <c r="C199" s="731"/>
      <c r="D199" s="732"/>
      <c r="E199" s="285"/>
      <c r="F199" s="730"/>
      <c r="G199" s="732"/>
      <c r="H199" s="285"/>
    </row>
    <row r="200" spans="1:8" ht="23.25" customHeight="1" x14ac:dyDescent="0.15">
      <c r="A200" s="285"/>
      <c r="B200" s="730"/>
      <c r="C200" s="731"/>
      <c r="D200" s="732"/>
      <c r="E200" s="285"/>
      <c r="F200" s="730"/>
      <c r="G200" s="732"/>
      <c r="H200" s="285"/>
    </row>
    <row r="201" spans="1:8" ht="23.25" customHeight="1" x14ac:dyDescent="0.15">
      <c r="A201" s="285"/>
      <c r="B201" s="730"/>
      <c r="C201" s="731"/>
      <c r="D201" s="732"/>
      <c r="E201" s="285"/>
      <c r="F201" s="730"/>
      <c r="G201" s="732"/>
      <c r="H201" s="285"/>
    </row>
    <row r="202" spans="1:8" ht="23.25" customHeight="1" x14ac:dyDescent="0.15">
      <c r="A202" s="285"/>
      <c r="B202" s="730"/>
      <c r="C202" s="731"/>
      <c r="D202" s="732"/>
      <c r="E202" s="285"/>
      <c r="F202" s="730"/>
      <c r="G202" s="732"/>
      <c r="H202" s="285"/>
    </row>
    <row r="203" spans="1:8" ht="23.25" customHeight="1" x14ac:dyDescent="0.15">
      <c r="A203" s="285"/>
      <c r="B203" s="730"/>
      <c r="C203" s="731"/>
      <c r="D203" s="732"/>
      <c r="E203" s="285"/>
      <c r="F203" s="730"/>
      <c r="G203" s="732"/>
      <c r="H203" s="285"/>
    </row>
    <row r="204" spans="1:8" ht="23.25" customHeight="1" x14ac:dyDescent="0.15">
      <c r="A204" s="285"/>
      <c r="B204" s="730"/>
      <c r="C204" s="731"/>
      <c r="D204" s="732"/>
      <c r="E204" s="285"/>
      <c r="F204" s="730"/>
      <c r="G204" s="732"/>
      <c r="H204" s="285"/>
    </row>
    <row r="205" spans="1:8" ht="23.25" customHeight="1" x14ac:dyDescent="0.15">
      <c r="A205" s="285"/>
      <c r="B205" s="730"/>
      <c r="C205" s="731"/>
      <c r="D205" s="732"/>
      <c r="E205" s="285"/>
      <c r="F205" s="730"/>
      <c r="G205" s="732"/>
      <c r="H205" s="285"/>
    </row>
    <row r="206" spans="1:8" ht="23.25" customHeight="1" x14ac:dyDescent="0.15">
      <c r="A206" s="285"/>
      <c r="B206" s="730"/>
      <c r="C206" s="731"/>
      <c r="D206" s="732"/>
      <c r="E206" s="285"/>
      <c r="F206" s="730"/>
      <c r="G206" s="732"/>
      <c r="H206" s="285"/>
    </row>
    <row r="207" spans="1:8" ht="23.25" customHeight="1" x14ac:dyDescent="0.15">
      <c r="A207" s="285"/>
      <c r="B207" s="730"/>
      <c r="C207" s="731"/>
      <c r="D207" s="732"/>
      <c r="E207" s="285"/>
      <c r="F207" s="730"/>
      <c r="G207" s="732"/>
      <c r="H207" s="285"/>
    </row>
    <row r="208" spans="1:8" ht="23.25" customHeight="1" x14ac:dyDescent="0.15">
      <c r="A208" s="285"/>
      <c r="B208" s="730"/>
      <c r="C208" s="731"/>
      <c r="D208" s="732"/>
      <c r="E208" s="285"/>
      <c r="F208" s="730"/>
      <c r="G208" s="732"/>
      <c r="H208" s="285"/>
    </row>
    <row r="209" spans="1:8" ht="23.25" customHeight="1" x14ac:dyDescent="0.15">
      <c r="A209" s="285"/>
      <c r="B209" s="730"/>
      <c r="C209" s="731"/>
      <c r="D209" s="732"/>
      <c r="E209" s="285"/>
      <c r="F209" s="730"/>
      <c r="G209" s="732"/>
      <c r="H209" s="285"/>
    </row>
    <row r="210" spans="1:8" ht="23.25" customHeight="1" x14ac:dyDescent="0.15">
      <c r="A210" s="285"/>
      <c r="B210" s="730"/>
      <c r="C210" s="731"/>
      <c r="D210" s="732"/>
      <c r="E210" s="285"/>
      <c r="F210" s="730"/>
      <c r="G210" s="732"/>
      <c r="H210" s="285"/>
    </row>
    <row r="211" spans="1:8" ht="23.25" customHeight="1" x14ac:dyDescent="0.15">
      <c r="A211" s="285"/>
      <c r="B211" s="730"/>
      <c r="C211" s="731"/>
      <c r="D211" s="732"/>
      <c r="E211" s="285"/>
      <c r="F211" s="730"/>
      <c r="G211" s="732"/>
      <c r="H211" s="285"/>
    </row>
    <row r="212" spans="1:8" ht="23.25" customHeight="1" x14ac:dyDescent="0.15">
      <c r="A212" s="285"/>
      <c r="B212" s="730"/>
      <c r="C212" s="731"/>
      <c r="D212" s="732"/>
      <c r="E212" s="285"/>
      <c r="F212" s="730"/>
      <c r="G212" s="732"/>
      <c r="H212" s="285"/>
    </row>
    <row r="213" spans="1:8" ht="23.25" customHeight="1" x14ac:dyDescent="0.15">
      <c r="A213" s="285"/>
      <c r="B213" s="730"/>
      <c r="C213" s="731"/>
      <c r="D213" s="732"/>
      <c r="E213" s="285"/>
      <c r="F213" s="730"/>
      <c r="G213" s="732"/>
      <c r="H213" s="285"/>
    </row>
    <row r="214" spans="1:8" ht="23.25" customHeight="1" x14ac:dyDescent="0.15">
      <c r="A214" s="285"/>
      <c r="B214" s="730"/>
      <c r="C214" s="731"/>
      <c r="D214" s="732"/>
      <c r="E214" s="285"/>
      <c r="F214" s="730"/>
      <c r="G214" s="732"/>
      <c r="H214" s="285"/>
    </row>
    <row r="215" spans="1:8" ht="23.25" customHeight="1" x14ac:dyDescent="0.15">
      <c r="A215" s="285"/>
      <c r="B215" s="730"/>
      <c r="C215" s="731"/>
      <c r="D215" s="732"/>
      <c r="E215" s="285"/>
      <c r="F215" s="730"/>
      <c r="G215" s="732"/>
      <c r="H215" s="285"/>
    </row>
    <row r="216" spans="1:8" ht="23.25" customHeight="1" x14ac:dyDescent="0.15">
      <c r="A216" s="285"/>
      <c r="B216" s="730"/>
      <c r="C216" s="731"/>
      <c r="D216" s="732"/>
      <c r="E216" s="285"/>
      <c r="F216" s="730"/>
      <c r="G216" s="732"/>
      <c r="H216" s="285"/>
    </row>
    <row r="217" spans="1:8" ht="23.25" customHeight="1" x14ac:dyDescent="0.15">
      <c r="A217" s="285"/>
      <c r="B217" s="730"/>
      <c r="C217" s="731"/>
      <c r="D217" s="732"/>
      <c r="E217" s="285"/>
      <c r="F217" s="730"/>
      <c r="G217" s="732"/>
      <c r="H217" s="285"/>
    </row>
    <row r="218" spans="1:8" ht="23.25" customHeight="1" x14ac:dyDescent="0.15">
      <c r="A218" s="285"/>
      <c r="B218" s="730"/>
      <c r="C218" s="731"/>
      <c r="D218" s="732"/>
      <c r="E218" s="285"/>
      <c r="F218" s="730"/>
      <c r="G218" s="732"/>
      <c r="H218" s="285"/>
    </row>
    <row r="219" spans="1:8" ht="23.25" customHeight="1" x14ac:dyDescent="0.15">
      <c r="A219" s="285"/>
      <c r="B219" s="730"/>
      <c r="C219" s="731"/>
      <c r="D219" s="732"/>
      <c r="E219" s="285"/>
      <c r="F219" s="730"/>
      <c r="G219" s="732"/>
      <c r="H219" s="285"/>
    </row>
    <row r="220" spans="1:8" ht="23.25" customHeight="1" x14ac:dyDescent="0.15">
      <c r="A220" s="285"/>
      <c r="B220" s="730"/>
      <c r="C220" s="731"/>
      <c r="D220" s="732"/>
      <c r="E220" s="285"/>
      <c r="F220" s="730"/>
      <c r="G220" s="732"/>
      <c r="H220" s="285"/>
    </row>
    <row r="221" spans="1:8" ht="23.25" customHeight="1" x14ac:dyDescent="0.15">
      <c r="A221" s="285"/>
      <c r="B221" s="730"/>
      <c r="C221" s="731"/>
      <c r="D221" s="732"/>
      <c r="E221" s="285"/>
      <c r="F221" s="730"/>
      <c r="G221" s="732"/>
      <c r="H221" s="285"/>
    </row>
    <row r="222" spans="1:8" ht="23.25" customHeight="1" x14ac:dyDescent="0.15">
      <c r="A222" s="285"/>
      <c r="B222" s="730"/>
      <c r="C222" s="731"/>
      <c r="D222" s="732"/>
      <c r="E222" s="285"/>
      <c r="F222" s="730"/>
      <c r="G222" s="732"/>
      <c r="H222" s="285"/>
    </row>
    <row r="223" spans="1:8" ht="23.25" customHeight="1" x14ac:dyDescent="0.15">
      <c r="A223" s="285"/>
      <c r="B223" s="730"/>
      <c r="C223" s="731"/>
      <c r="D223" s="732"/>
      <c r="E223" s="285"/>
      <c r="F223" s="730"/>
      <c r="G223" s="732"/>
      <c r="H223" s="285"/>
    </row>
    <row r="224" spans="1:8" ht="23.25" customHeight="1" x14ac:dyDescent="0.15">
      <c r="A224" s="285"/>
      <c r="B224" s="730"/>
      <c r="C224" s="731"/>
      <c r="D224" s="732"/>
      <c r="E224" s="285"/>
      <c r="F224" s="730"/>
      <c r="G224" s="732"/>
      <c r="H224" s="285"/>
    </row>
    <row r="225" spans="1:8" ht="23.25" customHeight="1" x14ac:dyDescent="0.15">
      <c r="A225" s="285"/>
      <c r="B225" s="730"/>
      <c r="C225" s="731"/>
      <c r="D225" s="732"/>
      <c r="E225" s="285"/>
      <c r="F225" s="730"/>
      <c r="G225" s="732"/>
      <c r="H225" s="285"/>
    </row>
    <row r="226" spans="1:8" ht="23.25" customHeight="1" x14ac:dyDescent="0.15">
      <c r="A226" s="285"/>
      <c r="B226" s="730"/>
      <c r="C226" s="731"/>
      <c r="D226" s="732"/>
      <c r="E226" s="285"/>
      <c r="F226" s="730"/>
      <c r="G226" s="732"/>
      <c r="H226" s="285"/>
    </row>
    <row r="227" spans="1:8" ht="23.25" customHeight="1" x14ac:dyDescent="0.15">
      <c r="A227" s="285"/>
      <c r="B227" s="730"/>
      <c r="C227" s="731"/>
      <c r="D227" s="732"/>
      <c r="E227" s="285"/>
      <c r="F227" s="730"/>
      <c r="G227" s="732"/>
      <c r="H227" s="285"/>
    </row>
    <row r="228" spans="1:8" ht="23.25" customHeight="1" x14ac:dyDescent="0.15">
      <c r="A228" s="285"/>
      <c r="B228" s="730"/>
      <c r="C228" s="731"/>
      <c r="D228" s="732"/>
      <c r="E228" s="285"/>
      <c r="F228" s="730"/>
      <c r="G228" s="732"/>
      <c r="H228" s="285"/>
    </row>
    <row r="229" spans="1:8" ht="23.25" customHeight="1" x14ac:dyDescent="0.15">
      <c r="A229" s="285"/>
      <c r="B229" s="730"/>
      <c r="C229" s="731"/>
      <c r="D229" s="732"/>
      <c r="E229" s="285"/>
      <c r="F229" s="730"/>
      <c r="G229" s="732"/>
      <c r="H229" s="285"/>
    </row>
    <row r="230" spans="1:8" ht="23.25" customHeight="1" x14ac:dyDescent="0.15">
      <c r="A230" s="285"/>
      <c r="B230" s="730"/>
      <c r="C230" s="731"/>
      <c r="D230" s="732"/>
      <c r="E230" s="285"/>
      <c r="F230" s="730"/>
      <c r="G230" s="732"/>
      <c r="H230" s="285"/>
    </row>
    <row r="231" spans="1:8" ht="23.25" customHeight="1" x14ac:dyDescent="0.15">
      <c r="A231" s="285"/>
      <c r="B231" s="730"/>
      <c r="C231" s="731"/>
      <c r="D231" s="732"/>
      <c r="E231" s="285"/>
      <c r="F231" s="730"/>
      <c r="G231" s="732"/>
      <c r="H231" s="285"/>
    </row>
    <row r="232" spans="1:8" ht="23.25" customHeight="1" x14ac:dyDescent="0.15">
      <c r="A232" s="285"/>
      <c r="B232" s="730"/>
      <c r="C232" s="731"/>
      <c r="D232" s="732"/>
      <c r="E232" s="285"/>
      <c r="F232" s="730"/>
      <c r="G232" s="732"/>
      <c r="H232" s="285"/>
    </row>
    <row r="233" spans="1:8" ht="23.25" customHeight="1" x14ac:dyDescent="0.15">
      <c r="A233" s="285"/>
      <c r="B233" s="730"/>
      <c r="C233" s="731"/>
      <c r="D233" s="732"/>
      <c r="E233" s="285"/>
      <c r="F233" s="730"/>
      <c r="G233" s="732"/>
      <c r="H233" s="285"/>
    </row>
    <row r="234" spans="1:8" ht="23.25" customHeight="1" x14ac:dyDescent="0.15">
      <c r="A234" s="285"/>
      <c r="B234" s="730"/>
      <c r="C234" s="731"/>
      <c r="D234" s="732"/>
      <c r="E234" s="285"/>
      <c r="F234" s="730"/>
      <c r="G234" s="732"/>
      <c r="H234" s="285"/>
    </row>
    <row r="235" spans="1:8" ht="23.25" customHeight="1" x14ac:dyDescent="0.15">
      <c r="A235" s="285"/>
      <c r="B235" s="730"/>
      <c r="C235" s="731"/>
      <c r="D235" s="732"/>
      <c r="E235" s="285"/>
      <c r="F235" s="730"/>
      <c r="G235" s="732"/>
      <c r="H235" s="285"/>
    </row>
    <row r="236" spans="1:8" ht="23.25" customHeight="1" x14ac:dyDescent="0.15">
      <c r="A236" s="285"/>
      <c r="B236" s="730"/>
      <c r="C236" s="731"/>
      <c r="D236" s="732"/>
      <c r="E236" s="285"/>
      <c r="F236" s="730"/>
      <c r="G236" s="732"/>
      <c r="H236" s="285"/>
    </row>
    <row r="237" spans="1:8" ht="23.25" customHeight="1" x14ac:dyDescent="0.15">
      <c r="A237" s="285"/>
      <c r="B237" s="730"/>
      <c r="C237" s="731"/>
      <c r="D237" s="732"/>
      <c r="E237" s="285"/>
      <c r="F237" s="730"/>
      <c r="G237" s="732"/>
      <c r="H237" s="285"/>
    </row>
    <row r="238" spans="1:8" ht="23.25" customHeight="1" x14ac:dyDescent="0.15">
      <c r="A238" s="285"/>
      <c r="B238" s="730"/>
      <c r="C238" s="731"/>
      <c r="D238" s="732"/>
      <c r="E238" s="285"/>
      <c r="F238" s="730"/>
      <c r="G238" s="732"/>
      <c r="H238" s="285"/>
    </row>
    <row r="239" spans="1:8" ht="23.25" customHeight="1" x14ac:dyDescent="0.15">
      <c r="A239" s="285"/>
      <c r="B239" s="730"/>
      <c r="C239" s="731"/>
      <c r="D239" s="732"/>
      <c r="E239" s="285"/>
      <c r="F239" s="730"/>
      <c r="G239" s="732"/>
      <c r="H239" s="285"/>
    </row>
    <row r="240" spans="1:8" ht="23.25" customHeight="1" x14ac:dyDescent="0.15">
      <c r="A240" s="285"/>
      <c r="B240" s="730"/>
      <c r="C240" s="731"/>
      <c r="D240" s="732"/>
      <c r="E240" s="285"/>
      <c r="F240" s="730"/>
      <c r="G240" s="732"/>
      <c r="H240" s="285"/>
    </row>
    <row r="241" spans="1:8" ht="23.25" customHeight="1" x14ac:dyDescent="0.15">
      <c r="A241" s="285"/>
      <c r="B241" s="730"/>
      <c r="C241" s="731"/>
      <c r="D241" s="732"/>
      <c r="E241" s="285"/>
      <c r="F241" s="730"/>
      <c r="G241" s="732"/>
      <c r="H241" s="285"/>
    </row>
    <row r="242" spans="1:8" ht="23.25" customHeight="1" x14ac:dyDescent="0.15">
      <c r="A242" s="285"/>
      <c r="B242" s="730"/>
      <c r="C242" s="731"/>
      <c r="D242" s="732"/>
      <c r="E242" s="285"/>
      <c r="F242" s="730"/>
      <c r="G242" s="732"/>
      <c r="H242" s="285"/>
    </row>
    <row r="243" spans="1:8" ht="23.25" customHeight="1" x14ac:dyDescent="0.15">
      <c r="A243" s="285"/>
      <c r="B243" s="730"/>
      <c r="C243" s="731"/>
      <c r="D243" s="732"/>
      <c r="E243" s="285"/>
      <c r="F243" s="730"/>
      <c r="G243" s="732"/>
      <c r="H243" s="285"/>
    </row>
    <row r="244" spans="1:8" ht="23.25" customHeight="1" x14ac:dyDescent="0.15">
      <c r="A244" s="285"/>
      <c r="B244" s="730"/>
      <c r="C244" s="731"/>
      <c r="D244" s="732"/>
      <c r="E244" s="285"/>
      <c r="F244" s="730"/>
      <c r="G244" s="732"/>
      <c r="H244" s="285"/>
    </row>
    <row r="245" spans="1:8" ht="23.25" customHeight="1" x14ac:dyDescent="0.15">
      <c r="A245" s="285"/>
      <c r="B245" s="730"/>
      <c r="C245" s="731"/>
      <c r="D245" s="732"/>
      <c r="E245" s="285"/>
      <c r="F245" s="730"/>
      <c r="G245" s="732"/>
      <c r="H245" s="285"/>
    </row>
    <row r="246" spans="1:8" ht="23.25" customHeight="1" x14ac:dyDescent="0.15">
      <c r="A246" s="285"/>
      <c r="B246" s="730"/>
      <c r="C246" s="731"/>
      <c r="D246" s="732"/>
      <c r="E246" s="285"/>
      <c r="F246" s="730"/>
      <c r="G246" s="732"/>
      <c r="H246" s="285"/>
    </row>
    <row r="247" spans="1:8" ht="23.25" customHeight="1" x14ac:dyDescent="0.15">
      <c r="A247" s="285"/>
      <c r="B247" s="730"/>
      <c r="C247" s="731"/>
      <c r="D247" s="732"/>
      <c r="E247" s="285"/>
      <c r="F247" s="730"/>
      <c r="G247" s="732"/>
      <c r="H247" s="285"/>
    </row>
    <row r="248" spans="1:8" ht="23.25" customHeight="1" x14ac:dyDescent="0.15">
      <c r="A248" s="285"/>
      <c r="B248" s="730"/>
      <c r="C248" s="731"/>
      <c r="D248" s="732"/>
      <c r="E248" s="285"/>
      <c r="F248" s="730"/>
      <c r="G248" s="732"/>
      <c r="H248" s="285"/>
    </row>
    <row r="249" spans="1:8" ht="23.25" customHeight="1" x14ac:dyDescent="0.15">
      <c r="A249" s="285"/>
      <c r="B249" s="730"/>
      <c r="C249" s="731"/>
      <c r="D249" s="732"/>
      <c r="E249" s="285"/>
      <c r="F249" s="730"/>
      <c r="G249" s="732"/>
      <c r="H249" s="285"/>
    </row>
    <row r="250" spans="1:8" ht="23.25" customHeight="1" x14ac:dyDescent="0.15">
      <c r="A250" s="285"/>
      <c r="B250" s="730"/>
      <c r="C250" s="731"/>
      <c r="D250" s="732"/>
      <c r="E250" s="285"/>
      <c r="F250" s="730"/>
      <c r="G250" s="732"/>
      <c r="H250" s="285"/>
    </row>
    <row r="251" spans="1:8" ht="23.25" customHeight="1" x14ac:dyDescent="0.15">
      <c r="A251" s="285"/>
      <c r="B251" s="730"/>
      <c r="C251" s="731"/>
      <c r="D251" s="732"/>
      <c r="E251" s="285"/>
      <c r="F251" s="730"/>
      <c r="G251" s="732"/>
      <c r="H251" s="285"/>
    </row>
    <row r="252" spans="1:8" ht="23.25" customHeight="1" x14ac:dyDescent="0.15">
      <c r="A252" s="285"/>
      <c r="B252" s="730"/>
      <c r="C252" s="731"/>
      <c r="D252" s="732"/>
      <c r="E252" s="285"/>
      <c r="F252" s="730"/>
      <c r="G252" s="732"/>
      <c r="H252" s="285"/>
    </row>
    <row r="253" spans="1:8" ht="23.25" customHeight="1" x14ac:dyDescent="0.15">
      <c r="A253" s="285"/>
      <c r="B253" s="730"/>
      <c r="C253" s="731"/>
      <c r="D253" s="732"/>
      <c r="E253" s="285"/>
      <c r="F253" s="730"/>
      <c r="G253" s="732"/>
      <c r="H253" s="285"/>
    </row>
    <row r="254" spans="1:8" ht="23.25" customHeight="1" x14ac:dyDescent="0.15">
      <c r="A254" s="285"/>
      <c r="B254" s="730"/>
      <c r="C254" s="731"/>
      <c r="D254" s="732"/>
      <c r="E254" s="285"/>
      <c r="F254" s="730"/>
      <c r="G254" s="732"/>
      <c r="H254" s="285"/>
    </row>
    <row r="255" spans="1:8" ht="23.25" customHeight="1" x14ac:dyDescent="0.15">
      <c r="A255" s="285"/>
      <c r="B255" s="730"/>
      <c r="C255" s="731"/>
      <c r="D255" s="732"/>
      <c r="E255" s="285"/>
      <c r="F255" s="730"/>
      <c r="G255" s="732"/>
      <c r="H255" s="285"/>
    </row>
    <row r="256" spans="1:8" ht="23.25" customHeight="1" x14ac:dyDescent="0.15">
      <c r="A256" s="285"/>
      <c r="B256" s="730"/>
      <c r="C256" s="731"/>
      <c r="D256" s="732"/>
      <c r="E256" s="285"/>
      <c r="F256" s="730"/>
      <c r="G256" s="732"/>
      <c r="H256" s="285"/>
    </row>
    <row r="257" spans="1:8" ht="23.25" customHeight="1" x14ac:dyDescent="0.15">
      <c r="A257" s="285"/>
      <c r="B257" s="730"/>
      <c r="C257" s="731"/>
      <c r="D257" s="732"/>
      <c r="E257" s="285"/>
      <c r="F257" s="730"/>
      <c r="G257" s="732"/>
      <c r="H257" s="285"/>
    </row>
    <row r="258" spans="1:8" ht="23.25" customHeight="1" x14ac:dyDescent="0.15">
      <c r="A258" s="285"/>
      <c r="B258" s="730"/>
      <c r="C258" s="731"/>
      <c r="D258" s="732"/>
      <c r="E258" s="285"/>
      <c r="F258" s="730"/>
      <c r="G258" s="732"/>
      <c r="H258" s="285"/>
    </row>
    <row r="259" spans="1:8" ht="23.25" customHeight="1" x14ac:dyDescent="0.15">
      <c r="A259" s="285"/>
      <c r="B259" s="730"/>
      <c r="C259" s="731"/>
      <c r="D259" s="732"/>
      <c r="E259" s="285"/>
      <c r="F259" s="730"/>
      <c r="G259" s="732"/>
      <c r="H259" s="285"/>
    </row>
    <row r="260" spans="1:8" ht="23.25" customHeight="1" x14ac:dyDescent="0.15">
      <c r="A260" s="285"/>
      <c r="B260" s="730"/>
      <c r="C260" s="731"/>
      <c r="D260" s="732"/>
      <c r="E260" s="285"/>
      <c r="F260" s="730"/>
      <c r="G260" s="732"/>
      <c r="H260" s="285"/>
    </row>
    <row r="261" spans="1:8" ht="23.25" customHeight="1" x14ac:dyDescent="0.15">
      <c r="A261" s="285"/>
      <c r="B261" s="730"/>
      <c r="C261" s="731"/>
      <c r="D261" s="732"/>
      <c r="E261" s="285"/>
      <c r="F261" s="730"/>
      <c r="G261" s="732"/>
      <c r="H261" s="285"/>
    </row>
    <row r="262" spans="1:8" ht="23.25" customHeight="1" x14ac:dyDescent="0.15">
      <c r="A262" s="285"/>
      <c r="B262" s="730"/>
      <c r="C262" s="731"/>
      <c r="D262" s="732"/>
      <c r="E262" s="285"/>
      <c r="F262" s="730"/>
      <c r="G262" s="732"/>
      <c r="H262" s="285"/>
    </row>
    <row r="263" spans="1:8" ht="23.25" customHeight="1" x14ac:dyDescent="0.15">
      <c r="A263" s="285"/>
      <c r="B263" s="730"/>
      <c r="C263" s="731"/>
      <c r="D263" s="732"/>
      <c r="E263" s="285"/>
      <c r="F263" s="730"/>
      <c r="G263" s="732"/>
      <c r="H263" s="285"/>
    </row>
    <row r="264" spans="1:8" ht="23.25" customHeight="1" x14ac:dyDescent="0.15">
      <c r="A264" s="285"/>
      <c r="B264" s="730"/>
      <c r="C264" s="731"/>
      <c r="D264" s="732"/>
      <c r="E264" s="285"/>
      <c r="F264" s="730"/>
      <c r="G264" s="732"/>
      <c r="H264" s="285"/>
    </row>
    <row r="265" spans="1:8" ht="23.25" customHeight="1" x14ac:dyDescent="0.15">
      <c r="A265" s="285"/>
      <c r="B265" s="730"/>
      <c r="C265" s="731"/>
      <c r="D265" s="732"/>
      <c r="E265" s="285"/>
      <c r="F265" s="730"/>
      <c r="G265" s="732"/>
      <c r="H265" s="285"/>
    </row>
    <row r="266" spans="1:8" ht="23.25" customHeight="1" x14ac:dyDescent="0.15">
      <c r="A266" s="285"/>
      <c r="B266" s="730"/>
      <c r="C266" s="731"/>
      <c r="D266" s="732"/>
      <c r="E266" s="285"/>
      <c r="F266" s="730"/>
      <c r="G266" s="732"/>
      <c r="H266" s="285"/>
    </row>
    <row r="267" spans="1:8" ht="23.25" customHeight="1" x14ac:dyDescent="0.15">
      <c r="A267" s="285"/>
      <c r="B267" s="730"/>
      <c r="C267" s="731"/>
      <c r="D267" s="732"/>
      <c r="E267" s="285"/>
      <c r="F267" s="730"/>
      <c r="G267" s="732"/>
      <c r="H267" s="285"/>
    </row>
    <row r="268" spans="1:8" ht="23.25" customHeight="1" x14ac:dyDescent="0.15">
      <c r="A268" s="285"/>
      <c r="B268" s="730"/>
      <c r="C268" s="731"/>
      <c r="D268" s="732"/>
      <c r="E268" s="285"/>
      <c r="F268" s="730"/>
      <c r="G268" s="732"/>
      <c r="H268" s="285"/>
    </row>
    <row r="269" spans="1:8" ht="23.25" customHeight="1" x14ac:dyDescent="0.15">
      <c r="A269" s="285"/>
      <c r="B269" s="730"/>
      <c r="C269" s="731"/>
      <c r="D269" s="732"/>
      <c r="E269" s="285"/>
      <c r="F269" s="730"/>
      <c r="G269" s="732"/>
      <c r="H269" s="285"/>
    </row>
    <row r="270" spans="1:8" ht="23.25" customHeight="1" x14ac:dyDescent="0.15">
      <c r="A270" s="285"/>
      <c r="B270" s="730"/>
      <c r="C270" s="731"/>
      <c r="D270" s="732"/>
      <c r="E270" s="285"/>
      <c r="F270" s="730"/>
      <c r="G270" s="732"/>
      <c r="H270" s="285"/>
    </row>
    <row r="271" spans="1:8" ht="23.25" customHeight="1" x14ac:dyDescent="0.15">
      <c r="A271" s="285"/>
      <c r="B271" s="730"/>
      <c r="C271" s="731"/>
      <c r="D271" s="732"/>
      <c r="E271" s="285"/>
      <c r="F271" s="730"/>
      <c r="G271" s="732"/>
      <c r="H271" s="285"/>
    </row>
    <row r="272" spans="1:8" ht="23.25" customHeight="1" x14ac:dyDescent="0.15">
      <c r="A272" s="285"/>
      <c r="B272" s="730"/>
      <c r="C272" s="731"/>
      <c r="D272" s="732"/>
      <c r="E272" s="285"/>
      <c r="F272" s="730"/>
      <c r="G272" s="732"/>
      <c r="H272" s="285"/>
    </row>
    <row r="273" spans="1:8" ht="23.25" customHeight="1" x14ac:dyDescent="0.15">
      <c r="A273" s="285"/>
      <c r="B273" s="730"/>
      <c r="C273" s="731"/>
      <c r="D273" s="732"/>
      <c r="E273" s="285"/>
      <c r="F273" s="730"/>
      <c r="G273" s="732"/>
      <c r="H273" s="285"/>
    </row>
    <row r="274" spans="1:8" ht="23.25" customHeight="1" x14ac:dyDescent="0.15">
      <c r="A274" s="285"/>
      <c r="B274" s="730"/>
      <c r="C274" s="731"/>
      <c r="D274" s="732"/>
      <c r="E274" s="285"/>
      <c r="F274" s="730"/>
      <c r="G274" s="732"/>
      <c r="H274" s="285"/>
    </row>
    <row r="275" spans="1:8" ht="23.25" customHeight="1" x14ac:dyDescent="0.15">
      <c r="A275" s="285"/>
      <c r="B275" s="730"/>
      <c r="C275" s="731"/>
      <c r="D275" s="732"/>
      <c r="E275" s="285"/>
      <c r="F275" s="730"/>
      <c r="G275" s="732"/>
      <c r="H275" s="285"/>
    </row>
    <row r="276" spans="1:8" ht="23.25" customHeight="1" x14ac:dyDescent="0.15">
      <c r="A276" s="285"/>
      <c r="B276" s="730"/>
      <c r="C276" s="731"/>
      <c r="D276" s="732"/>
      <c r="E276" s="285"/>
      <c r="F276" s="730"/>
      <c r="G276" s="732"/>
      <c r="H276" s="285"/>
    </row>
    <row r="277" spans="1:8" ht="23.25" customHeight="1" x14ac:dyDescent="0.15">
      <c r="A277" s="285"/>
      <c r="B277" s="730"/>
      <c r="C277" s="731"/>
      <c r="D277" s="732"/>
      <c r="E277" s="285"/>
      <c r="F277" s="730"/>
      <c r="G277" s="732"/>
      <c r="H277" s="285"/>
    </row>
    <row r="278" spans="1:8" ht="23.25" customHeight="1" x14ac:dyDescent="0.15">
      <c r="A278" s="285"/>
      <c r="B278" s="730"/>
      <c r="C278" s="731"/>
      <c r="D278" s="732"/>
      <c r="E278" s="285"/>
      <c r="F278" s="730"/>
      <c r="G278" s="732"/>
      <c r="H278" s="285"/>
    </row>
    <row r="279" spans="1:8" ht="23.25" customHeight="1" x14ac:dyDescent="0.15">
      <c r="A279" s="285"/>
      <c r="B279" s="730"/>
      <c r="C279" s="731"/>
      <c r="D279" s="732"/>
      <c r="E279" s="285"/>
      <c r="F279" s="730"/>
      <c r="G279" s="732"/>
      <c r="H279" s="285"/>
    </row>
    <row r="280" spans="1:8" ht="23.25" customHeight="1" x14ac:dyDescent="0.15">
      <c r="A280" s="285"/>
      <c r="B280" s="730"/>
      <c r="C280" s="731"/>
      <c r="D280" s="732"/>
      <c r="E280" s="285"/>
      <c r="F280" s="730"/>
      <c r="G280" s="732"/>
      <c r="H280" s="285"/>
    </row>
    <row r="281" spans="1:8" ht="23.25" customHeight="1" x14ac:dyDescent="0.15">
      <c r="A281" s="285"/>
      <c r="B281" s="730"/>
      <c r="C281" s="731"/>
      <c r="D281" s="732"/>
      <c r="E281" s="285"/>
      <c r="F281" s="730"/>
      <c r="G281" s="732"/>
      <c r="H281" s="285"/>
    </row>
    <row r="282" spans="1:8" ht="23.25" customHeight="1" x14ac:dyDescent="0.15">
      <c r="A282" s="285"/>
      <c r="B282" s="730"/>
      <c r="C282" s="731"/>
      <c r="D282" s="732"/>
      <c r="E282" s="285"/>
      <c r="F282" s="730"/>
      <c r="G282" s="732"/>
      <c r="H282" s="285"/>
    </row>
    <row r="283" spans="1:8" ht="23.25" customHeight="1" x14ac:dyDescent="0.15">
      <c r="A283" s="285"/>
      <c r="B283" s="730"/>
      <c r="C283" s="731"/>
      <c r="D283" s="732"/>
      <c r="E283" s="285"/>
      <c r="F283" s="730"/>
      <c r="G283" s="732"/>
      <c r="H283" s="285"/>
    </row>
    <row r="284" spans="1:8" ht="23.25" customHeight="1" x14ac:dyDescent="0.15">
      <c r="A284" s="285"/>
      <c r="B284" s="730"/>
      <c r="C284" s="731"/>
      <c r="D284" s="732"/>
      <c r="E284" s="285"/>
      <c r="F284" s="730"/>
      <c r="G284" s="732"/>
      <c r="H284" s="285"/>
    </row>
    <row r="285" spans="1:8" ht="23.25" customHeight="1" x14ac:dyDescent="0.15">
      <c r="A285" s="285"/>
      <c r="B285" s="730"/>
      <c r="C285" s="731"/>
      <c r="D285" s="732"/>
      <c r="E285" s="285"/>
      <c r="F285" s="730"/>
      <c r="G285" s="732"/>
      <c r="H285" s="285"/>
    </row>
    <row r="286" spans="1:8" ht="23.25" customHeight="1" x14ac:dyDescent="0.15">
      <c r="A286" s="285"/>
      <c r="B286" s="730"/>
      <c r="C286" s="731"/>
      <c r="D286" s="732"/>
      <c r="E286" s="285"/>
      <c r="F286" s="730"/>
      <c r="G286" s="732"/>
      <c r="H286" s="285"/>
    </row>
    <row r="287" spans="1:8" ht="23.25" customHeight="1" x14ac:dyDescent="0.15">
      <c r="A287" s="285"/>
      <c r="B287" s="730"/>
      <c r="C287" s="731"/>
      <c r="D287" s="732"/>
      <c r="E287" s="285"/>
      <c r="F287" s="730"/>
      <c r="G287" s="732"/>
      <c r="H287" s="285"/>
    </row>
    <row r="288" spans="1:8" ht="23.25" customHeight="1" x14ac:dyDescent="0.15">
      <c r="A288" s="285"/>
      <c r="B288" s="730"/>
      <c r="C288" s="731"/>
      <c r="D288" s="732"/>
      <c r="E288" s="285"/>
      <c r="F288" s="730"/>
      <c r="G288" s="732"/>
      <c r="H288" s="285"/>
    </row>
    <row r="289" spans="1:8" ht="23.25" customHeight="1" x14ac:dyDescent="0.15">
      <c r="A289" s="285"/>
      <c r="B289" s="730"/>
      <c r="C289" s="731"/>
      <c r="D289" s="732"/>
      <c r="E289" s="285"/>
      <c r="F289" s="730"/>
      <c r="G289" s="732"/>
      <c r="H289" s="285"/>
    </row>
    <row r="290" spans="1:8" ht="23.25" customHeight="1" x14ac:dyDescent="0.15">
      <c r="A290" s="285"/>
      <c r="B290" s="730"/>
      <c r="C290" s="731"/>
      <c r="D290" s="732"/>
      <c r="E290" s="285"/>
      <c r="F290" s="730"/>
      <c r="G290" s="732"/>
      <c r="H290" s="285"/>
    </row>
    <row r="291" spans="1:8" ht="23.25" customHeight="1" x14ac:dyDescent="0.15">
      <c r="A291" s="285"/>
      <c r="B291" s="730"/>
      <c r="C291" s="731"/>
      <c r="D291" s="732"/>
      <c r="E291" s="285"/>
      <c r="F291" s="730"/>
      <c r="G291" s="732"/>
      <c r="H291" s="285"/>
    </row>
    <row r="292" spans="1:8" ht="23.25" customHeight="1" x14ac:dyDescent="0.15">
      <c r="A292" s="285"/>
      <c r="B292" s="730"/>
      <c r="C292" s="731"/>
      <c r="D292" s="732"/>
      <c r="E292" s="285"/>
      <c r="F292" s="730"/>
      <c r="G292" s="732"/>
      <c r="H292" s="285"/>
    </row>
    <row r="293" spans="1:8" ht="23.25" customHeight="1" x14ac:dyDescent="0.15">
      <c r="A293" s="285"/>
      <c r="B293" s="730"/>
      <c r="C293" s="731"/>
      <c r="D293" s="732"/>
      <c r="E293" s="285"/>
      <c r="F293" s="730"/>
      <c r="G293" s="732"/>
      <c r="H293" s="285"/>
    </row>
    <row r="294" spans="1:8" ht="23.25" customHeight="1" x14ac:dyDescent="0.15">
      <c r="A294" s="285"/>
      <c r="B294" s="730"/>
      <c r="C294" s="731"/>
      <c r="D294" s="732"/>
      <c r="E294" s="285"/>
      <c r="F294" s="730"/>
      <c r="G294" s="732"/>
      <c r="H294" s="285"/>
    </row>
    <row r="295" spans="1:8" ht="23.25" customHeight="1" x14ac:dyDescent="0.15">
      <c r="A295" s="285"/>
      <c r="B295" s="730"/>
      <c r="C295" s="731"/>
      <c r="D295" s="732"/>
      <c r="E295" s="285"/>
      <c r="F295" s="730"/>
      <c r="G295" s="732"/>
      <c r="H295" s="285"/>
    </row>
    <row r="296" spans="1:8" ht="23.25" customHeight="1" x14ac:dyDescent="0.15">
      <c r="A296" s="285"/>
      <c r="B296" s="730"/>
      <c r="C296" s="731"/>
      <c r="D296" s="732"/>
      <c r="E296" s="285"/>
      <c r="F296" s="730"/>
      <c r="G296" s="732"/>
      <c r="H296" s="285"/>
    </row>
    <row r="297" spans="1:8" ht="23.25" customHeight="1" x14ac:dyDescent="0.15">
      <c r="A297" s="285"/>
      <c r="B297" s="730"/>
      <c r="C297" s="731"/>
      <c r="D297" s="732"/>
      <c r="E297" s="285"/>
      <c r="F297" s="730"/>
      <c r="G297" s="732"/>
      <c r="H297" s="285"/>
    </row>
    <row r="298" spans="1:8" ht="23.25" customHeight="1" x14ac:dyDescent="0.15">
      <c r="A298" s="285"/>
      <c r="B298" s="730"/>
      <c r="C298" s="731"/>
      <c r="D298" s="732"/>
      <c r="E298" s="285"/>
      <c r="F298" s="730"/>
      <c r="G298" s="732"/>
      <c r="H298" s="285"/>
    </row>
    <row r="299" spans="1:8" ht="23.25" customHeight="1" x14ac:dyDescent="0.15">
      <c r="A299" s="285"/>
      <c r="B299" s="730"/>
      <c r="C299" s="731"/>
      <c r="D299" s="732"/>
      <c r="E299" s="285"/>
      <c r="F299" s="730"/>
      <c r="G299" s="732"/>
      <c r="H299" s="285"/>
    </row>
    <row r="300" spans="1:8" ht="23.25" customHeight="1" x14ac:dyDescent="0.15">
      <c r="A300" s="285"/>
      <c r="B300" s="730"/>
      <c r="C300" s="731"/>
      <c r="D300" s="732"/>
      <c r="E300" s="285"/>
      <c r="F300" s="730"/>
      <c r="G300" s="732"/>
      <c r="H300" s="285"/>
    </row>
    <row r="301" spans="1:8" ht="23.25" customHeight="1" x14ac:dyDescent="0.15">
      <c r="A301" s="285"/>
      <c r="B301" s="730"/>
      <c r="C301" s="731"/>
      <c r="D301" s="732"/>
      <c r="E301" s="285"/>
      <c r="F301" s="730"/>
      <c r="G301" s="732"/>
      <c r="H301" s="285"/>
    </row>
    <row r="302" spans="1:8" ht="23.25" customHeight="1" x14ac:dyDescent="0.15">
      <c r="A302" s="285"/>
      <c r="B302" s="730"/>
      <c r="C302" s="731"/>
      <c r="D302" s="732"/>
      <c r="E302" s="285"/>
      <c r="F302" s="730"/>
      <c r="G302" s="732"/>
      <c r="H302" s="285"/>
    </row>
    <row r="303" spans="1:8" ht="23.25" customHeight="1" x14ac:dyDescent="0.15">
      <c r="A303" s="285"/>
      <c r="B303" s="730"/>
      <c r="C303" s="731"/>
      <c r="D303" s="732"/>
      <c r="E303" s="285"/>
      <c r="F303" s="730"/>
      <c r="G303" s="732"/>
      <c r="H303" s="285"/>
    </row>
    <row r="304" spans="1:8" ht="23.25" customHeight="1" x14ac:dyDescent="0.15">
      <c r="A304" s="285"/>
      <c r="B304" s="730"/>
      <c r="C304" s="731"/>
      <c r="D304" s="732"/>
      <c r="E304" s="285"/>
      <c r="F304" s="730"/>
      <c r="G304" s="732"/>
      <c r="H304" s="285"/>
    </row>
    <row r="305" spans="1:8" ht="23.25" customHeight="1" x14ac:dyDescent="0.15">
      <c r="A305" s="285"/>
      <c r="B305" s="730"/>
      <c r="C305" s="731"/>
      <c r="D305" s="732"/>
      <c r="E305" s="285"/>
      <c r="F305" s="730"/>
      <c r="G305" s="732"/>
      <c r="H305" s="285"/>
    </row>
    <row r="306" spans="1:8" ht="23.25" customHeight="1" x14ac:dyDescent="0.15">
      <c r="A306" s="285"/>
      <c r="B306" s="730"/>
      <c r="C306" s="731"/>
      <c r="D306" s="732"/>
      <c r="E306" s="285"/>
      <c r="F306" s="730"/>
      <c r="G306" s="732"/>
      <c r="H306" s="285"/>
    </row>
    <row r="307" spans="1:8" ht="23.25" customHeight="1" x14ac:dyDescent="0.15">
      <c r="A307" s="285"/>
      <c r="B307" s="730"/>
      <c r="C307" s="731"/>
      <c r="D307" s="732"/>
      <c r="E307" s="285"/>
      <c r="F307" s="730"/>
      <c r="G307" s="732"/>
      <c r="H307" s="285"/>
    </row>
    <row r="308" spans="1:8" ht="23.25" customHeight="1" x14ac:dyDescent="0.15">
      <c r="A308" s="285"/>
      <c r="B308" s="730"/>
      <c r="C308" s="731"/>
      <c r="D308" s="732"/>
      <c r="E308" s="285"/>
      <c r="F308" s="730"/>
      <c r="G308" s="732"/>
      <c r="H308" s="285"/>
    </row>
    <row r="309" spans="1:8" ht="23.25" customHeight="1" x14ac:dyDescent="0.15">
      <c r="A309" s="285"/>
      <c r="B309" s="730"/>
      <c r="C309" s="731"/>
      <c r="D309" s="732"/>
      <c r="E309" s="285"/>
      <c r="F309" s="730"/>
      <c r="G309" s="732"/>
      <c r="H309" s="285"/>
    </row>
    <row r="310" spans="1:8" ht="23.25" customHeight="1" x14ac:dyDescent="0.15">
      <c r="A310" s="285"/>
      <c r="B310" s="730"/>
      <c r="C310" s="731"/>
      <c r="D310" s="732"/>
      <c r="E310" s="285"/>
      <c r="F310" s="730"/>
      <c r="G310" s="732"/>
      <c r="H310" s="285"/>
    </row>
    <row r="311" spans="1:8" ht="23.25" customHeight="1" x14ac:dyDescent="0.15">
      <c r="A311" s="285"/>
      <c r="B311" s="730"/>
      <c r="C311" s="731"/>
      <c r="D311" s="732"/>
      <c r="E311" s="285"/>
      <c r="F311" s="730"/>
      <c r="G311" s="732"/>
      <c r="H311" s="285"/>
    </row>
    <row r="312" spans="1:8" ht="23.25" customHeight="1" x14ac:dyDescent="0.15">
      <c r="A312" s="285"/>
      <c r="B312" s="730"/>
      <c r="C312" s="731"/>
      <c r="D312" s="732"/>
      <c r="E312" s="285"/>
      <c r="F312" s="730"/>
      <c r="G312" s="732"/>
      <c r="H312" s="285"/>
    </row>
    <row r="313" spans="1:8" ht="23.25" customHeight="1" x14ac:dyDescent="0.15">
      <c r="A313" s="285"/>
      <c r="B313" s="730"/>
      <c r="C313" s="731"/>
      <c r="D313" s="732"/>
      <c r="E313" s="285"/>
      <c r="F313" s="730"/>
      <c r="G313" s="732"/>
      <c r="H313" s="285"/>
    </row>
    <row r="314" spans="1:8" ht="23.25" customHeight="1" x14ac:dyDescent="0.15">
      <c r="A314" s="285"/>
      <c r="B314" s="730"/>
      <c r="C314" s="731"/>
      <c r="D314" s="732"/>
      <c r="E314" s="285"/>
      <c r="F314" s="730"/>
      <c r="G314" s="732"/>
      <c r="H314" s="285"/>
    </row>
    <row r="315" spans="1:8" ht="23.25" customHeight="1" x14ac:dyDescent="0.15">
      <c r="A315" s="285"/>
      <c r="B315" s="730"/>
      <c r="C315" s="731"/>
      <c r="D315" s="732"/>
      <c r="E315" s="285"/>
      <c r="F315" s="730"/>
      <c r="G315" s="732"/>
      <c r="H315" s="285"/>
    </row>
    <row r="316" spans="1:8" ht="23.25" customHeight="1" x14ac:dyDescent="0.15">
      <c r="A316" s="285"/>
      <c r="B316" s="730"/>
      <c r="C316" s="731"/>
      <c r="D316" s="732"/>
      <c r="E316" s="285"/>
      <c r="F316" s="730"/>
      <c r="G316" s="732"/>
      <c r="H316" s="285"/>
    </row>
    <row r="317" spans="1:8" ht="23.25" customHeight="1" x14ac:dyDescent="0.15">
      <c r="A317" s="285"/>
      <c r="B317" s="730"/>
      <c r="C317" s="731"/>
      <c r="D317" s="732"/>
      <c r="E317" s="285"/>
      <c r="F317" s="730"/>
      <c r="G317" s="732"/>
      <c r="H317" s="285"/>
    </row>
    <row r="318" spans="1:8" ht="23.25" customHeight="1" x14ac:dyDescent="0.15">
      <c r="A318" s="285"/>
      <c r="B318" s="730"/>
      <c r="C318" s="731"/>
      <c r="D318" s="732"/>
      <c r="E318" s="285"/>
      <c r="F318" s="730"/>
      <c r="G318" s="732"/>
      <c r="H318" s="285"/>
    </row>
    <row r="319" spans="1:8" ht="23.25" customHeight="1" x14ac:dyDescent="0.15">
      <c r="A319" s="285"/>
      <c r="B319" s="730"/>
      <c r="C319" s="731"/>
      <c r="D319" s="732"/>
      <c r="E319" s="285"/>
      <c r="F319" s="730"/>
      <c r="G319" s="732"/>
      <c r="H319" s="285"/>
    </row>
    <row r="320" spans="1:8" ht="23.25" customHeight="1" x14ac:dyDescent="0.15">
      <c r="A320" s="285"/>
      <c r="B320" s="730"/>
      <c r="C320" s="731"/>
      <c r="D320" s="732"/>
      <c r="E320" s="285"/>
      <c r="F320" s="730"/>
      <c r="G320" s="732"/>
      <c r="H320" s="285"/>
    </row>
    <row r="321" spans="1:8" ht="23.25" customHeight="1" x14ac:dyDescent="0.15">
      <c r="A321" s="285"/>
      <c r="B321" s="730"/>
      <c r="C321" s="731"/>
      <c r="D321" s="732"/>
      <c r="E321" s="285"/>
      <c r="F321" s="730"/>
      <c r="G321" s="732"/>
      <c r="H321" s="285"/>
    </row>
    <row r="322" spans="1:8" ht="23.25" customHeight="1" x14ac:dyDescent="0.15">
      <c r="A322" s="285"/>
      <c r="B322" s="730"/>
      <c r="C322" s="731"/>
      <c r="D322" s="732"/>
      <c r="E322" s="285"/>
      <c r="F322" s="730"/>
      <c r="G322" s="732"/>
      <c r="H322" s="285"/>
    </row>
    <row r="323" spans="1:8" ht="23.25" customHeight="1" x14ac:dyDescent="0.15">
      <c r="A323" s="285"/>
      <c r="B323" s="730"/>
      <c r="C323" s="731"/>
      <c r="D323" s="732"/>
      <c r="E323" s="285"/>
      <c r="F323" s="730"/>
      <c r="G323" s="732"/>
      <c r="H323" s="285"/>
    </row>
    <row r="324" spans="1:8" ht="23.25" customHeight="1" x14ac:dyDescent="0.15">
      <c r="A324" s="285"/>
      <c r="B324" s="730"/>
      <c r="C324" s="731"/>
      <c r="D324" s="732"/>
      <c r="E324" s="285"/>
      <c r="F324" s="730"/>
      <c r="G324" s="732"/>
      <c r="H324" s="285"/>
    </row>
    <row r="325" spans="1:8" ht="23.25" customHeight="1" x14ac:dyDescent="0.15">
      <c r="A325" s="285"/>
      <c r="B325" s="730"/>
      <c r="C325" s="731"/>
      <c r="D325" s="732"/>
      <c r="E325" s="285"/>
      <c r="F325" s="730"/>
      <c r="G325" s="732"/>
      <c r="H325" s="285"/>
    </row>
    <row r="326" spans="1:8" ht="23.25" customHeight="1" x14ac:dyDescent="0.15">
      <c r="A326" s="285"/>
      <c r="B326" s="730"/>
      <c r="C326" s="731"/>
      <c r="D326" s="732"/>
      <c r="E326" s="285"/>
      <c r="F326" s="730"/>
      <c r="G326" s="732"/>
      <c r="H326" s="285"/>
    </row>
    <row r="327" spans="1:8" ht="23.25" customHeight="1" x14ac:dyDescent="0.15">
      <c r="A327" s="285"/>
      <c r="B327" s="730"/>
      <c r="C327" s="731"/>
      <c r="D327" s="732"/>
      <c r="E327" s="285"/>
      <c r="F327" s="730"/>
      <c r="G327" s="732"/>
      <c r="H327" s="285"/>
    </row>
    <row r="328" spans="1:8" ht="23.25" customHeight="1" x14ac:dyDescent="0.15">
      <c r="A328" s="285"/>
      <c r="B328" s="730"/>
      <c r="C328" s="731"/>
      <c r="D328" s="732"/>
      <c r="E328" s="285"/>
      <c r="F328" s="730"/>
      <c r="G328" s="732"/>
      <c r="H328" s="285"/>
    </row>
    <row r="329" spans="1:8" ht="23.25" customHeight="1" x14ac:dyDescent="0.15">
      <c r="A329" s="285"/>
      <c r="B329" s="730"/>
      <c r="C329" s="731"/>
      <c r="D329" s="732"/>
      <c r="E329" s="285"/>
      <c r="F329" s="730"/>
      <c r="G329" s="732"/>
      <c r="H329" s="285"/>
    </row>
    <row r="330" spans="1:8" ht="23.25" customHeight="1" x14ac:dyDescent="0.15">
      <c r="A330" s="285"/>
      <c r="B330" s="730"/>
      <c r="C330" s="731"/>
      <c r="D330" s="732"/>
      <c r="E330" s="285"/>
      <c r="F330" s="730"/>
      <c r="G330" s="732"/>
      <c r="H330" s="285"/>
    </row>
    <row r="331" spans="1:8" ht="23.25" customHeight="1" x14ac:dyDescent="0.15">
      <c r="A331" s="285"/>
      <c r="B331" s="730"/>
      <c r="C331" s="731"/>
      <c r="D331" s="732"/>
      <c r="E331" s="285"/>
      <c r="F331" s="730"/>
      <c r="G331" s="732"/>
      <c r="H331" s="285"/>
    </row>
    <row r="332" spans="1:8" ht="23.25" customHeight="1" x14ac:dyDescent="0.15">
      <c r="A332" s="285"/>
      <c r="B332" s="730"/>
      <c r="C332" s="731"/>
      <c r="D332" s="732"/>
      <c r="E332" s="285"/>
      <c r="F332" s="730"/>
      <c r="G332" s="732"/>
      <c r="H332" s="285"/>
    </row>
    <row r="333" spans="1:8" ht="23.25" customHeight="1" x14ac:dyDescent="0.15">
      <c r="A333" s="285"/>
      <c r="B333" s="730"/>
      <c r="C333" s="731"/>
      <c r="D333" s="732"/>
      <c r="E333" s="285"/>
      <c r="F333" s="730"/>
      <c r="G333" s="732"/>
      <c r="H333" s="285"/>
    </row>
    <row r="334" spans="1:8" ht="23.25" customHeight="1" x14ac:dyDescent="0.15">
      <c r="A334" s="285"/>
      <c r="B334" s="730"/>
      <c r="C334" s="731"/>
      <c r="D334" s="732"/>
      <c r="E334" s="285"/>
      <c r="F334" s="730"/>
      <c r="G334" s="732"/>
      <c r="H334" s="285"/>
    </row>
    <row r="335" spans="1:8" ht="23.25" customHeight="1" x14ac:dyDescent="0.15">
      <c r="A335" s="285"/>
      <c r="B335" s="730"/>
      <c r="C335" s="731"/>
      <c r="D335" s="732"/>
      <c r="E335" s="285"/>
      <c r="F335" s="730"/>
      <c r="G335" s="732"/>
      <c r="H335" s="285"/>
    </row>
    <row r="336" spans="1:8" ht="23.25" customHeight="1" x14ac:dyDescent="0.15">
      <c r="A336" s="285"/>
      <c r="B336" s="730"/>
      <c r="C336" s="731"/>
      <c r="D336" s="732"/>
      <c r="E336" s="285"/>
      <c r="F336" s="730"/>
      <c r="G336" s="732"/>
      <c r="H336" s="285"/>
    </row>
    <row r="337" spans="1:8" ht="23.25" customHeight="1" x14ac:dyDescent="0.15">
      <c r="A337" s="285"/>
      <c r="B337" s="730"/>
      <c r="C337" s="731"/>
      <c r="D337" s="732"/>
      <c r="E337" s="285"/>
      <c r="F337" s="730"/>
      <c r="G337" s="732"/>
      <c r="H337" s="285"/>
    </row>
    <row r="338" spans="1:8" ht="23.25" customHeight="1" x14ac:dyDescent="0.15">
      <c r="A338" s="285"/>
      <c r="B338" s="730"/>
      <c r="C338" s="731"/>
      <c r="D338" s="732"/>
      <c r="E338" s="285"/>
      <c r="F338" s="730"/>
      <c r="G338" s="732"/>
      <c r="H338" s="285"/>
    </row>
    <row r="339" spans="1:8" ht="23.25" customHeight="1" x14ac:dyDescent="0.15">
      <c r="A339" s="285"/>
      <c r="B339" s="730"/>
      <c r="C339" s="731"/>
      <c r="D339" s="732"/>
      <c r="E339" s="285"/>
      <c r="F339" s="730"/>
      <c r="G339" s="732"/>
      <c r="H339" s="285"/>
    </row>
    <row r="340" spans="1:8" ht="23.25" customHeight="1" x14ac:dyDescent="0.15">
      <c r="A340" s="285"/>
      <c r="B340" s="730"/>
      <c r="C340" s="731"/>
      <c r="D340" s="732"/>
      <c r="E340" s="285"/>
      <c r="F340" s="730"/>
      <c r="G340" s="732"/>
      <c r="H340" s="285"/>
    </row>
    <row r="341" spans="1:8" ht="23.25" customHeight="1" x14ac:dyDescent="0.15">
      <c r="A341" s="285"/>
      <c r="B341" s="730"/>
      <c r="C341" s="731"/>
      <c r="D341" s="732"/>
      <c r="E341" s="285"/>
      <c r="F341" s="730"/>
      <c r="G341" s="732"/>
      <c r="H341" s="285"/>
    </row>
    <row r="342" spans="1:8" ht="23.25" customHeight="1" x14ac:dyDescent="0.15">
      <c r="A342" s="285"/>
      <c r="B342" s="730"/>
      <c r="C342" s="731"/>
      <c r="D342" s="732"/>
      <c r="E342" s="285"/>
      <c r="F342" s="730"/>
      <c r="G342" s="732"/>
      <c r="H342" s="285"/>
    </row>
    <row r="343" spans="1:8" ht="23.25" customHeight="1" x14ac:dyDescent="0.15">
      <c r="A343" s="285"/>
      <c r="B343" s="730"/>
      <c r="C343" s="731"/>
      <c r="D343" s="732"/>
      <c r="E343" s="285"/>
      <c r="F343" s="730"/>
      <c r="G343" s="732"/>
      <c r="H343" s="285"/>
    </row>
    <row r="344" spans="1:8" ht="23.25" customHeight="1" x14ac:dyDescent="0.15">
      <c r="A344" s="285"/>
      <c r="B344" s="730"/>
      <c r="C344" s="731"/>
      <c r="D344" s="732"/>
      <c r="E344" s="285"/>
      <c r="F344" s="730"/>
      <c r="G344" s="732"/>
      <c r="H344" s="285"/>
    </row>
    <row r="345" spans="1:8" ht="23.25" customHeight="1" x14ac:dyDescent="0.15">
      <c r="A345" s="285"/>
      <c r="B345" s="730"/>
      <c r="C345" s="731"/>
      <c r="D345" s="732"/>
      <c r="E345" s="285"/>
      <c r="F345" s="730"/>
      <c r="G345" s="732"/>
      <c r="H345" s="285"/>
    </row>
    <row r="346" spans="1:8" ht="23.25" customHeight="1" x14ac:dyDescent="0.15">
      <c r="A346" s="285"/>
      <c r="B346" s="730"/>
      <c r="C346" s="731"/>
      <c r="D346" s="732"/>
      <c r="E346" s="285"/>
      <c r="F346" s="730"/>
      <c r="G346" s="732"/>
      <c r="H346" s="285"/>
    </row>
    <row r="347" spans="1:8" ht="23.25" customHeight="1" x14ac:dyDescent="0.15">
      <c r="A347" s="285"/>
      <c r="B347" s="730"/>
      <c r="C347" s="731"/>
      <c r="D347" s="732"/>
      <c r="E347" s="285"/>
      <c r="F347" s="730"/>
      <c r="G347" s="732"/>
      <c r="H347" s="285"/>
    </row>
    <row r="348" spans="1:8" ht="23.25" customHeight="1" x14ac:dyDescent="0.15">
      <c r="A348" s="285"/>
      <c r="B348" s="730"/>
      <c r="C348" s="731"/>
      <c r="D348" s="732"/>
      <c r="E348" s="285"/>
      <c r="F348" s="730"/>
      <c r="G348" s="732"/>
      <c r="H348" s="285"/>
    </row>
    <row r="349" spans="1:8" ht="23.25" customHeight="1" x14ac:dyDescent="0.15">
      <c r="A349" s="285"/>
      <c r="B349" s="730"/>
      <c r="C349" s="731"/>
      <c r="D349" s="732"/>
      <c r="E349" s="285"/>
      <c r="F349" s="730"/>
      <c r="G349" s="732"/>
      <c r="H349" s="285"/>
    </row>
    <row r="350" spans="1:8" ht="23.25" customHeight="1" x14ac:dyDescent="0.15">
      <c r="A350" s="285"/>
      <c r="B350" s="730"/>
      <c r="C350" s="731"/>
      <c r="D350" s="732"/>
      <c r="E350" s="285"/>
      <c r="F350" s="730"/>
      <c r="G350" s="732"/>
      <c r="H350" s="285"/>
    </row>
    <row r="351" spans="1:8" ht="23.25" customHeight="1" x14ac:dyDescent="0.15">
      <c r="A351" s="285"/>
      <c r="B351" s="730"/>
      <c r="C351" s="731"/>
      <c r="D351" s="732"/>
      <c r="E351" s="285"/>
      <c r="F351" s="730"/>
      <c r="G351" s="732"/>
      <c r="H351" s="285"/>
    </row>
    <row r="352" spans="1:8" ht="23.25" customHeight="1" x14ac:dyDescent="0.15">
      <c r="A352" s="285"/>
      <c r="B352" s="730"/>
      <c r="C352" s="731"/>
      <c r="D352" s="732"/>
      <c r="E352" s="285"/>
      <c r="F352" s="730"/>
      <c r="G352" s="732"/>
      <c r="H352" s="285"/>
    </row>
    <row r="353" spans="1:8" ht="23.25" customHeight="1" x14ac:dyDescent="0.15">
      <c r="A353" s="285"/>
      <c r="B353" s="730"/>
      <c r="C353" s="731"/>
      <c r="D353" s="732"/>
      <c r="E353" s="285"/>
      <c r="F353" s="730"/>
      <c r="G353" s="732"/>
      <c r="H353" s="285"/>
    </row>
    <row r="354" spans="1:8" ht="23.25" customHeight="1" x14ac:dyDescent="0.15">
      <c r="A354" s="285"/>
      <c r="B354" s="730"/>
      <c r="C354" s="731"/>
      <c r="D354" s="732"/>
      <c r="E354" s="285"/>
      <c r="F354" s="730"/>
      <c r="G354" s="732"/>
      <c r="H354" s="285"/>
    </row>
    <row r="355" spans="1:8" ht="23.25" customHeight="1" x14ac:dyDescent="0.15">
      <c r="A355" s="285"/>
      <c r="B355" s="730"/>
      <c r="C355" s="731"/>
      <c r="D355" s="732"/>
      <c r="E355" s="285"/>
      <c r="F355" s="730"/>
      <c r="G355" s="732"/>
      <c r="H355" s="285"/>
    </row>
    <row r="356" spans="1:8" ht="23.25" customHeight="1" x14ac:dyDescent="0.15">
      <c r="A356" s="285"/>
      <c r="B356" s="730"/>
      <c r="C356" s="731"/>
      <c r="D356" s="732"/>
      <c r="E356" s="285"/>
      <c r="F356" s="730"/>
      <c r="G356" s="732"/>
      <c r="H356" s="285"/>
    </row>
    <row r="357" spans="1:8" ht="23.25" customHeight="1" x14ac:dyDescent="0.15">
      <c r="A357" s="285"/>
      <c r="B357" s="730"/>
      <c r="C357" s="731"/>
      <c r="D357" s="732"/>
      <c r="E357" s="285"/>
      <c r="F357" s="730"/>
      <c r="G357" s="732"/>
      <c r="H357" s="285"/>
    </row>
    <row r="358" spans="1:8" ht="23.25" customHeight="1" x14ac:dyDescent="0.15">
      <c r="A358" s="285"/>
      <c r="B358" s="730"/>
      <c r="C358" s="731"/>
      <c r="D358" s="732"/>
      <c r="E358" s="285"/>
      <c r="F358" s="730"/>
      <c r="G358" s="732"/>
      <c r="H358" s="285"/>
    </row>
    <row r="359" spans="1:8" ht="23.25" customHeight="1" x14ac:dyDescent="0.15">
      <c r="A359" s="285"/>
      <c r="B359" s="730"/>
      <c r="C359" s="731"/>
      <c r="D359" s="732"/>
      <c r="E359" s="285"/>
      <c r="F359" s="730"/>
      <c r="G359" s="732"/>
      <c r="H359" s="285"/>
    </row>
    <row r="360" spans="1:8" ht="23.25" customHeight="1" x14ac:dyDescent="0.15">
      <c r="A360" s="285"/>
      <c r="B360" s="730"/>
      <c r="C360" s="731"/>
      <c r="D360" s="732"/>
      <c r="E360" s="285"/>
      <c r="F360" s="730"/>
      <c r="G360" s="732"/>
      <c r="H360" s="285"/>
    </row>
    <row r="361" spans="1:8" ht="23.25" customHeight="1" x14ac:dyDescent="0.15">
      <c r="A361" s="285"/>
      <c r="B361" s="730"/>
      <c r="C361" s="731"/>
      <c r="D361" s="732"/>
      <c r="E361" s="285"/>
      <c r="F361" s="730"/>
      <c r="G361" s="732"/>
      <c r="H361" s="285"/>
    </row>
    <row r="362" spans="1:8" ht="23.25" customHeight="1" x14ac:dyDescent="0.15">
      <c r="A362" s="285"/>
      <c r="B362" s="730"/>
      <c r="C362" s="731"/>
      <c r="D362" s="732"/>
      <c r="E362" s="285"/>
      <c r="F362" s="730"/>
      <c r="G362" s="732"/>
      <c r="H362" s="285"/>
    </row>
    <row r="363" spans="1:8" ht="23.25" customHeight="1" x14ac:dyDescent="0.15">
      <c r="A363" s="285"/>
      <c r="B363" s="730"/>
      <c r="C363" s="731"/>
      <c r="D363" s="732"/>
      <c r="E363" s="285"/>
      <c r="F363" s="730"/>
      <c r="G363" s="732"/>
      <c r="H363" s="285"/>
    </row>
    <row r="364" spans="1:8" ht="23.25" customHeight="1" x14ac:dyDescent="0.15">
      <c r="A364" s="285"/>
      <c r="B364" s="730"/>
      <c r="C364" s="731"/>
      <c r="D364" s="732"/>
      <c r="E364" s="285"/>
      <c r="F364" s="730"/>
      <c r="G364" s="732"/>
      <c r="H364" s="285"/>
    </row>
    <row r="365" spans="1:8" ht="23.25" customHeight="1" x14ac:dyDescent="0.15">
      <c r="A365" s="285"/>
      <c r="B365" s="730"/>
      <c r="C365" s="731"/>
      <c r="D365" s="732"/>
      <c r="E365" s="285"/>
      <c r="F365" s="730"/>
      <c r="G365" s="732"/>
      <c r="H365" s="285"/>
    </row>
    <row r="366" spans="1:8" ht="23.25" customHeight="1" x14ac:dyDescent="0.15">
      <c r="A366" s="285"/>
      <c r="B366" s="730"/>
      <c r="C366" s="731"/>
      <c r="D366" s="732"/>
      <c r="E366" s="285"/>
      <c r="F366" s="730"/>
      <c r="G366" s="732"/>
      <c r="H366" s="285"/>
    </row>
    <row r="367" spans="1:8" ht="23.25" customHeight="1" x14ac:dyDescent="0.15">
      <c r="A367" s="285"/>
      <c r="B367" s="730"/>
      <c r="C367" s="731"/>
      <c r="D367" s="732"/>
      <c r="E367" s="285"/>
      <c r="F367" s="730"/>
      <c r="G367" s="732"/>
      <c r="H367" s="285"/>
    </row>
    <row r="368" spans="1:8" ht="23.25" customHeight="1" x14ac:dyDescent="0.15">
      <c r="A368" s="285"/>
      <c r="B368" s="730"/>
      <c r="C368" s="731"/>
      <c r="D368" s="732"/>
      <c r="E368" s="285"/>
      <c r="F368" s="730"/>
      <c r="G368" s="732"/>
      <c r="H368" s="285"/>
    </row>
    <row r="369" spans="1:8" ht="23.25" customHeight="1" x14ac:dyDescent="0.15">
      <c r="A369" s="285"/>
      <c r="B369" s="730"/>
      <c r="C369" s="731"/>
      <c r="D369" s="732"/>
      <c r="E369" s="285"/>
      <c r="F369" s="730"/>
      <c r="G369" s="732"/>
      <c r="H369" s="285"/>
    </row>
    <row r="370" spans="1:8" ht="23.25" customHeight="1" x14ac:dyDescent="0.15">
      <c r="A370" s="285"/>
      <c r="B370" s="730"/>
      <c r="C370" s="731"/>
      <c r="D370" s="732"/>
      <c r="E370" s="285"/>
      <c r="F370" s="730"/>
      <c r="G370" s="732"/>
      <c r="H370" s="285"/>
    </row>
    <row r="371" spans="1:8" ht="23.25" customHeight="1" x14ac:dyDescent="0.15">
      <c r="A371" s="285"/>
      <c r="B371" s="730"/>
      <c r="C371" s="731"/>
      <c r="D371" s="732"/>
      <c r="E371" s="285"/>
      <c r="F371" s="730"/>
      <c r="G371" s="732"/>
      <c r="H371" s="285"/>
    </row>
    <row r="372" spans="1:8" ht="23.25" customHeight="1" x14ac:dyDescent="0.15">
      <c r="A372" s="285"/>
      <c r="B372" s="730"/>
      <c r="C372" s="731"/>
      <c r="D372" s="732"/>
      <c r="E372" s="285"/>
      <c r="F372" s="730"/>
      <c r="G372" s="732"/>
      <c r="H372" s="285"/>
    </row>
    <row r="373" spans="1:8" ht="23.25" customHeight="1" x14ac:dyDescent="0.15">
      <c r="A373" s="285"/>
      <c r="B373" s="730"/>
      <c r="C373" s="731"/>
      <c r="D373" s="732"/>
      <c r="E373" s="285"/>
      <c r="F373" s="730"/>
      <c r="G373" s="732"/>
      <c r="H373" s="285"/>
    </row>
    <row r="374" spans="1:8" ht="23.25" customHeight="1" x14ac:dyDescent="0.15">
      <c r="A374" s="285"/>
      <c r="B374" s="730"/>
      <c r="C374" s="731"/>
      <c r="D374" s="732"/>
      <c r="E374" s="285"/>
      <c r="F374" s="730"/>
      <c r="G374" s="732"/>
      <c r="H374" s="285"/>
    </row>
    <row r="375" spans="1:8" ht="23.25" customHeight="1" x14ac:dyDescent="0.15">
      <c r="A375" s="285"/>
      <c r="B375" s="730"/>
      <c r="C375" s="731"/>
      <c r="D375" s="732"/>
      <c r="E375" s="285"/>
      <c r="F375" s="730"/>
      <c r="G375" s="732"/>
      <c r="H375" s="285"/>
    </row>
    <row r="376" spans="1:8" ht="23.25" customHeight="1" x14ac:dyDescent="0.15">
      <c r="A376" s="285"/>
      <c r="B376" s="730"/>
      <c r="C376" s="731"/>
      <c r="D376" s="732"/>
      <c r="E376" s="285"/>
      <c r="F376" s="730"/>
      <c r="G376" s="732"/>
      <c r="H376" s="285"/>
    </row>
    <row r="377" spans="1:8" ht="23.25" customHeight="1" x14ac:dyDescent="0.15">
      <c r="A377" s="285"/>
      <c r="B377" s="730"/>
      <c r="C377" s="731"/>
      <c r="D377" s="732"/>
      <c r="E377" s="285"/>
      <c r="F377" s="730"/>
      <c r="G377" s="732"/>
      <c r="H377" s="285"/>
    </row>
    <row r="378" spans="1:8" ht="23.25" customHeight="1" x14ac:dyDescent="0.15">
      <c r="A378" s="285"/>
      <c r="B378" s="730"/>
      <c r="C378" s="731"/>
      <c r="D378" s="732"/>
      <c r="E378" s="285"/>
      <c r="F378" s="730"/>
      <c r="G378" s="732"/>
      <c r="H378" s="285"/>
    </row>
    <row r="379" spans="1:8" ht="23.25" customHeight="1" x14ac:dyDescent="0.15">
      <c r="A379" s="285"/>
      <c r="B379" s="730"/>
      <c r="C379" s="731"/>
      <c r="D379" s="732"/>
      <c r="E379" s="285"/>
      <c r="F379" s="730"/>
      <c r="G379" s="732"/>
      <c r="H379" s="285"/>
    </row>
    <row r="380" spans="1:8" ht="23.25" customHeight="1" x14ac:dyDescent="0.15">
      <c r="A380" s="285"/>
      <c r="B380" s="730"/>
      <c r="C380" s="731"/>
      <c r="D380" s="732"/>
      <c r="E380" s="285"/>
      <c r="F380" s="730"/>
      <c r="G380" s="732"/>
      <c r="H380" s="285"/>
    </row>
    <row r="381" spans="1:8" ht="23.25" customHeight="1" x14ac:dyDescent="0.15">
      <c r="A381" s="285"/>
      <c r="B381" s="730"/>
      <c r="C381" s="731"/>
      <c r="D381" s="732"/>
      <c r="E381" s="285"/>
      <c r="F381" s="730"/>
      <c r="G381" s="732"/>
      <c r="H381" s="285"/>
    </row>
    <row r="382" spans="1:8" ht="23.25" customHeight="1" x14ac:dyDescent="0.15">
      <c r="A382" s="285"/>
      <c r="B382" s="730"/>
      <c r="C382" s="731"/>
      <c r="D382" s="732"/>
      <c r="E382" s="285"/>
      <c r="F382" s="730"/>
      <c r="G382" s="732"/>
      <c r="H382" s="285"/>
    </row>
    <row r="383" spans="1:8" ht="23.25" customHeight="1" x14ac:dyDescent="0.15">
      <c r="A383" s="285"/>
      <c r="B383" s="730"/>
      <c r="C383" s="731"/>
      <c r="D383" s="732"/>
      <c r="E383" s="285"/>
      <c r="F383" s="730"/>
      <c r="G383" s="732"/>
      <c r="H383" s="285"/>
    </row>
    <row r="384" spans="1:8" ht="23.25" customHeight="1" x14ac:dyDescent="0.15">
      <c r="A384" s="285"/>
      <c r="B384" s="730"/>
      <c r="C384" s="731"/>
      <c r="D384" s="732"/>
      <c r="E384" s="285"/>
      <c r="F384" s="730"/>
      <c r="G384" s="732"/>
      <c r="H384" s="285"/>
    </row>
    <row r="385" spans="1:8" ht="23.25" customHeight="1" x14ac:dyDescent="0.15">
      <c r="A385" s="285"/>
      <c r="B385" s="730"/>
      <c r="C385" s="731"/>
      <c r="D385" s="732"/>
      <c r="E385" s="285"/>
      <c r="F385" s="730"/>
      <c r="G385" s="732"/>
      <c r="H385" s="285"/>
    </row>
    <row r="386" spans="1:8" ht="23.25" customHeight="1" x14ac:dyDescent="0.15">
      <c r="A386" s="285"/>
      <c r="B386" s="730"/>
      <c r="C386" s="731"/>
      <c r="D386" s="732"/>
      <c r="E386" s="285"/>
      <c r="F386" s="730"/>
      <c r="G386" s="732"/>
      <c r="H386" s="285"/>
    </row>
    <row r="387" spans="1:8" ht="23.25" customHeight="1" x14ac:dyDescent="0.15">
      <c r="A387" s="285"/>
      <c r="B387" s="730"/>
      <c r="C387" s="731"/>
      <c r="D387" s="732"/>
      <c r="E387" s="285"/>
      <c r="F387" s="730"/>
      <c r="G387" s="732"/>
      <c r="H387" s="285"/>
    </row>
    <row r="388" spans="1:8" ht="23.25" customHeight="1" x14ac:dyDescent="0.15">
      <c r="A388" s="285"/>
      <c r="B388" s="730"/>
      <c r="C388" s="731"/>
      <c r="D388" s="732"/>
      <c r="E388" s="285"/>
      <c r="F388" s="730"/>
      <c r="G388" s="732"/>
      <c r="H388" s="285"/>
    </row>
    <row r="389" spans="1:8" ht="23.25" customHeight="1" x14ac:dyDescent="0.15">
      <c r="A389" s="285"/>
      <c r="B389" s="730"/>
      <c r="C389" s="731"/>
      <c r="D389" s="732"/>
      <c r="E389" s="285"/>
      <c r="F389" s="730"/>
      <c r="G389" s="732"/>
      <c r="H389" s="285"/>
    </row>
    <row r="390" spans="1:8" ht="23.25" customHeight="1" x14ac:dyDescent="0.15">
      <c r="A390" s="285"/>
      <c r="B390" s="730"/>
      <c r="C390" s="731"/>
      <c r="D390" s="732"/>
      <c r="E390" s="285"/>
      <c r="F390" s="730"/>
      <c r="G390" s="732"/>
      <c r="H390" s="285"/>
    </row>
    <row r="391" spans="1:8" ht="23.25" customHeight="1" x14ac:dyDescent="0.15">
      <c r="A391" s="285"/>
      <c r="B391" s="730"/>
      <c r="C391" s="731"/>
      <c r="D391" s="732"/>
      <c r="E391" s="285"/>
      <c r="F391" s="730"/>
      <c r="G391" s="732"/>
      <c r="H391" s="285"/>
    </row>
    <row r="392" spans="1:8" ht="23.25" customHeight="1" x14ac:dyDescent="0.15">
      <c r="A392" s="285"/>
      <c r="B392" s="730"/>
      <c r="C392" s="731"/>
      <c r="D392" s="732"/>
      <c r="E392" s="285"/>
      <c r="F392" s="730"/>
      <c r="G392" s="732"/>
      <c r="H392" s="285"/>
    </row>
    <row r="393" spans="1:8" ht="23.25" customHeight="1" x14ac:dyDescent="0.15">
      <c r="A393" s="285"/>
      <c r="B393" s="730"/>
      <c r="C393" s="731"/>
      <c r="D393" s="732"/>
      <c r="E393" s="285"/>
      <c r="F393" s="730"/>
      <c r="G393" s="732"/>
      <c r="H393" s="285"/>
    </row>
    <row r="394" spans="1:8" ht="23.25" customHeight="1" x14ac:dyDescent="0.15">
      <c r="A394" s="285"/>
      <c r="B394" s="730"/>
      <c r="C394" s="731"/>
      <c r="D394" s="732"/>
      <c r="E394" s="285"/>
      <c r="F394" s="730"/>
      <c r="G394" s="732"/>
      <c r="H394" s="285"/>
    </row>
    <row r="395" spans="1:8" ht="23.25" customHeight="1" x14ac:dyDescent="0.15">
      <c r="A395" s="285"/>
      <c r="B395" s="730"/>
      <c r="C395" s="731"/>
      <c r="D395" s="732"/>
      <c r="E395" s="285"/>
      <c r="F395" s="730"/>
      <c r="G395" s="732"/>
      <c r="H395" s="285"/>
    </row>
    <row r="396" spans="1:8" ht="23.25" customHeight="1" x14ac:dyDescent="0.15">
      <c r="A396" s="285"/>
      <c r="B396" s="730"/>
      <c r="C396" s="731"/>
      <c r="D396" s="732"/>
      <c r="E396" s="285"/>
      <c r="F396" s="730"/>
      <c r="G396" s="732"/>
      <c r="H396" s="285"/>
    </row>
    <row r="397" spans="1:8" ht="23.25" customHeight="1" x14ac:dyDescent="0.15">
      <c r="A397" s="285"/>
      <c r="B397" s="730"/>
      <c r="C397" s="731"/>
      <c r="D397" s="732"/>
      <c r="E397" s="285"/>
      <c r="F397" s="730"/>
      <c r="G397" s="732"/>
      <c r="H397" s="285"/>
    </row>
    <row r="398" spans="1:8" ht="23.25" customHeight="1" x14ac:dyDescent="0.15">
      <c r="A398" s="285"/>
      <c r="B398" s="730"/>
      <c r="C398" s="731"/>
      <c r="D398" s="732"/>
      <c r="E398" s="285"/>
      <c r="F398" s="730"/>
      <c r="G398" s="732"/>
      <c r="H398" s="285"/>
    </row>
    <row r="399" spans="1:8" ht="23.25" customHeight="1" x14ac:dyDescent="0.15">
      <c r="A399" s="285"/>
      <c r="B399" s="730"/>
      <c r="C399" s="731"/>
      <c r="D399" s="732"/>
      <c r="E399" s="285"/>
      <c r="F399" s="730"/>
      <c r="G399" s="732"/>
      <c r="H399" s="285"/>
    </row>
    <row r="400" spans="1:8" ht="23.25" customHeight="1" x14ac:dyDescent="0.15">
      <c r="A400" s="285"/>
      <c r="B400" s="730"/>
      <c r="C400" s="731"/>
      <c r="D400" s="732"/>
      <c r="E400" s="285"/>
      <c r="F400" s="730"/>
      <c r="G400" s="732"/>
      <c r="H400" s="285"/>
    </row>
    <row r="401" spans="1:8" ht="23.25" customHeight="1" x14ac:dyDescent="0.15">
      <c r="A401" s="285"/>
      <c r="B401" s="730"/>
      <c r="C401" s="731"/>
      <c r="D401" s="732"/>
      <c r="E401" s="285"/>
      <c r="F401" s="730"/>
      <c r="G401" s="732"/>
      <c r="H401" s="285"/>
    </row>
    <row r="402" spans="1:8" ht="23.25" customHeight="1" x14ac:dyDescent="0.15">
      <c r="A402" s="285"/>
      <c r="B402" s="730"/>
      <c r="C402" s="731"/>
      <c r="D402" s="732"/>
      <c r="E402" s="285"/>
      <c r="F402" s="730"/>
      <c r="G402" s="732"/>
      <c r="H402" s="285"/>
    </row>
    <row r="403" spans="1:8" ht="23.25" customHeight="1" x14ac:dyDescent="0.15">
      <c r="A403" s="285"/>
      <c r="B403" s="730"/>
      <c r="C403" s="731"/>
      <c r="D403" s="732"/>
      <c r="E403" s="285"/>
      <c r="F403" s="730"/>
      <c r="G403" s="732"/>
      <c r="H403" s="285"/>
    </row>
    <row r="404" spans="1:8" ht="23.25" customHeight="1" x14ac:dyDescent="0.15">
      <c r="A404" s="285"/>
      <c r="B404" s="730"/>
      <c r="C404" s="731"/>
      <c r="D404" s="732"/>
      <c r="E404" s="285"/>
      <c r="F404" s="730"/>
      <c r="G404" s="732"/>
      <c r="H404" s="285"/>
    </row>
    <row r="405" spans="1:8" ht="23.25" customHeight="1" x14ac:dyDescent="0.15">
      <c r="A405" s="285"/>
      <c r="B405" s="730"/>
      <c r="C405" s="731"/>
      <c r="D405" s="732"/>
      <c r="E405" s="285"/>
      <c r="F405" s="730"/>
      <c r="G405" s="732"/>
      <c r="H405" s="285"/>
    </row>
    <row r="406" spans="1:8" ht="23.25" customHeight="1" x14ac:dyDescent="0.15">
      <c r="A406" s="285"/>
      <c r="B406" s="730"/>
      <c r="C406" s="731"/>
      <c r="D406" s="732"/>
      <c r="E406" s="285"/>
      <c r="F406" s="730"/>
      <c r="G406" s="732"/>
      <c r="H406" s="285"/>
    </row>
    <row r="407" spans="1:8" ht="23.25" customHeight="1" x14ac:dyDescent="0.15">
      <c r="A407" s="285"/>
      <c r="B407" s="730"/>
      <c r="C407" s="731"/>
      <c r="D407" s="732"/>
      <c r="E407" s="285"/>
      <c r="F407" s="730"/>
      <c r="G407" s="732"/>
      <c r="H407" s="285"/>
    </row>
    <row r="408" spans="1:8" ht="23.25" customHeight="1" x14ac:dyDescent="0.15">
      <c r="A408" s="285"/>
      <c r="B408" s="730"/>
      <c r="C408" s="731"/>
      <c r="D408" s="732"/>
      <c r="E408" s="285"/>
      <c r="F408" s="730"/>
      <c r="G408" s="732"/>
      <c r="H408" s="285"/>
    </row>
    <row r="409" spans="1:8" ht="23.25" customHeight="1" x14ac:dyDescent="0.15">
      <c r="A409" s="285"/>
      <c r="B409" s="730"/>
      <c r="C409" s="731"/>
      <c r="D409" s="732"/>
      <c r="E409" s="285"/>
      <c r="F409" s="730"/>
      <c r="G409" s="732"/>
      <c r="H409" s="285"/>
    </row>
    <row r="410" spans="1:8" ht="23.25" customHeight="1" x14ac:dyDescent="0.15">
      <c r="A410" s="285"/>
      <c r="B410" s="730"/>
      <c r="C410" s="731"/>
      <c r="D410" s="732"/>
      <c r="E410" s="285"/>
      <c r="F410" s="730"/>
      <c r="G410" s="732"/>
      <c r="H410" s="285"/>
    </row>
    <row r="411" spans="1:8" ht="23.25" customHeight="1" x14ac:dyDescent="0.15">
      <c r="A411" s="285"/>
      <c r="B411" s="730"/>
      <c r="C411" s="731"/>
      <c r="D411" s="732"/>
      <c r="E411" s="285"/>
      <c r="F411" s="730"/>
      <c r="G411" s="732"/>
      <c r="H411" s="285"/>
    </row>
    <row r="412" spans="1:8" ht="23.25" customHeight="1" x14ac:dyDescent="0.15">
      <c r="A412" s="285"/>
      <c r="B412" s="730"/>
      <c r="C412" s="731"/>
      <c r="D412" s="732"/>
      <c r="E412" s="285"/>
      <c r="F412" s="730"/>
      <c r="G412" s="732"/>
      <c r="H412" s="285"/>
    </row>
    <row r="413" spans="1:8" ht="23.25" customHeight="1" x14ac:dyDescent="0.15">
      <c r="A413" s="285"/>
      <c r="B413" s="730"/>
      <c r="C413" s="731"/>
      <c r="D413" s="732"/>
      <c r="E413" s="285"/>
      <c r="F413" s="730"/>
      <c r="G413" s="732"/>
      <c r="H413" s="285"/>
    </row>
    <row r="414" spans="1:8" ht="23.25" customHeight="1" x14ac:dyDescent="0.15">
      <c r="A414" s="285"/>
      <c r="B414" s="730"/>
      <c r="C414" s="731"/>
      <c r="D414" s="732"/>
      <c r="E414" s="285"/>
      <c r="F414" s="730"/>
      <c r="G414" s="732"/>
      <c r="H414" s="285"/>
    </row>
    <row r="415" spans="1:8" ht="23.25" customHeight="1" x14ac:dyDescent="0.15">
      <c r="A415" s="285"/>
      <c r="B415" s="730"/>
      <c r="C415" s="731"/>
      <c r="D415" s="732"/>
      <c r="E415" s="285"/>
      <c r="F415" s="730"/>
      <c r="G415" s="732"/>
      <c r="H415" s="285"/>
    </row>
    <row r="416" spans="1:8" ht="23.25" customHeight="1" x14ac:dyDescent="0.15">
      <c r="A416" s="285"/>
      <c r="B416" s="730"/>
      <c r="C416" s="731"/>
      <c r="D416" s="732"/>
      <c r="E416" s="285"/>
      <c r="F416" s="730"/>
      <c r="G416" s="732"/>
      <c r="H416" s="285"/>
    </row>
    <row r="417" spans="1:8" ht="23.25" customHeight="1" x14ac:dyDescent="0.15">
      <c r="A417" s="285"/>
      <c r="B417" s="730"/>
      <c r="C417" s="731"/>
      <c r="D417" s="732"/>
      <c r="E417" s="285"/>
      <c r="F417" s="730"/>
      <c r="G417" s="732"/>
      <c r="H417" s="285"/>
    </row>
    <row r="418" spans="1:8" ht="23.25" customHeight="1" x14ac:dyDescent="0.15">
      <c r="A418" s="285"/>
      <c r="B418" s="730"/>
      <c r="C418" s="731"/>
      <c r="D418" s="732"/>
      <c r="E418" s="285"/>
      <c r="F418" s="730"/>
      <c r="G418" s="732"/>
      <c r="H418" s="285"/>
    </row>
    <row r="419" spans="1:8" ht="23.25" customHeight="1" x14ac:dyDescent="0.15">
      <c r="A419" s="285"/>
      <c r="B419" s="730"/>
      <c r="C419" s="731"/>
      <c r="D419" s="732"/>
      <c r="E419" s="285"/>
      <c r="F419" s="730"/>
      <c r="G419" s="732"/>
      <c r="H419" s="285"/>
    </row>
    <row r="420" spans="1:8" ht="23.25" customHeight="1" x14ac:dyDescent="0.15">
      <c r="A420" s="285"/>
      <c r="B420" s="730"/>
      <c r="C420" s="731"/>
      <c r="D420" s="732"/>
      <c r="E420" s="285"/>
      <c r="F420" s="730"/>
      <c r="G420" s="732"/>
      <c r="H420" s="285"/>
    </row>
    <row r="421" spans="1:8" ht="23.25" customHeight="1" x14ac:dyDescent="0.15">
      <c r="A421" s="285"/>
      <c r="B421" s="730"/>
      <c r="C421" s="731"/>
      <c r="D421" s="732"/>
      <c r="E421" s="285"/>
      <c r="F421" s="730"/>
      <c r="G421" s="732"/>
      <c r="H421" s="285"/>
    </row>
    <row r="422" spans="1:8" ht="23.25" customHeight="1" x14ac:dyDescent="0.15">
      <c r="A422" s="285"/>
      <c r="B422" s="730"/>
      <c r="C422" s="731"/>
      <c r="D422" s="732"/>
      <c r="E422" s="285"/>
      <c r="F422" s="730"/>
      <c r="G422" s="732"/>
      <c r="H422" s="285"/>
    </row>
    <row r="423" spans="1:8" ht="23.25" customHeight="1" x14ac:dyDescent="0.15">
      <c r="A423" s="285"/>
      <c r="B423" s="730"/>
      <c r="C423" s="731"/>
      <c r="D423" s="732"/>
      <c r="E423" s="285"/>
      <c r="F423" s="730"/>
      <c r="G423" s="732"/>
      <c r="H423" s="285"/>
    </row>
    <row r="424" spans="1:8" ht="23.25" customHeight="1" x14ac:dyDescent="0.15">
      <c r="A424" s="285"/>
      <c r="B424" s="730"/>
      <c r="C424" s="731"/>
      <c r="D424" s="732"/>
      <c r="E424" s="285"/>
      <c r="F424" s="730"/>
      <c r="G424" s="732"/>
      <c r="H424" s="285"/>
    </row>
    <row r="425" spans="1:8" ht="23.25" customHeight="1" x14ac:dyDescent="0.15">
      <c r="A425" s="285"/>
      <c r="B425" s="730"/>
      <c r="C425" s="731"/>
      <c r="D425" s="732"/>
      <c r="E425" s="285"/>
      <c r="F425" s="730"/>
      <c r="G425" s="732"/>
      <c r="H425" s="285"/>
    </row>
    <row r="426" spans="1:8" ht="23.25" customHeight="1" x14ac:dyDescent="0.15">
      <c r="A426" s="285"/>
      <c r="B426" s="730"/>
      <c r="C426" s="731"/>
      <c r="D426" s="732"/>
      <c r="E426" s="285"/>
      <c r="F426" s="730"/>
      <c r="G426" s="732"/>
      <c r="H426" s="285"/>
    </row>
    <row r="427" spans="1:8" ht="23.25" customHeight="1" x14ac:dyDescent="0.15">
      <c r="A427" s="285"/>
      <c r="B427" s="730"/>
      <c r="C427" s="731"/>
      <c r="D427" s="732"/>
      <c r="E427" s="285"/>
      <c r="F427" s="730"/>
      <c r="G427" s="732"/>
      <c r="H427" s="285"/>
    </row>
    <row r="428" spans="1:8" ht="23.25" customHeight="1" x14ac:dyDescent="0.15">
      <c r="A428" s="285"/>
      <c r="B428" s="730"/>
      <c r="C428" s="731"/>
      <c r="D428" s="732"/>
      <c r="E428" s="285"/>
      <c r="F428" s="730"/>
      <c r="G428" s="732"/>
      <c r="H428" s="285"/>
    </row>
    <row r="429" spans="1:8" ht="23.25" customHeight="1" x14ac:dyDescent="0.15">
      <c r="A429" s="285"/>
      <c r="B429" s="730"/>
      <c r="C429" s="731"/>
      <c r="D429" s="732"/>
      <c r="E429" s="285"/>
      <c r="F429" s="730"/>
      <c r="G429" s="732"/>
      <c r="H429" s="285"/>
    </row>
    <row r="430" spans="1:8" ht="23.25" customHeight="1" x14ac:dyDescent="0.15">
      <c r="A430" s="285"/>
      <c r="B430" s="730"/>
      <c r="C430" s="731"/>
      <c r="D430" s="732"/>
      <c r="E430" s="285"/>
      <c r="F430" s="730"/>
      <c r="G430" s="732"/>
      <c r="H430" s="285"/>
    </row>
    <row r="431" spans="1:8" ht="23.25" customHeight="1" x14ac:dyDescent="0.15">
      <c r="A431" s="285"/>
      <c r="B431" s="730"/>
      <c r="C431" s="731"/>
      <c r="D431" s="732"/>
      <c r="E431" s="285"/>
      <c r="F431" s="730"/>
      <c r="G431" s="732"/>
      <c r="H431" s="285"/>
    </row>
    <row r="432" spans="1:8" ht="23.25" customHeight="1" x14ac:dyDescent="0.15">
      <c r="A432" s="285"/>
      <c r="B432" s="730"/>
      <c r="C432" s="731"/>
      <c r="D432" s="732"/>
      <c r="E432" s="285"/>
      <c r="F432" s="730"/>
      <c r="G432" s="732"/>
      <c r="H432" s="285"/>
    </row>
    <row r="433" spans="1:8" ht="23.25" customHeight="1" x14ac:dyDescent="0.15">
      <c r="A433" s="285"/>
      <c r="B433" s="730"/>
      <c r="C433" s="731"/>
      <c r="D433" s="732"/>
      <c r="E433" s="285"/>
      <c r="F433" s="730"/>
      <c r="G433" s="732"/>
      <c r="H433" s="285"/>
    </row>
    <row r="434" spans="1:8" ht="23.25" customHeight="1" x14ac:dyDescent="0.15">
      <c r="A434" s="285"/>
      <c r="B434" s="730"/>
      <c r="C434" s="731"/>
      <c r="D434" s="732"/>
      <c r="E434" s="285"/>
      <c r="F434" s="730"/>
      <c r="G434" s="732"/>
      <c r="H434" s="285"/>
    </row>
    <row r="435" spans="1:8" ht="23.25" customHeight="1" x14ac:dyDescent="0.15">
      <c r="A435" s="285"/>
      <c r="B435" s="730"/>
      <c r="C435" s="731"/>
      <c r="D435" s="732"/>
      <c r="E435" s="285"/>
      <c r="F435" s="730"/>
      <c r="G435" s="732"/>
      <c r="H435" s="285"/>
    </row>
    <row r="436" spans="1:8" ht="23.25" customHeight="1" x14ac:dyDescent="0.15">
      <c r="A436" s="285"/>
      <c r="B436" s="730"/>
      <c r="C436" s="731"/>
      <c r="D436" s="732"/>
      <c r="E436" s="285"/>
      <c r="F436" s="730"/>
      <c r="G436" s="732"/>
      <c r="H436" s="285"/>
    </row>
    <row r="437" spans="1:8" ht="23.25" customHeight="1" x14ac:dyDescent="0.15">
      <c r="A437" s="285"/>
      <c r="B437" s="730"/>
      <c r="C437" s="731"/>
      <c r="D437" s="732"/>
      <c r="E437" s="285"/>
      <c r="F437" s="730"/>
      <c r="G437" s="732"/>
      <c r="H437" s="285"/>
    </row>
    <row r="438" spans="1:8" ht="23.25" customHeight="1" x14ac:dyDescent="0.15">
      <c r="A438" s="285"/>
      <c r="B438" s="730"/>
      <c r="C438" s="731"/>
      <c r="D438" s="732"/>
      <c r="E438" s="285"/>
      <c r="F438" s="730"/>
      <c r="G438" s="732"/>
      <c r="H438" s="285"/>
    </row>
    <row r="439" spans="1:8" ht="23.25" customHeight="1" x14ac:dyDescent="0.15">
      <c r="A439" s="285"/>
      <c r="B439" s="730"/>
      <c r="C439" s="731"/>
      <c r="D439" s="732"/>
      <c r="E439" s="285"/>
      <c r="F439" s="730"/>
      <c r="G439" s="732"/>
      <c r="H439" s="285"/>
    </row>
    <row r="440" spans="1:8" ht="23.25" customHeight="1" x14ac:dyDescent="0.15">
      <c r="A440" s="285"/>
      <c r="B440" s="730"/>
      <c r="C440" s="731"/>
      <c r="D440" s="732"/>
      <c r="E440" s="285"/>
      <c r="F440" s="730"/>
      <c r="G440" s="732"/>
      <c r="H440" s="285"/>
    </row>
    <row r="441" spans="1:8" ht="23.25" customHeight="1" x14ac:dyDescent="0.15">
      <c r="A441" s="285"/>
      <c r="B441" s="730"/>
      <c r="C441" s="731"/>
      <c r="D441" s="732"/>
      <c r="E441" s="285"/>
      <c r="F441" s="730"/>
      <c r="G441" s="732"/>
      <c r="H441" s="285"/>
    </row>
    <row r="442" spans="1:8" ht="23.25" customHeight="1" x14ac:dyDescent="0.15">
      <c r="A442" s="285"/>
      <c r="B442" s="730"/>
      <c r="C442" s="731"/>
      <c r="D442" s="732"/>
      <c r="E442" s="285"/>
      <c r="F442" s="730"/>
      <c r="G442" s="732"/>
      <c r="H442" s="285"/>
    </row>
    <row r="443" spans="1:8" ht="23.25" customHeight="1" x14ac:dyDescent="0.15">
      <c r="A443" s="285"/>
      <c r="B443" s="730"/>
      <c r="C443" s="731"/>
      <c r="D443" s="732"/>
      <c r="E443" s="285"/>
      <c r="F443" s="730"/>
      <c r="G443" s="732"/>
      <c r="H443" s="285"/>
    </row>
    <row r="444" spans="1:8" ht="23.25" customHeight="1" x14ac:dyDescent="0.15">
      <c r="A444" s="285"/>
      <c r="B444" s="730"/>
      <c r="C444" s="731"/>
      <c r="D444" s="732"/>
      <c r="E444" s="285"/>
      <c r="F444" s="730"/>
      <c r="G444" s="732"/>
      <c r="H444" s="285"/>
    </row>
    <row r="445" spans="1:8" ht="23.25" customHeight="1" x14ac:dyDescent="0.15">
      <c r="A445" s="285"/>
      <c r="B445" s="730"/>
      <c r="C445" s="731"/>
      <c r="D445" s="732"/>
      <c r="E445" s="285"/>
      <c r="F445" s="730"/>
      <c r="G445" s="732"/>
      <c r="H445" s="285"/>
    </row>
    <row r="446" spans="1:8" ht="23.25" customHeight="1" x14ac:dyDescent="0.15">
      <c r="A446" s="285"/>
      <c r="B446" s="730"/>
      <c r="C446" s="731"/>
      <c r="D446" s="732"/>
      <c r="E446" s="285"/>
      <c r="F446" s="730"/>
      <c r="G446" s="732"/>
      <c r="H446" s="285"/>
    </row>
    <row r="447" spans="1:8" ht="23.25" customHeight="1" x14ac:dyDescent="0.15">
      <c r="A447" s="285"/>
      <c r="B447" s="730"/>
      <c r="C447" s="731"/>
      <c r="D447" s="732"/>
      <c r="E447" s="285"/>
      <c r="F447" s="730"/>
      <c r="G447" s="732"/>
      <c r="H447" s="285"/>
    </row>
    <row r="448" spans="1:8" ht="23.25" customHeight="1" x14ac:dyDescent="0.15">
      <c r="A448" s="285"/>
      <c r="B448" s="730"/>
      <c r="C448" s="731"/>
      <c r="D448" s="732"/>
      <c r="E448" s="285"/>
      <c r="F448" s="730"/>
      <c r="G448" s="732"/>
      <c r="H448" s="285"/>
    </row>
    <row r="449" spans="1:8" ht="23.25" customHeight="1" x14ac:dyDescent="0.15">
      <c r="A449" s="285"/>
      <c r="B449" s="730"/>
      <c r="C449" s="731"/>
      <c r="D449" s="732"/>
      <c r="E449" s="285"/>
      <c r="F449" s="730"/>
      <c r="G449" s="732"/>
      <c r="H449" s="285"/>
    </row>
    <row r="450" spans="1:8" ht="23.25" customHeight="1" x14ac:dyDescent="0.15">
      <c r="A450" s="285"/>
      <c r="B450" s="730"/>
      <c r="C450" s="731"/>
      <c r="D450" s="732"/>
      <c r="E450" s="285"/>
      <c r="F450" s="730"/>
      <c r="G450" s="732"/>
      <c r="H450" s="285"/>
    </row>
    <row r="451" spans="1:8" ht="23.25" customHeight="1" x14ac:dyDescent="0.15">
      <c r="A451" s="285"/>
      <c r="B451" s="730"/>
      <c r="C451" s="731"/>
      <c r="D451" s="732"/>
      <c r="E451" s="285"/>
      <c r="F451" s="730"/>
      <c r="G451" s="732"/>
      <c r="H451" s="285"/>
    </row>
    <row r="452" spans="1:8" ht="23.25" customHeight="1" x14ac:dyDescent="0.15">
      <c r="A452" s="285"/>
      <c r="B452" s="730"/>
      <c r="C452" s="731"/>
      <c r="D452" s="732"/>
      <c r="E452" s="285"/>
      <c r="F452" s="730"/>
      <c r="G452" s="732"/>
      <c r="H452" s="285"/>
    </row>
    <row r="453" spans="1:8" ht="23.25" customHeight="1" x14ac:dyDescent="0.15">
      <c r="A453" s="285"/>
      <c r="B453" s="730"/>
      <c r="C453" s="731"/>
      <c r="D453" s="732"/>
      <c r="E453" s="285"/>
      <c r="F453" s="730"/>
      <c r="G453" s="732"/>
      <c r="H453" s="285"/>
    </row>
    <row r="454" spans="1:8" ht="23.25" customHeight="1" x14ac:dyDescent="0.15">
      <c r="A454" s="285"/>
      <c r="B454" s="730"/>
      <c r="C454" s="731"/>
      <c r="D454" s="732"/>
      <c r="E454" s="285"/>
      <c r="F454" s="730"/>
      <c r="G454" s="732"/>
      <c r="H454" s="285"/>
    </row>
    <row r="455" spans="1:8" ht="23.25" customHeight="1" x14ac:dyDescent="0.15">
      <c r="A455" s="285"/>
      <c r="B455" s="730"/>
      <c r="C455" s="731"/>
      <c r="D455" s="732"/>
      <c r="E455" s="285"/>
      <c r="F455" s="730"/>
      <c r="G455" s="732"/>
      <c r="H455" s="285"/>
    </row>
    <row r="456" spans="1:8" ht="23.25" customHeight="1" x14ac:dyDescent="0.15">
      <c r="A456" s="285"/>
      <c r="B456" s="730"/>
      <c r="C456" s="731"/>
      <c r="D456" s="732"/>
      <c r="E456" s="285"/>
      <c r="F456" s="730"/>
      <c r="G456" s="732"/>
      <c r="H456" s="285"/>
    </row>
    <row r="457" spans="1:8" ht="23.25" customHeight="1" x14ac:dyDescent="0.15">
      <c r="A457" s="285"/>
      <c r="B457" s="730"/>
      <c r="C457" s="731"/>
      <c r="D457" s="732"/>
      <c r="E457" s="285"/>
      <c r="F457" s="730"/>
      <c r="G457" s="732"/>
      <c r="H457" s="285"/>
    </row>
    <row r="458" spans="1:8" ht="23.25" customHeight="1" x14ac:dyDescent="0.15">
      <c r="A458" s="285"/>
      <c r="B458" s="730"/>
      <c r="C458" s="731"/>
      <c r="D458" s="732"/>
      <c r="E458" s="285"/>
      <c r="F458" s="730"/>
      <c r="G458" s="732"/>
      <c r="H458" s="285"/>
    </row>
    <row r="459" spans="1:8" ht="23.25" customHeight="1" x14ac:dyDescent="0.15">
      <c r="A459" s="285"/>
      <c r="B459" s="730"/>
      <c r="C459" s="731"/>
      <c r="D459" s="732"/>
      <c r="E459" s="285"/>
      <c r="F459" s="730"/>
      <c r="G459" s="732"/>
      <c r="H459" s="285"/>
    </row>
    <row r="460" spans="1:8" ht="23.25" customHeight="1" x14ac:dyDescent="0.15">
      <c r="A460" s="285"/>
      <c r="B460" s="730"/>
      <c r="C460" s="731"/>
      <c r="D460" s="732"/>
      <c r="E460" s="285"/>
      <c r="F460" s="730"/>
      <c r="G460" s="732"/>
      <c r="H460" s="285"/>
    </row>
    <row r="461" spans="1:8" ht="23.25" customHeight="1" x14ac:dyDescent="0.15">
      <c r="A461" s="285"/>
      <c r="B461" s="730"/>
      <c r="C461" s="731"/>
      <c r="D461" s="732"/>
      <c r="E461" s="285"/>
      <c r="F461" s="730"/>
      <c r="G461" s="732"/>
      <c r="H461" s="285"/>
    </row>
    <row r="462" spans="1:8" ht="23.25" customHeight="1" x14ac:dyDescent="0.15">
      <c r="A462" s="285"/>
      <c r="B462" s="730"/>
      <c r="C462" s="731"/>
      <c r="D462" s="732"/>
      <c r="E462" s="285"/>
      <c r="F462" s="730"/>
      <c r="G462" s="732"/>
      <c r="H462" s="285"/>
    </row>
    <row r="463" spans="1:8" ht="23.25" customHeight="1" x14ac:dyDescent="0.15">
      <c r="A463" s="285"/>
      <c r="B463" s="730"/>
      <c r="C463" s="731"/>
      <c r="D463" s="732"/>
      <c r="E463" s="285"/>
      <c r="F463" s="730"/>
      <c r="G463" s="732"/>
      <c r="H463" s="285"/>
    </row>
    <row r="464" spans="1:8" ht="23.25" customHeight="1" x14ac:dyDescent="0.15">
      <c r="A464" s="285"/>
      <c r="B464" s="730"/>
      <c r="C464" s="731"/>
      <c r="D464" s="732"/>
      <c r="E464" s="285"/>
      <c r="F464" s="730"/>
      <c r="G464" s="732"/>
      <c r="H464" s="285"/>
    </row>
    <row r="465" spans="1:8" ht="23.25" customHeight="1" x14ac:dyDescent="0.15">
      <c r="A465" s="285"/>
      <c r="B465" s="730"/>
      <c r="C465" s="731"/>
      <c r="D465" s="732"/>
      <c r="E465" s="285"/>
      <c r="F465" s="730"/>
      <c r="G465" s="732"/>
      <c r="H465" s="285"/>
    </row>
    <row r="466" spans="1:8" ht="23.25" customHeight="1" x14ac:dyDescent="0.15">
      <c r="A466" s="285"/>
      <c r="B466" s="730"/>
      <c r="C466" s="731"/>
      <c r="D466" s="732"/>
      <c r="E466" s="285"/>
      <c r="F466" s="730"/>
      <c r="G466" s="732"/>
      <c r="H466" s="285"/>
    </row>
    <row r="467" spans="1:8" ht="23.25" customHeight="1" x14ac:dyDescent="0.15">
      <c r="A467" s="285"/>
      <c r="B467" s="730"/>
      <c r="C467" s="731"/>
      <c r="D467" s="732"/>
      <c r="E467" s="285"/>
      <c r="F467" s="730"/>
      <c r="G467" s="732"/>
      <c r="H467" s="285"/>
    </row>
    <row r="468" spans="1:8" ht="23.25" customHeight="1" x14ac:dyDescent="0.15">
      <c r="A468" s="285"/>
      <c r="B468" s="730"/>
      <c r="C468" s="731"/>
      <c r="D468" s="732"/>
      <c r="E468" s="285"/>
      <c r="F468" s="730"/>
      <c r="G468" s="732"/>
      <c r="H468" s="285"/>
    </row>
    <row r="469" spans="1:8" ht="23.25" customHeight="1" x14ac:dyDescent="0.15">
      <c r="A469" s="285"/>
      <c r="B469" s="730"/>
      <c r="C469" s="731"/>
      <c r="D469" s="732"/>
      <c r="E469" s="285"/>
      <c r="F469" s="730"/>
      <c r="G469" s="732"/>
      <c r="H469" s="285"/>
    </row>
    <row r="470" spans="1:8" ht="23.25" customHeight="1" x14ac:dyDescent="0.15">
      <c r="A470" s="285"/>
      <c r="B470" s="730"/>
      <c r="C470" s="731"/>
      <c r="D470" s="732"/>
      <c r="E470" s="285"/>
      <c r="F470" s="730"/>
      <c r="G470" s="732"/>
      <c r="H470" s="285"/>
    </row>
    <row r="471" spans="1:8" ht="23.25" customHeight="1" x14ac:dyDescent="0.15">
      <c r="A471" s="285"/>
      <c r="B471" s="730"/>
      <c r="C471" s="731"/>
      <c r="D471" s="732"/>
      <c r="E471" s="285"/>
      <c r="F471" s="730"/>
      <c r="G471" s="732"/>
      <c r="H471" s="285"/>
    </row>
    <row r="472" spans="1:8" ht="23.25" customHeight="1" x14ac:dyDescent="0.15">
      <c r="A472" s="285"/>
      <c r="B472" s="730"/>
      <c r="C472" s="731"/>
      <c r="D472" s="732"/>
      <c r="E472" s="285"/>
      <c r="F472" s="730"/>
      <c r="G472" s="732"/>
      <c r="H472" s="285"/>
    </row>
    <row r="473" spans="1:8" ht="23.25" customHeight="1" x14ac:dyDescent="0.15">
      <c r="A473" s="285"/>
      <c r="B473" s="730"/>
      <c r="C473" s="731"/>
      <c r="D473" s="732"/>
      <c r="E473" s="285"/>
      <c r="F473" s="730"/>
      <c r="G473" s="732"/>
      <c r="H473" s="285"/>
    </row>
    <row r="474" spans="1:8" ht="23.25" customHeight="1" x14ac:dyDescent="0.15">
      <c r="A474" s="285"/>
      <c r="B474" s="730"/>
      <c r="C474" s="731"/>
      <c r="D474" s="732"/>
      <c r="E474" s="285"/>
      <c r="F474" s="730"/>
      <c r="G474" s="732"/>
      <c r="H474" s="285"/>
    </row>
    <row r="475" spans="1:8" ht="23.25" customHeight="1" x14ac:dyDescent="0.15">
      <c r="A475" s="285"/>
      <c r="B475" s="730"/>
      <c r="C475" s="731"/>
      <c r="D475" s="732"/>
      <c r="E475" s="285"/>
      <c r="F475" s="730"/>
      <c r="G475" s="732"/>
      <c r="H475" s="285"/>
    </row>
    <row r="476" spans="1:8" ht="23.25" customHeight="1" x14ac:dyDescent="0.15">
      <c r="A476" s="285"/>
      <c r="B476" s="730"/>
      <c r="C476" s="731"/>
      <c r="D476" s="732"/>
      <c r="E476" s="285"/>
      <c r="F476" s="730"/>
      <c r="G476" s="732"/>
      <c r="H476" s="285"/>
    </row>
    <row r="477" spans="1:8" ht="23.25" customHeight="1" x14ac:dyDescent="0.15">
      <c r="A477" s="285"/>
      <c r="B477" s="730"/>
      <c r="C477" s="731"/>
      <c r="D477" s="732"/>
      <c r="E477" s="285"/>
      <c r="F477" s="730"/>
      <c r="G477" s="732"/>
      <c r="H477" s="285"/>
    </row>
    <row r="478" spans="1:8" ht="23.25" customHeight="1" x14ac:dyDescent="0.15">
      <c r="A478" s="285"/>
      <c r="B478" s="730"/>
      <c r="C478" s="731"/>
      <c r="D478" s="732"/>
      <c r="E478" s="285"/>
      <c r="F478" s="730"/>
      <c r="G478" s="732"/>
      <c r="H478" s="285"/>
    </row>
    <row r="479" spans="1:8" ht="23.25" customHeight="1" x14ac:dyDescent="0.15">
      <c r="A479" s="285"/>
      <c r="B479" s="730"/>
      <c r="C479" s="731"/>
      <c r="D479" s="732"/>
      <c r="E479" s="285"/>
      <c r="F479" s="730"/>
      <c r="G479" s="732"/>
      <c r="H479" s="285"/>
    </row>
    <row r="480" spans="1:8" ht="23.25" customHeight="1" x14ac:dyDescent="0.15">
      <c r="A480" s="285"/>
      <c r="B480" s="730"/>
      <c r="C480" s="731"/>
      <c r="D480" s="732"/>
      <c r="E480" s="285"/>
      <c r="F480" s="730"/>
      <c r="G480" s="732"/>
      <c r="H480" s="285"/>
    </row>
    <row r="481" spans="1:8" ht="23.25" customHeight="1" x14ac:dyDescent="0.15">
      <c r="A481" s="285"/>
      <c r="B481" s="730"/>
      <c r="C481" s="731"/>
      <c r="D481" s="732"/>
      <c r="E481" s="285"/>
      <c r="F481" s="730"/>
      <c r="G481" s="732"/>
      <c r="H481" s="285"/>
    </row>
    <row r="482" spans="1:8" ht="23.25" customHeight="1" x14ac:dyDescent="0.15">
      <c r="A482" s="285"/>
      <c r="B482" s="730"/>
      <c r="C482" s="731"/>
      <c r="D482" s="732"/>
      <c r="E482" s="285"/>
      <c r="F482" s="730"/>
      <c r="G482" s="732"/>
      <c r="H482" s="285"/>
    </row>
    <row r="483" spans="1:8" ht="23.25" customHeight="1" x14ac:dyDescent="0.15">
      <c r="A483" s="285"/>
      <c r="B483" s="730"/>
      <c r="C483" s="731"/>
      <c r="D483" s="732"/>
      <c r="E483" s="285"/>
      <c r="F483" s="730"/>
      <c r="G483" s="732"/>
      <c r="H483" s="285"/>
    </row>
    <row r="484" spans="1:8" ht="23.25" customHeight="1" x14ac:dyDescent="0.15">
      <c r="A484" s="285"/>
      <c r="B484" s="730"/>
      <c r="C484" s="731"/>
      <c r="D484" s="732"/>
      <c r="E484" s="285"/>
      <c r="F484" s="730"/>
      <c r="G484" s="732"/>
      <c r="H484" s="285"/>
    </row>
    <row r="485" spans="1:8" ht="23.25" customHeight="1" x14ac:dyDescent="0.15">
      <c r="A485" s="285"/>
      <c r="B485" s="730"/>
      <c r="C485" s="731"/>
      <c r="D485" s="732"/>
      <c r="E485" s="285"/>
      <c r="F485" s="730"/>
      <c r="G485" s="732"/>
      <c r="H485" s="285"/>
    </row>
    <row r="486" spans="1:8" ht="23.25" customHeight="1" x14ac:dyDescent="0.15">
      <c r="A486" s="285"/>
      <c r="B486" s="730"/>
      <c r="C486" s="731"/>
      <c r="D486" s="732"/>
      <c r="E486" s="285"/>
      <c r="F486" s="730"/>
      <c r="G486" s="732"/>
      <c r="H486" s="285"/>
    </row>
    <row r="487" spans="1:8" ht="23.25" customHeight="1" x14ac:dyDescent="0.15">
      <c r="A487" s="285"/>
      <c r="B487" s="730"/>
      <c r="C487" s="731"/>
      <c r="D487" s="732"/>
      <c r="E487" s="285"/>
      <c r="F487" s="730"/>
      <c r="G487" s="732"/>
      <c r="H487" s="285"/>
    </row>
    <row r="488" spans="1:8" ht="23.25" customHeight="1" x14ac:dyDescent="0.15">
      <c r="A488" s="285"/>
      <c r="B488" s="730"/>
      <c r="C488" s="731"/>
      <c r="D488" s="732"/>
      <c r="E488" s="285"/>
      <c r="F488" s="730"/>
      <c r="G488" s="732"/>
      <c r="H488" s="285"/>
    </row>
    <row r="489" spans="1:8" ht="23.25" customHeight="1" x14ac:dyDescent="0.15">
      <c r="A489" s="285"/>
      <c r="B489" s="730"/>
      <c r="C489" s="731"/>
      <c r="D489" s="732"/>
      <c r="E489" s="285"/>
      <c r="F489" s="730"/>
      <c r="G489" s="732"/>
      <c r="H489" s="285"/>
    </row>
    <row r="490" spans="1:8" ht="23.25" customHeight="1" x14ac:dyDescent="0.15">
      <c r="A490" s="285"/>
      <c r="B490" s="730"/>
      <c r="C490" s="731"/>
      <c r="D490" s="732"/>
      <c r="E490" s="285"/>
      <c r="F490" s="730"/>
      <c r="G490" s="732"/>
      <c r="H490" s="285"/>
    </row>
    <row r="491" spans="1:8" ht="23.25" customHeight="1" x14ac:dyDescent="0.15">
      <c r="A491" s="285"/>
      <c r="B491" s="730"/>
      <c r="C491" s="731"/>
      <c r="D491" s="732"/>
      <c r="E491" s="285"/>
      <c r="F491" s="730"/>
      <c r="G491" s="732"/>
      <c r="H491" s="285"/>
    </row>
    <row r="492" spans="1:8" ht="23.25" customHeight="1" x14ac:dyDescent="0.15">
      <c r="A492" s="285"/>
      <c r="B492" s="730"/>
      <c r="C492" s="731"/>
      <c r="D492" s="732"/>
      <c r="E492" s="285"/>
      <c r="F492" s="730"/>
      <c r="G492" s="732"/>
      <c r="H492" s="285"/>
    </row>
    <row r="493" spans="1:8" ht="23.25" customHeight="1" x14ac:dyDescent="0.15">
      <c r="A493" s="285"/>
      <c r="B493" s="730"/>
      <c r="C493" s="731"/>
      <c r="D493" s="732"/>
      <c r="E493" s="285"/>
      <c r="F493" s="730"/>
      <c r="G493" s="732"/>
      <c r="H493" s="285"/>
    </row>
    <row r="494" spans="1:8" ht="23.25" customHeight="1" x14ac:dyDescent="0.15">
      <c r="A494" s="285"/>
      <c r="B494" s="730"/>
      <c r="C494" s="731"/>
      <c r="D494" s="732"/>
      <c r="E494" s="285"/>
      <c r="F494" s="730"/>
      <c r="G494" s="732"/>
      <c r="H494" s="285"/>
    </row>
    <row r="495" spans="1:8" ht="23.25" customHeight="1" x14ac:dyDescent="0.15">
      <c r="A495" s="285"/>
      <c r="B495" s="730"/>
      <c r="C495" s="731"/>
      <c r="D495" s="732"/>
      <c r="E495" s="285"/>
      <c r="F495" s="730"/>
      <c r="G495" s="732"/>
      <c r="H495" s="285"/>
    </row>
    <row r="496" spans="1:8" ht="23.25" customHeight="1" x14ac:dyDescent="0.15">
      <c r="A496" s="285"/>
      <c r="B496" s="730"/>
      <c r="C496" s="731"/>
      <c r="D496" s="732"/>
      <c r="E496" s="285"/>
      <c r="F496" s="730"/>
      <c r="G496" s="732"/>
      <c r="H496" s="285"/>
    </row>
    <row r="497" spans="1:8" ht="23.25" customHeight="1" x14ac:dyDescent="0.15">
      <c r="A497" s="285"/>
      <c r="B497" s="730"/>
      <c r="C497" s="731"/>
      <c r="D497" s="732"/>
      <c r="E497" s="285"/>
      <c r="F497" s="730"/>
      <c r="G497" s="732"/>
      <c r="H497" s="285"/>
    </row>
    <row r="498" spans="1:8" ht="23.25" customHeight="1" x14ac:dyDescent="0.15">
      <c r="A498" s="285"/>
      <c r="B498" s="730"/>
      <c r="C498" s="731"/>
      <c r="D498" s="732"/>
      <c r="E498" s="285"/>
      <c r="F498" s="730"/>
      <c r="G498" s="732"/>
      <c r="H498" s="285"/>
    </row>
    <row r="499" spans="1:8" ht="23.25" customHeight="1" x14ac:dyDescent="0.15">
      <c r="A499" s="285"/>
      <c r="B499" s="730"/>
      <c r="C499" s="731"/>
      <c r="D499" s="732"/>
      <c r="E499" s="285"/>
      <c r="F499" s="730"/>
      <c r="G499" s="732"/>
      <c r="H499" s="285"/>
    </row>
  </sheetData>
  <mergeCells count="1001">
    <mergeCell ref="B495:D495"/>
    <mergeCell ref="F495:G495"/>
    <mergeCell ref="B496:D496"/>
    <mergeCell ref="F496:G496"/>
    <mergeCell ref="B497:D497"/>
    <mergeCell ref="F497:G497"/>
    <mergeCell ref="B498:D498"/>
    <mergeCell ref="F498:G498"/>
    <mergeCell ref="B499:D499"/>
    <mergeCell ref="F499:G499"/>
    <mergeCell ref="A3:B4"/>
    <mergeCell ref="F3:G4"/>
    <mergeCell ref="H3:H4"/>
    <mergeCell ref="B486:D486"/>
    <mergeCell ref="F486:G486"/>
    <mergeCell ref="B487:D487"/>
    <mergeCell ref="F487:G487"/>
    <mergeCell ref="B488:D488"/>
    <mergeCell ref="F488:G488"/>
    <mergeCell ref="B489:D489"/>
    <mergeCell ref="F489:G489"/>
    <mergeCell ref="B490:D490"/>
    <mergeCell ref="F490:G490"/>
    <mergeCell ref="B491:D491"/>
    <mergeCell ref="F491:G491"/>
    <mergeCell ref="B492:D492"/>
    <mergeCell ref="F492:G492"/>
    <mergeCell ref="B493:D493"/>
    <mergeCell ref="F493:G493"/>
    <mergeCell ref="B494:D494"/>
    <mergeCell ref="F494:G494"/>
    <mergeCell ref="B477:D477"/>
    <mergeCell ref="F477:G477"/>
    <mergeCell ref="B478:D478"/>
    <mergeCell ref="F478:G478"/>
    <mergeCell ref="B479:D479"/>
    <mergeCell ref="F479:G479"/>
    <mergeCell ref="B480:D480"/>
    <mergeCell ref="F480:G480"/>
    <mergeCell ref="B481:D481"/>
    <mergeCell ref="F481:G481"/>
    <mergeCell ref="B482:D482"/>
    <mergeCell ref="F482:G482"/>
    <mergeCell ref="B483:D483"/>
    <mergeCell ref="F483:G483"/>
    <mergeCell ref="B484:D484"/>
    <mergeCell ref="F484:G484"/>
    <mergeCell ref="B485:D485"/>
    <mergeCell ref="F485:G485"/>
    <mergeCell ref="B468:D468"/>
    <mergeCell ref="F468:G468"/>
    <mergeCell ref="B469:D469"/>
    <mergeCell ref="F469:G469"/>
    <mergeCell ref="B470:D470"/>
    <mergeCell ref="F470:G470"/>
    <mergeCell ref="B471:D471"/>
    <mergeCell ref="F471:G471"/>
    <mergeCell ref="B472:D472"/>
    <mergeCell ref="F472:G472"/>
    <mergeCell ref="B473:D473"/>
    <mergeCell ref="F473:G473"/>
    <mergeCell ref="B474:D474"/>
    <mergeCell ref="F474:G474"/>
    <mergeCell ref="B475:D475"/>
    <mergeCell ref="F475:G475"/>
    <mergeCell ref="B476:D476"/>
    <mergeCell ref="F476:G476"/>
    <mergeCell ref="B459:D459"/>
    <mergeCell ref="F459:G459"/>
    <mergeCell ref="B460:D460"/>
    <mergeCell ref="F460:G460"/>
    <mergeCell ref="B461:D461"/>
    <mergeCell ref="F461:G461"/>
    <mergeCell ref="B462:D462"/>
    <mergeCell ref="F462:G462"/>
    <mergeCell ref="B463:D463"/>
    <mergeCell ref="F463:G463"/>
    <mergeCell ref="B464:D464"/>
    <mergeCell ref="F464:G464"/>
    <mergeCell ref="B465:D465"/>
    <mergeCell ref="F465:G465"/>
    <mergeCell ref="B466:D466"/>
    <mergeCell ref="F466:G466"/>
    <mergeCell ref="B467:D467"/>
    <mergeCell ref="F467:G467"/>
    <mergeCell ref="B450:D450"/>
    <mergeCell ref="F450:G450"/>
    <mergeCell ref="B451:D451"/>
    <mergeCell ref="F451:G451"/>
    <mergeCell ref="B452:D452"/>
    <mergeCell ref="F452:G452"/>
    <mergeCell ref="B453:D453"/>
    <mergeCell ref="F453:G453"/>
    <mergeCell ref="B454:D454"/>
    <mergeCell ref="F454:G454"/>
    <mergeCell ref="B455:D455"/>
    <mergeCell ref="F455:G455"/>
    <mergeCell ref="B456:D456"/>
    <mergeCell ref="F456:G456"/>
    <mergeCell ref="B457:D457"/>
    <mergeCell ref="F457:G457"/>
    <mergeCell ref="B458:D458"/>
    <mergeCell ref="F458:G458"/>
    <mergeCell ref="B441:D441"/>
    <mergeCell ref="F441:G441"/>
    <mergeCell ref="B442:D442"/>
    <mergeCell ref="F442:G442"/>
    <mergeCell ref="B443:D443"/>
    <mergeCell ref="F443:G443"/>
    <mergeCell ref="B444:D444"/>
    <mergeCell ref="F444:G444"/>
    <mergeCell ref="B445:D445"/>
    <mergeCell ref="F445:G445"/>
    <mergeCell ref="B446:D446"/>
    <mergeCell ref="F446:G446"/>
    <mergeCell ref="B447:D447"/>
    <mergeCell ref="F447:G447"/>
    <mergeCell ref="B448:D448"/>
    <mergeCell ref="F448:G448"/>
    <mergeCell ref="B449:D449"/>
    <mergeCell ref="F449:G449"/>
    <mergeCell ref="B432:D432"/>
    <mergeCell ref="F432:G432"/>
    <mergeCell ref="B433:D433"/>
    <mergeCell ref="F433:G433"/>
    <mergeCell ref="B434:D434"/>
    <mergeCell ref="F434:G434"/>
    <mergeCell ref="B435:D435"/>
    <mergeCell ref="F435:G435"/>
    <mergeCell ref="B436:D436"/>
    <mergeCell ref="F436:G436"/>
    <mergeCell ref="B437:D437"/>
    <mergeCell ref="F437:G437"/>
    <mergeCell ref="B438:D438"/>
    <mergeCell ref="F438:G438"/>
    <mergeCell ref="B439:D439"/>
    <mergeCell ref="F439:G439"/>
    <mergeCell ref="B440:D440"/>
    <mergeCell ref="F440:G440"/>
    <mergeCell ref="B423:D423"/>
    <mergeCell ref="F423:G423"/>
    <mergeCell ref="B424:D424"/>
    <mergeCell ref="F424:G424"/>
    <mergeCell ref="B425:D425"/>
    <mergeCell ref="F425:G425"/>
    <mergeCell ref="B426:D426"/>
    <mergeCell ref="F426:G426"/>
    <mergeCell ref="B427:D427"/>
    <mergeCell ref="F427:G427"/>
    <mergeCell ref="B428:D428"/>
    <mergeCell ref="F428:G428"/>
    <mergeCell ref="B429:D429"/>
    <mergeCell ref="F429:G429"/>
    <mergeCell ref="B430:D430"/>
    <mergeCell ref="F430:G430"/>
    <mergeCell ref="B431:D431"/>
    <mergeCell ref="F431:G431"/>
    <mergeCell ref="B414:D414"/>
    <mergeCell ref="F414:G414"/>
    <mergeCell ref="B415:D415"/>
    <mergeCell ref="F415:G415"/>
    <mergeCell ref="B416:D416"/>
    <mergeCell ref="F416:G416"/>
    <mergeCell ref="B417:D417"/>
    <mergeCell ref="F417:G417"/>
    <mergeCell ref="B418:D418"/>
    <mergeCell ref="F418:G418"/>
    <mergeCell ref="B419:D419"/>
    <mergeCell ref="F419:G419"/>
    <mergeCell ref="B420:D420"/>
    <mergeCell ref="F420:G420"/>
    <mergeCell ref="B421:D421"/>
    <mergeCell ref="F421:G421"/>
    <mergeCell ref="B422:D422"/>
    <mergeCell ref="F422:G422"/>
    <mergeCell ref="B405:D405"/>
    <mergeCell ref="F405:G405"/>
    <mergeCell ref="B406:D406"/>
    <mergeCell ref="F406:G406"/>
    <mergeCell ref="B407:D407"/>
    <mergeCell ref="F407:G407"/>
    <mergeCell ref="B408:D408"/>
    <mergeCell ref="F408:G408"/>
    <mergeCell ref="B409:D409"/>
    <mergeCell ref="F409:G409"/>
    <mergeCell ref="B410:D410"/>
    <mergeCell ref="F410:G410"/>
    <mergeCell ref="B411:D411"/>
    <mergeCell ref="F411:G411"/>
    <mergeCell ref="B412:D412"/>
    <mergeCell ref="F412:G412"/>
    <mergeCell ref="B413:D413"/>
    <mergeCell ref="F413:G413"/>
    <mergeCell ref="B396:D396"/>
    <mergeCell ref="F396:G396"/>
    <mergeCell ref="B397:D397"/>
    <mergeCell ref="F397:G397"/>
    <mergeCell ref="B398:D398"/>
    <mergeCell ref="F398:G398"/>
    <mergeCell ref="B399:D399"/>
    <mergeCell ref="F399:G399"/>
    <mergeCell ref="B400:D400"/>
    <mergeCell ref="F400:G400"/>
    <mergeCell ref="B401:D401"/>
    <mergeCell ref="F401:G401"/>
    <mergeCell ref="B402:D402"/>
    <mergeCell ref="F402:G402"/>
    <mergeCell ref="B403:D403"/>
    <mergeCell ref="F403:G403"/>
    <mergeCell ref="B404:D404"/>
    <mergeCell ref="F404:G404"/>
    <mergeCell ref="B387:D387"/>
    <mergeCell ref="F387:G387"/>
    <mergeCell ref="B388:D388"/>
    <mergeCell ref="F388:G388"/>
    <mergeCell ref="B389:D389"/>
    <mergeCell ref="F389:G389"/>
    <mergeCell ref="B390:D390"/>
    <mergeCell ref="F390:G390"/>
    <mergeCell ref="B391:D391"/>
    <mergeCell ref="F391:G391"/>
    <mergeCell ref="B392:D392"/>
    <mergeCell ref="F392:G392"/>
    <mergeCell ref="B393:D393"/>
    <mergeCell ref="F393:G393"/>
    <mergeCell ref="B394:D394"/>
    <mergeCell ref="F394:G394"/>
    <mergeCell ref="B395:D395"/>
    <mergeCell ref="F395:G395"/>
    <mergeCell ref="B378:D378"/>
    <mergeCell ref="F378:G378"/>
    <mergeCell ref="B379:D379"/>
    <mergeCell ref="F379:G379"/>
    <mergeCell ref="B380:D380"/>
    <mergeCell ref="F380:G380"/>
    <mergeCell ref="B381:D381"/>
    <mergeCell ref="F381:G381"/>
    <mergeCell ref="B382:D382"/>
    <mergeCell ref="F382:G382"/>
    <mergeCell ref="B383:D383"/>
    <mergeCell ref="F383:G383"/>
    <mergeCell ref="B384:D384"/>
    <mergeCell ref="F384:G384"/>
    <mergeCell ref="B385:D385"/>
    <mergeCell ref="F385:G385"/>
    <mergeCell ref="B386:D386"/>
    <mergeCell ref="F386:G386"/>
    <mergeCell ref="B369:D369"/>
    <mergeCell ref="F369:G369"/>
    <mergeCell ref="B370:D370"/>
    <mergeCell ref="F370:G370"/>
    <mergeCell ref="B371:D371"/>
    <mergeCell ref="F371:G371"/>
    <mergeCell ref="B372:D372"/>
    <mergeCell ref="F372:G372"/>
    <mergeCell ref="B373:D373"/>
    <mergeCell ref="F373:G373"/>
    <mergeCell ref="B374:D374"/>
    <mergeCell ref="F374:G374"/>
    <mergeCell ref="B375:D375"/>
    <mergeCell ref="F375:G375"/>
    <mergeCell ref="B376:D376"/>
    <mergeCell ref="F376:G376"/>
    <mergeCell ref="B377:D377"/>
    <mergeCell ref="F377:G377"/>
    <mergeCell ref="B360:D360"/>
    <mergeCell ref="F360:G360"/>
    <mergeCell ref="B361:D361"/>
    <mergeCell ref="F361:G361"/>
    <mergeCell ref="B362:D362"/>
    <mergeCell ref="F362:G362"/>
    <mergeCell ref="B363:D363"/>
    <mergeCell ref="F363:G363"/>
    <mergeCell ref="B364:D364"/>
    <mergeCell ref="F364:G364"/>
    <mergeCell ref="B365:D365"/>
    <mergeCell ref="F365:G365"/>
    <mergeCell ref="B366:D366"/>
    <mergeCell ref="F366:G366"/>
    <mergeCell ref="B367:D367"/>
    <mergeCell ref="F367:G367"/>
    <mergeCell ref="B368:D368"/>
    <mergeCell ref="F368:G368"/>
    <mergeCell ref="B351:D351"/>
    <mergeCell ref="F351:G351"/>
    <mergeCell ref="B352:D352"/>
    <mergeCell ref="F352:G352"/>
    <mergeCell ref="B353:D353"/>
    <mergeCell ref="F353:G353"/>
    <mergeCell ref="B354:D354"/>
    <mergeCell ref="F354:G354"/>
    <mergeCell ref="B355:D355"/>
    <mergeCell ref="F355:G355"/>
    <mergeCell ref="B356:D356"/>
    <mergeCell ref="F356:G356"/>
    <mergeCell ref="B357:D357"/>
    <mergeCell ref="F357:G357"/>
    <mergeCell ref="B358:D358"/>
    <mergeCell ref="F358:G358"/>
    <mergeCell ref="B359:D359"/>
    <mergeCell ref="F359:G359"/>
    <mergeCell ref="B342:D342"/>
    <mergeCell ref="F342:G342"/>
    <mergeCell ref="B343:D343"/>
    <mergeCell ref="F343:G343"/>
    <mergeCell ref="B344:D344"/>
    <mergeCell ref="F344:G344"/>
    <mergeCell ref="B345:D345"/>
    <mergeCell ref="F345:G345"/>
    <mergeCell ref="B346:D346"/>
    <mergeCell ref="F346:G346"/>
    <mergeCell ref="B347:D347"/>
    <mergeCell ref="F347:G347"/>
    <mergeCell ref="B348:D348"/>
    <mergeCell ref="F348:G348"/>
    <mergeCell ref="B349:D349"/>
    <mergeCell ref="F349:G349"/>
    <mergeCell ref="B350:D350"/>
    <mergeCell ref="F350:G350"/>
    <mergeCell ref="B333:D333"/>
    <mergeCell ref="F333:G333"/>
    <mergeCell ref="B334:D334"/>
    <mergeCell ref="F334:G334"/>
    <mergeCell ref="B335:D335"/>
    <mergeCell ref="F335:G335"/>
    <mergeCell ref="B336:D336"/>
    <mergeCell ref="F336:G336"/>
    <mergeCell ref="B337:D337"/>
    <mergeCell ref="F337:G337"/>
    <mergeCell ref="B338:D338"/>
    <mergeCell ref="F338:G338"/>
    <mergeCell ref="B339:D339"/>
    <mergeCell ref="F339:G339"/>
    <mergeCell ref="B340:D340"/>
    <mergeCell ref="F340:G340"/>
    <mergeCell ref="B341:D341"/>
    <mergeCell ref="F341:G341"/>
    <mergeCell ref="B324:D324"/>
    <mergeCell ref="F324:G324"/>
    <mergeCell ref="B325:D325"/>
    <mergeCell ref="F325:G325"/>
    <mergeCell ref="B326:D326"/>
    <mergeCell ref="F326:G326"/>
    <mergeCell ref="B327:D327"/>
    <mergeCell ref="F327:G327"/>
    <mergeCell ref="B328:D328"/>
    <mergeCell ref="F328:G328"/>
    <mergeCell ref="B329:D329"/>
    <mergeCell ref="F329:G329"/>
    <mergeCell ref="B330:D330"/>
    <mergeCell ref="F330:G330"/>
    <mergeCell ref="B331:D331"/>
    <mergeCell ref="F331:G331"/>
    <mergeCell ref="B332:D332"/>
    <mergeCell ref="F332:G332"/>
    <mergeCell ref="B315:D315"/>
    <mergeCell ref="F315:G315"/>
    <mergeCell ref="B316:D316"/>
    <mergeCell ref="F316:G316"/>
    <mergeCell ref="B317:D317"/>
    <mergeCell ref="F317:G317"/>
    <mergeCell ref="B318:D318"/>
    <mergeCell ref="F318:G318"/>
    <mergeCell ref="B319:D319"/>
    <mergeCell ref="F319:G319"/>
    <mergeCell ref="B320:D320"/>
    <mergeCell ref="F320:G320"/>
    <mergeCell ref="B321:D321"/>
    <mergeCell ref="F321:G321"/>
    <mergeCell ref="B322:D322"/>
    <mergeCell ref="F322:G322"/>
    <mergeCell ref="B323:D323"/>
    <mergeCell ref="F323:G323"/>
    <mergeCell ref="B306:D306"/>
    <mergeCell ref="F306:G306"/>
    <mergeCell ref="B307:D307"/>
    <mergeCell ref="F307:G307"/>
    <mergeCell ref="B308:D308"/>
    <mergeCell ref="F308:G308"/>
    <mergeCell ref="B309:D309"/>
    <mergeCell ref="F309:G309"/>
    <mergeCell ref="B310:D310"/>
    <mergeCell ref="F310:G310"/>
    <mergeCell ref="B311:D311"/>
    <mergeCell ref="F311:G311"/>
    <mergeCell ref="B312:D312"/>
    <mergeCell ref="F312:G312"/>
    <mergeCell ref="B313:D313"/>
    <mergeCell ref="F313:G313"/>
    <mergeCell ref="B314:D314"/>
    <mergeCell ref="F314:G314"/>
    <mergeCell ref="B297:D297"/>
    <mergeCell ref="F297:G297"/>
    <mergeCell ref="B298:D298"/>
    <mergeCell ref="F298:G298"/>
    <mergeCell ref="B299:D299"/>
    <mergeCell ref="F299:G299"/>
    <mergeCell ref="B300:D300"/>
    <mergeCell ref="F300:G300"/>
    <mergeCell ref="B301:D301"/>
    <mergeCell ref="F301:G301"/>
    <mergeCell ref="B302:D302"/>
    <mergeCell ref="F302:G302"/>
    <mergeCell ref="B303:D303"/>
    <mergeCell ref="F303:G303"/>
    <mergeCell ref="B304:D304"/>
    <mergeCell ref="F304:G304"/>
    <mergeCell ref="B305:D305"/>
    <mergeCell ref="F305:G305"/>
    <mergeCell ref="B288:D288"/>
    <mergeCell ref="F288:G288"/>
    <mergeCell ref="B289:D289"/>
    <mergeCell ref="F289:G289"/>
    <mergeCell ref="B290:D290"/>
    <mergeCell ref="F290:G290"/>
    <mergeCell ref="B291:D291"/>
    <mergeCell ref="F291:G291"/>
    <mergeCell ref="B292:D292"/>
    <mergeCell ref="F292:G292"/>
    <mergeCell ref="B293:D293"/>
    <mergeCell ref="F293:G293"/>
    <mergeCell ref="B294:D294"/>
    <mergeCell ref="F294:G294"/>
    <mergeCell ref="B295:D295"/>
    <mergeCell ref="F295:G295"/>
    <mergeCell ref="B296:D296"/>
    <mergeCell ref="F296:G296"/>
    <mergeCell ref="B279:D279"/>
    <mergeCell ref="F279:G279"/>
    <mergeCell ref="B280:D280"/>
    <mergeCell ref="F280:G280"/>
    <mergeCell ref="B281:D281"/>
    <mergeCell ref="F281:G281"/>
    <mergeCell ref="B282:D282"/>
    <mergeCell ref="F282:G282"/>
    <mergeCell ref="B283:D283"/>
    <mergeCell ref="F283:G283"/>
    <mergeCell ref="B284:D284"/>
    <mergeCell ref="F284:G284"/>
    <mergeCell ref="B285:D285"/>
    <mergeCell ref="F285:G285"/>
    <mergeCell ref="B286:D286"/>
    <mergeCell ref="F286:G286"/>
    <mergeCell ref="B287:D287"/>
    <mergeCell ref="F287:G287"/>
    <mergeCell ref="B270:D270"/>
    <mergeCell ref="F270:G270"/>
    <mergeCell ref="B271:D271"/>
    <mergeCell ref="F271:G271"/>
    <mergeCell ref="B272:D272"/>
    <mergeCell ref="F272:G272"/>
    <mergeCell ref="B273:D273"/>
    <mergeCell ref="F273:G273"/>
    <mergeCell ref="B274:D274"/>
    <mergeCell ref="F274:G274"/>
    <mergeCell ref="B275:D275"/>
    <mergeCell ref="F275:G275"/>
    <mergeCell ref="B276:D276"/>
    <mergeCell ref="F276:G276"/>
    <mergeCell ref="B277:D277"/>
    <mergeCell ref="F277:G277"/>
    <mergeCell ref="B278:D278"/>
    <mergeCell ref="F278:G278"/>
    <mergeCell ref="B261:D261"/>
    <mergeCell ref="F261:G261"/>
    <mergeCell ref="B262:D262"/>
    <mergeCell ref="F262:G262"/>
    <mergeCell ref="B263:D263"/>
    <mergeCell ref="F263:G263"/>
    <mergeCell ref="B264:D264"/>
    <mergeCell ref="F264:G264"/>
    <mergeCell ref="B265:D265"/>
    <mergeCell ref="F265:G265"/>
    <mergeCell ref="B266:D266"/>
    <mergeCell ref="F266:G266"/>
    <mergeCell ref="B267:D267"/>
    <mergeCell ref="F267:G267"/>
    <mergeCell ref="B268:D268"/>
    <mergeCell ref="F268:G268"/>
    <mergeCell ref="B269:D269"/>
    <mergeCell ref="F269:G269"/>
    <mergeCell ref="B252:D252"/>
    <mergeCell ref="F252:G252"/>
    <mergeCell ref="B253:D253"/>
    <mergeCell ref="F253:G253"/>
    <mergeCell ref="B254:D254"/>
    <mergeCell ref="F254:G254"/>
    <mergeCell ref="B255:D255"/>
    <mergeCell ref="F255:G255"/>
    <mergeCell ref="B256:D256"/>
    <mergeCell ref="F256:G256"/>
    <mergeCell ref="B257:D257"/>
    <mergeCell ref="F257:G257"/>
    <mergeCell ref="B258:D258"/>
    <mergeCell ref="F258:G258"/>
    <mergeCell ref="B259:D259"/>
    <mergeCell ref="F259:G259"/>
    <mergeCell ref="B260:D260"/>
    <mergeCell ref="F260:G260"/>
    <mergeCell ref="B243:D243"/>
    <mergeCell ref="F243:G243"/>
    <mergeCell ref="B244:D244"/>
    <mergeCell ref="F244:G244"/>
    <mergeCell ref="B245:D245"/>
    <mergeCell ref="F245:G245"/>
    <mergeCell ref="B246:D246"/>
    <mergeCell ref="F246:G246"/>
    <mergeCell ref="B247:D247"/>
    <mergeCell ref="F247:G247"/>
    <mergeCell ref="B248:D248"/>
    <mergeCell ref="F248:G248"/>
    <mergeCell ref="B249:D249"/>
    <mergeCell ref="F249:G249"/>
    <mergeCell ref="B250:D250"/>
    <mergeCell ref="F250:G250"/>
    <mergeCell ref="B251:D251"/>
    <mergeCell ref="F251:G251"/>
    <mergeCell ref="B234:D234"/>
    <mergeCell ref="F234:G234"/>
    <mergeCell ref="B235:D235"/>
    <mergeCell ref="F235:G235"/>
    <mergeCell ref="B236:D236"/>
    <mergeCell ref="F236:G236"/>
    <mergeCell ref="B237:D237"/>
    <mergeCell ref="F237:G237"/>
    <mergeCell ref="B238:D238"/>
    <mergeCell ref="F238:G238"/>
    <mergeCell ref="B239:D239"/>
    <mergeCell ref="F239:G239"/>
    <mergeCell ref="B240:D240"/>
    <mergeCell ref="F240:G240"/>
    <mergeCell ref="B241:D241"/>
    <mergeCell ref="F241:G241"/>
    <mergeCell ref="B242:D242"/>
    <mergeCell ref="F242:G242"/>
    <mergeCell ref="B225:D225"/>
    <mergeCell ref="F225:G225"/>
    <mergeCell ref="B226:D226"/>
    <mergeCell ref="F226:G226"/>
    <mergeCell ref="B227:D227"/>
    <mergeCell ref="F227:G227"/>
    <mergeCell ref="B228:D228"/>
    <mergeCell ref="F228:G228"/>
    <mergeCell ref="B229:D229"/>
    <mergeCell ref="F229:G229"/>
    <mergeCell ref="B230:D230"/>
    <mergeCell ref="F230:G230"/>
    <mergeCell ref="B231:D231"/>
    <mergeCell ref="F231:G231"/>
    <mergeCell ref="B232:D232"/>
    <mergeCell ref="F232:G232"/>
    <mergeCell ref="B233:D233"/>
    <mergeCell ref="F233:G233"/>
    <mergeCell ref="B216:D216"/>
    <mergeCell ref="F216:G216"/>
    <mergeCell ref="B217:D217"/>
    <mergeCell ref="F217:G217"/>
    <mergeCell ref="B218:D218"/>
    <mergeCell ref="F218:G218"/>
    <mergeCell ref="B219:D219"/>
    <mergeCell ref="F219:G219"/>
    <mergeCell ref="B220:D220"/>
    <mergeCell ref="F220:G220"/>
    <mergeCell ref="B221:D221"/>
    <mergeCell ref="F221:G221"/>
    <mergeCell ref="B222:D222"/>
    <mergeCell ref="F222:G222"/>
    <mergeCell ref="B223:D223"/>
    <mergeCell ref="F223:G223"/>
    <mergeCell ref="B224:D224"/>
    <mergeCell ref="F224:G224"/>
    <mergeCell ref="B207:D207"/>
    <mergeCell ref="F207:G207"/>
    <mergeCell ref="B208:D208"/>
    <mergeCell ref="F208:G208"/>
    <mergeCell ref="B209:D209"/>
    <mergeCell ref="F209:G209"/>
    <mergeCell ref="B210:D210"/>
    <mergeCell ref="F210:G210"/>
    <mergeCell ref="B211:D211"/>
    <mergeCell ref="F211:G211"/>
    <mergeCell ref="B212:D212"/>
    <mergeCell ref="F212:G212"/>
    <mergeCell ref="B213:D213"/>
    <mergeCell ref="F213:G213"/>
    <mergeCell ref="B214:D214"/>
    <mergeCell ref="F214:G214"/>
    <mergeCell ref="B215:D215"/>
    <mergeCell ref="F215:G215"/>
    <mergeCell ref="B198:D198"/>
    <mergeCell ref="F198:G198"/>
    <mergeCell ref="B199:D199"/>
    <mergeCell ref="F199:G199"/>
    <mergeCell ref="B200:D200"/>
    <mergeCell ref="F200:G200"/>
    <mergeCell ref="B201:D201"/>
    <mergeCell ref="F201:G201"/>
    <mergeCell ref="B202:D202"/>
    <mergeCell ref="F202:G202"/>
    <mergeCell ref="B203:D203"/>
    <mergeCell ref="F203:G203"/>
    <mergeCell ref="B204:D204"/>
    <mergeCell ref="F204:G204"/>
    <mergeCell ref="B205:D205"/>
    <mergeCell ref="F205:G205"/>
    <mergeCell ref="B206:D206"/>
    <mergeCell ref="F206:G206"/>
    <mergeCell ref="B189:D189"/>
    <mergeCell ref="F189:G189"/>
    <mergeCell ref="B190:D190"/>
    <mergeCell ref="F190:G190"/>
    <mergeCell ref="B191:D191"/>
    <mergeCell ref="F191:G191"/>
    <mergeCell ref="B192:D192"/>
    <mergeCell ref="F192:G192"/>
    <mergeCell ref="B193:D193"/>
    <mergeCell ref="F193:G193"/>
    <mergeCell ref="B194:D194"/>
    <mergeCell ref="F194:G194"/>
    <mergeCell ref="B195:D195"/>
    <mergeCell ref="F195:G195"/>
    <mergeCell ref="B196:D196"/>
    <mergeCell ref="F196:G196"/>
    <mergeCell ref="B197:D197"/>
    <mergeCell ref="F197:G197"/>
    <mergeCell ref="B180:D180"/>
    <mergeCell ref="F180:G180"/>
    <mergeCell ref="B181:D181"/>
    <mergeCell ref="F181:G181"/>
    <mergeCell ref="B182:D182"/>
    <mergeCell ref="F182:G182"/>
    <mergeCell ref="B183:D183"/>
    <mergeCell ref="F183:G183"/>
    <mergeCell ref="B184:D184"/>
    <mergeCell ref="F184:G184"/>
    <mergeCell ref="B185:D185"/>
    <mergeCell ref="F185:G185"/>
    <mergeCell ref="B186:D186"/>
    <mergeCell ref="F186:G186"/>
    <mergeCell ref="B187:D187"/>
    <mergeCell ref="F187:G187"/>
    <mergeCell ref="B188:D188"/>
    <mergeCell ref="F188:G188"/>
    <mergeCell ref="B171:D171"/>
    <mergeCell ref="F171:G171"/>
    <mergeCell ref="B172:D172"/>
    <mergeCell ref="F172:G172"/>
    <mergeCell ref="B173:D173"/>
    <mergeCell ref="F173:G173"/>
    <mergeCell ref="B174:D174"/>
    <mergeCell ref="F174:G174"/>
    <mergeCell ref="B175:D175"/>
    <mergeCell ref="F175:G175"/>
    <mergeCell ref="B176:D176"/>
    <mergeCell ref="F176:G176"/>
    <mergeCell ref="B177:D177"/>
    <mergeCell ref="F177:G177"/>
    <mergeCell ref="B178:D178"/>
    <mergeCell ref="F178:G178"/>
    <mergeCell ref="B179:D179"/>
    <mergeCell ref="F179:G179"/>
    <mergeCell ref="B162:D162"/>
    <mergeCell ref="F162:G162"/>
    <mergeCell ref="B163:D163"/>
    <mergeCell ref="F163:G163"/>
    <mergeCell ref="B164:D164"/>
    <mergeCell ref="F164:G164"/>
    <mergeCell ref="B165:D165"/>
    <mergeCell ref="F165:G165"/>
    <mergeCell ref="B166:D166"/>
    <mergeCell ref="F166:G166"/>
    <mergeCell ref="B167:D167"/>
    <mergeCell ref="F167:G167"/>
    <mergeCell ref="B168:D168"/>
    <mergeCell ref="F168:G168"/>
    <mergeCell ref="B169:D169"/>
    <mergeCell ref="F169:G169"/>
    <mergeCell ref="B170:D170"/>
    <mergeCell ref="F170:G170"/>
    <mergeCell ref="B153:D153"/>
    <mergeCell ref="F153:G153"/>
    <mergeCell ref="B154:D154"/>
    <mergeCell ref="F154:G154"/>
    <mergeCell ref="B155:D155"/>
    <mergeCell ref="F155:G155"/>
    <mergeCell ref="B156:D156"/>
    <mergeCell ref="F156:G156"/>
    <mergeCell ref="B157:D157"/>
    <mergeCell ref="F157:G157"/>
    <mergeCell ref="B158:D158"/>
    <mergeCell ref="F158:G158"/>
    <mergeCell ref="B159:D159"/>
    <mergeCell ref="F159:G159"/>
    <mergeCell ref="B160:D160"/>
    <mergeCell ref="F160:G160"/>
    <mergeCell ref="B161:D161"/>
    <mergeCell ref="F161:G161"/>
    <mergeCell ref="B144:D144"/>
    <mergeCell ref="F144:G144"/>
    <mergeCell ref="B145:D145"/>
    <mergeCell ref="F145:G145"/>
    <mergeCell ref="B146:D146"/>
    <mergeCell ref="F146:G146"/>
    <mergeCell ref="B147:D147"/>
    <mergeCell ref="F147:G147"/>
    <mergeCell ref="B148:D148"/>
    <mergeCell ref="F148:G148"/>
    <mergeCell ref="B149:D149"/>
    <mergeCell ref="F149:G149"/>
    <mergeCell ref="B150:D150"/>
    <mergeCell ref="F150:G150"/>
    <mergeCell ref="B151:D151"/>
    <mergeCell ref="F151:G151"/>
    <mergeCell ref="B152:D152"/>
    <mergeCell ref="F152:G152"/>
    <mergeCell ref="B135:D135"/>
    <mergeCell ref="F135:G135"/>
    <mergeCell ref="B136:D136"/>
    <mergeCell ref="F136:G136"/>
    <mergeCell ref="B137:D137"/>
    <mergeCell ref="F137:G137"/>
    <mergeCell ref="B138:D138"/>
    <mergeCell ref="F138:G138"/>
    <mergeCell ref="B139:D139"/>
    <mergeCell ref="F139:G139"/>
    <mergeCell ref="B140:D140"/>
    <mergeCell ref="F140:G140"/>
    <mergeCell ref="B141:D141"/>
    <mergeCell ref="F141:G141"/>
    <mergeCell ref="B142:D142"/>
    <mergeCell ref="F142:G142"/>
    <mergeCell ref="B143:D143"/>
    <mergeCell ref="F143:G143"/>
    <mergeCell ref="B126:D126"/>
    <mergeCell ref="F126:G126"/>
    <mergeCell ref="B127:D127"/>
    <mergeCell ref="F127:G127"/>
    <mergeCell ref="B128:D128"/>
    <mergeCell ref="F128:G128"/>
    <mergeCell ref="B129:D129"/>
    <mergeCell ref="F129:G129"/>
    <mergeCell ref="B130:D130"/>
    <mergeCell ref="F130:G130"/>
    <mergeCell ref="B131:D131"/>
    <mergeCell ref="F131:G131"/>
    <mergeCell ref="B132:D132"/>
    <mergeCell ref="F132:G132"/>
    <mergeCell ref="B133:D133"/>
    <mergeCell ref="F133:G133"/>
    <mergeCell ref="B134:D134"/>
    <mergeCell ref="F134:G134"/>
    <mergeCell ref="B117:D117"/>
    <mergeCell ref="F117:G117"/>
    <mergeCell ref="B118:D118"/>
    <mergeCell ref="F118:G118"/>
    <mergeCell ref="B119:D119"/>
    <mergeCell ref="F119:G119"/>
    <mergeCell ref="B120:D120"/>
    <mergeCell ref="F120:G120"/>
    <mergeCell ref="B121:D121"/>
    <mergeCell ref="F121:G121"/>
    <mergeCell ref="B122:D122"/>
    <mergeCell ref="F122:G122"/>
    <mergeCell ref="B123:D123"/>
    <mergeCell ref="F123:G123"/>
    <mergeCell ref="B124:D124"/>
    <mergeCell ref="F124:G124"/>
    <mergeCell ref="B125:D125"/>
    <mergeCell ref="F125:G125"/>
    <mergeCell ref="B108:D108"/>
    <mergeCell ref="F108:G108"/>
    <mergeCell ref="B109:D109"/>
    <mergeCell ref="F109:G109"/>
    <mergeCell ref="B110:D110"/>
    <mergeCell ref="F110:G110"/>
    <mergeCell ref="B111:D111"/>
    <mergeCell ref="F111:G111"/>
    <mergeCell ref="B112:D112"/>
    <mergeCell ref="F112:G112"/>
    <mergeCell ref="B113:D113"/>
    <mergeCell ref="F113:G113"/>
    <mergeCell ref="B114:D114"/>
    <mergeCell ref="F114:G114"/>
    <mergeCell ref="B115:D115"/>
    <mergeCell ref="F115:G115"/>
    <mergeCell ref="B116:D116"/>
    <mergeCell ref="F116:G116"/>
    <mergeCell ref="B99:D99"/>
    <mergeCell ref="F99:G99"/>
    <mergeCell ref="B100:D100"/>
    <mergeCell ref="F100:G100"/>
    <mergeCell ref="B101:D101"/>
    <mergeCell ref="F101:G101"/>
    <mergeCell ref="B102:D102"/>
    <mergeCell ref="F102:G102"/>
    <mergeCell ref="B103:D103"/>
    <mergeCell ref="F103:G103"/>
    <mergeCell ref="B104:D104"/>
    <mergeCell ref="F104:G104"/>
    <mergeCell ref="B105:D105"/>
    <mergeCell ref="F105:G105"/>
    <mergeCell ref="B106:D106"/>
    <mergeCell ref="F106:G106"/>
    <mergeCell ref="B107:D107"/>
    <mergeCell ref="F107:G107"/>
    <mergeCell ref="B90:D90"/>
    <mergeCell ref="F90:G90"/>
    <mergeCell ref="B91:D91"/>
    <mergeCell ref="F91:G91"/>
    <mergeCell ref="B92:D92"/>
    <mergeCell ref="F92:G92"/>
    <mergeCell ref="B93:D93"/>
    <mergeCell ref="F93:G93"/>
    <mergeCell ref="B94:D94"/>
    <mergeCell ref="F94:G94"/>
    <mergeCell ref="B95:D95"/>
    <mergeCell ref="F95:G95"/>
    <mergeCell ref="B96:D96"/>
    <mergeCell ref="F96:G96"/>
    <mergeCell ref="B97:D97"/>
    <mergeCell ref="F97:G97"/>
    <mergeCell ref="B98:D98"/>
    <mergeCell ref="F98:G98"/>
    <mergeCell ref="B81:D81"/>
    <mergeCell ref="F81:G81"/>
    <mergeCell ref="B82:D82"/>
    <mergeCell ref="F82:G82"/>
    <mergeCell ref="B83:D83"/>
    <mergeCell ref="F83:G83"/>
    <mergeCell ref="B84:D84"/>
    <mergeCell ref="F84:G84"/>
    <mergeCell ref="B85:D85"/>
    <mergeCell ref="F85:G85"/>
    <mergeCell ref="B86:D86"/>
    <mergeCell ref="F86:G86"/>
    <mergeCell ref="B87:D87"/>
    <mergeCell ref="F87:G87"/>
    <mergeCell ref="B88:D88"/>
    <mergeCell ref="F88:G88"/>
    <mergeCell ref="B89:D89"/>
    <mergeCell ref="F89:G89"/>
    <mergeCell ref="B72:D72"/>
    <mergeCell ref="F72:G72"/>
    <mergeCell ref="B73:D73"/>
    <mergeCell ref="F73:G73"/>
    <mergeCell ref="B74:D74"/>
    <mergeCell ref="F74:G74"/>
    <mergeCell ref="B75:D75"/>
    <mergeCell ref="F75:G75"/>
    <mergeCell ref="B76:D76"/>
    <mergeCell ref="F76:G76"/>
    <mergeCell ref="B77:D77"/>
    <mergeCell ref="F77:G77"/>
    <mergeCell ref="B78:D78"/>
    <mergeCell ref="F78:G78"/>
    <mergeCell ref="B79:D79"/>
    <mergeCell ref="F79:G79"/>
    <mergeCell ref="B80:D80"/>
    <mergeCell ref="F80:G80"/>
    <mergeCell ref="B63:D63"/>
    <mergeCell ref="F63:G63"/>
    <mergeCell ref="B64:D64"/>
    <mergeCell ref="F64:G64"/>
    <mergeCell ref="B65:D65"/>
    <mergeCell ref="F65:G65"/>
    <mergeCell ref="B66:D66"/>
    <mergeCell ref="F66:G66"/>
    <mergeCell ref="B67:D67"/>
    <mergeCell ref="F67:G67"/>
    <mergeCell ref="B68:D68"/>
    <mergeCell ref="F68:G68"/>
    <mergeCell ref="B69:D69"/>
    <mergeCell ref="F69:G69"/>
    <mergeCell ref="B70:D70"/>
    <mergeCell ref="F70:G70"/>
    <mergeCell ref="B71:D71"/>
    <mergeCell ref="F71:G71"/>
    <mergeCell ref="B54:D54"/>
    <mergeCell ref="F54:G54"/>
    <mergeCell ref="B55:D55"/>
    <mergeCell ref="F55:G55"/>
    <mergeCell ref="B56:D56"/>
    <mergeCell ref="F56:G56"/>
    <mergeCell ref="B57:D57"/>
    <mergeCell ref="F57:G57"/>
    <mergeCell ref="B58:D58"/>
    <mergeCell ref="F58:G58"/>
    <mergeCell ref="B59:D59"/>
    <mergeCell ref="F59:G59"/>
    <mergeCell ref="B60:D60"/>
    <mergeCell ref="F60:G60"/>
    <mergeCell ref="B61:D61"/>
    <mergeCell ref="F61:G61"/>
    <mergeCell ref="B62:D62"/>
    <mergeCell ref="F62:G62"/>
    <mergeCell ref="B45:D45"/>
    <mergeCell ref="F45:G45"/>
    <mergeCell ref="B46:D46"/>
    <mergeCell ref="F46:G46"/>
    <mergeCell ref="B47:D47"/>
    <mergeCell ref="F47:G47"/>
    <mergeCell ref="B48:D48"/>
    <mergeCell ref="F48:G48"/>
    <mergeCell ref="B49:D49"/>
    <mergeCell ref="F49:G49"/>
    <mergeCell ref="B50:D50"/>
    <mergeCell ref="F50:G50"/>
    <mergeCell ref="B51:D51"/>
    <mergeCell ref="F51:G51"/>
    <mergeCell ref="B52:D52"/>
    <mergeCell ref="F52:G52"/>
    <mergeCell ref="B53:D53"/>
    <mergeCell ref="F53:G53"/>
    <mergeCell ref="B36:D36"/>
    <mergeCell ref="F36:G36"/>
    <mergeCell ref="B37:D37"/>
    <mergeCell ref="F37:G37"/>
    <mergeCell ref="B38:D38"/>
    <mergeCell ref="F38:G38"/>
    <mergeCell ref="B39:D39"/>
    <mergeCell ref="F39:G39"/>
    <mergeCell ref="B40:D40"/>
    <mergeCell ref="F40:G40"/>
    <mergeCell ref="B41:D41"/>
    <mergeCell ref="F41:G41"/>
    <mergeCell ref="B42:D42"/>
    <mergeCell ref="F42:G42"/>
    <mergeCell ref="B43:D43"/>
    <mergeCell ref="F43:G43"/>
    <mergeCell ref="B44:D44"/>
    <mergeCell ref="F44:G44"/>
    <mergeCell ref="B27:D27"/>
    <mergeCell ref="F27:G27"/>
    <mergeCell ref="B28:D28"/>
    <mergeCell ref="F28:G28"/>
    <mergeCell ref="B29:D29"/>
    <mergeCell ref="F29:G29"/>
    <mergeCell ref="B30:D30"/>
    <mergeCell ref="F30:G30"/>
    <mergeCell ref="B31:D31"/>
    <mergeCell ref="F31:G31"/>
    <mergeCell ref="B32:D32"/>
    <mergeCell ref="F32:G32"/>
    <mergeCell ref="B33:D33"/>
    <mergeCell ref="F33:G33"/>
    <mergeCell ref="B34:D34"/>
    <mergeCell ref="F34:G34"/>
    <mergeCell ref="B35:D35"/>
    <mergeCell ref="F35:G35"/>
    <mergeCell ref="B18:D18"/>
    <mergeCell ref="F18:G18"/>
    <mergeCell ref="B19:D19"/>
    <mergeCell ref="F19:G19"/>
    <mergeCell ref="B20:D20"/>
    <mergeCell ref="F20:G20"/>
    <mergeCell ref="B21:D21"/>
    <mergeCell ref="F21:G21"/>
    <mergeCell ref="B22:D22"/>
    <mergeCell ref="F22:G22"/>
    <mergeCell ref="B23:D23"/>
    <mergeCell ref="F23:G23"/>
    <mergeCell ref="A24:H24"/>
    <mergeCell ref="B25:D25"/>
    <mergeCell ref="F25:G25"/>
    <mergeCell ref="B26:D26"/>
    <mergeCell ref="F26:G26"/>
    <mergeCell ref="A9:B9"/>
    <mergeCell ref="D9:E9"/>
    <mergeCell ref="F9:G9"/>
    <mergeCell ref="A10:H10"/>
    <mergeCell ref="B11:D11"/>
    <mergeCell ref="F11:G11"/>
    <mergeCell ref="B12:D12"/>
    <mergeCell ref="F12:G12"/>
    <mergeCell ref="B13:D13"/>
    <mergeCell ref="F13:G13"/>
    <mergeCell ref="B14:D14"/>
    <mergeCell ref="F14:G14"/>
    <mergeCell ref="B15:D15"/>
    <mergeCell ref="F15:G15"/>
    <mergeCell ref="B16:D16"/>
    <mergeCell ref="F16:G16"/>
    <mergeCell ref="B17:D17"/>
    <mergeCell ref="F17:G17"/>
    <mergeCell ref="A1:H1"/>
    <mergeCell ref="A2:B2"/>
    <mergeCell ref="E2:F2"/>
    <mergeCell ref="C3:E3"/>
    <mergeCell ref="D4:E4"/>
    <mergeCell ref="A5:B5"/>
    <mergeCell ref="D5:E5"/>
    <mergeCell ref="F5:G5"/>
    <mergeCell ref="A6:B6"/>
    <mergeCell ref="D6:E6"/>
    <mergeCell ref="F6:G6"/>
    <mergeCell ref="A7:B7"/>
    <mergeCell ref="D7:E7"/>
    <mergeCell ref="F7:G7"/>
    <mergeCell ref="A8:B8"/>
    <mergeCell ref="D8:E8"/>
    <mergeCell ref="F8:G8"/>
  </mergeCells>
  <phoneticPr fontId="19"/>
  <dataValidations count="2">
    <dataValidation type="date" allowBlank="1" showInputMessage="1" showErrorMessage="1" prompt="日付の形式で入力してください" sqref="C2" xr:uid="{00000000-0002-0000-0E00-000000000000}">
      <formula1>45383</formula1>
      <formula2>72775</formula2>
    </dataValidation>
    <dataValidation type="list" allowBlank="1" showErrorMessage="1" sqref="H7:H8" xr:uid="{00000000-0002-0000-0E00-000001000000}">
      <formula1>#REF!</formula1>
    </dataValidation>
  </dataValidations>
  <printOptions horizontalCentered="1"/>
  <pageMargins left="0.59055118110236227" right="0.59055118110236227" top="0.39370078740157483" bottom="0.39370078740157483" header="0" footer="0"/>
  <pageSetup paperSize="9" orientation="landscape" r:id="rId1"/>
  <headerFooter scaleWithDoc="0" alignWithMargins="0"/>
  <colBreaks count="1" manualBreakCount="1">
    <brk id="8" max="1048575" man="1"/>
  </col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E00-000002000000}">
          <x14:formula1>
            <xm:f>旭川市用!$M$3:$M$5</xm:f>
          </x14:formula1>
          <xm:sqref>H9 H5:H6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FFF100"/>
  </sheetPr>
  <dimension ref="A1:I82"/>
  <sheetViews>
    <sheetView workbookViewId="0">
      <selection sqref="A1:I1"/>
    </sheetView>
  </sheetViews>
  <sheetFormatPr defaultColWidth="19.75" defaultRowHeight="22.5" customHeight="1" x14ac:dyDescent="0.15"/>
  <cols>
    <col min="1" max="1" width="7.5" style="259" customWidth="1"/>
    <col min="2" max="2" width="18.75" style="259" customWidth="1"/>
    <col min="3" max="3" width="23.5" style="259" customWidth="1"/>
    <col min="4" max="4" width="21.25" style="259" customWidth="1"/>
    <col min="5" max="5" width="0.625" style="259" customWidth="1"/>
    <col min="6" max="6" width="2" style="259" customWidth="1"/>
    <col min="7" max="7" width="8.125" style="259" customWidth="1"/>
    <col min="8" max="8" width="2" style="259" customWidth="1"/>
    <col min="9" max="9" width="8.125" style="259" customWidth="1"/>
    <col min="10" max="16384" width="19.75" style="259"/>
  </cols>
  <sheetData>
    <row r="1" spans="1:9" ht="22.5" customHeight="1" x14ac:dyDescent="0.15">
      <c r="A1" s="733" t="s">
        <v>747</v>
      </c>
      <c r="B1" s="733"/>
      <c r="C1" s="733"/>
      <c r="D1" s="733"/>
      <c r="E1" s="733"/>
      <c r="F1" s="733"/>
      <c r="G1" s="733"/>
      <c r="H1" s="733"/>
      <c r="I1" s="733"/>
    </row>
    <row r="2" spans="1:9" ht="18.75" customHeight="1" x14ac:dyDescent="0.15">
      <c r="A2" s="739" t="s">
        <v>749</v>
      </c>
      <c r="B2" s="261" t="s">
        <v>374</v>
      </c>
      <c r="C2" s="715" t="s">
        <v>745</v>
      </c>
      <c r="D2" s="715"/>
      <c r="E2" s="682" t="s">
        <v>746</v>
      </c>
      <c r="F2" s="680"/>
      <c r="G2" s="680"/>
      <c r="H2" s="680"/>
      <c r="I2" s="681"/>
    </row>
    <row r="3" spans="1:9" ht="3.75" customHeight="1" x14ac:dyDescent="0.15">
      <c r="A3" s="740"/>
      <c r="B3" s="742"/>
      <c r="C3" s="745"/>
      <c r="D3" s="746"/>
      <c r="E3" s="272"/>
      <c r="F3" s="279"/>
      <c r="G3" s="279"/>
      <c r="H3" s="279"/>
      <c r="I3" s="274"/>
    </row>
    <row r="4" spans="1:9" ht="12" customHeight="1" x14ac:dyDescent="0.15">
      <c r="A4" s="740"/>
      <c r="B4" s="743"/>
      <c r="C4" s="747"/>
      <c r="D4" s="748"/>
      <c r="E4" s="278"/>
      <c r="F4" s="291"/>
      <c r="G4" s="294" t="s">
        <v>909</v>
      </c>
      <c r="H4" s="291"/>
      <c r="I4" s="295" t="s">
        <v>255</v>
      </c>
    </row>
    <row r="5" spans="1:9" ht="3.75" customHeight="1" x14ac:dyDescent="0.15">
      <c r="A5" s="741"/>
      <c r="B5" s="744"/>
      <c r="C5" s="749"/>
      <c r="D5" s="750"/>
      <c r="E5" s="273"/>
      <c r="F5" s="280"/>
      <c r="G5" s="280"/>
      <c r="H5" s="280"/>
      <c r="I5" s="282"/>
    </row>
    <row r="6" spans="1:9" ht="18.75" customHeight="1" x14ac:dyDescent="0.15">
      <c r="A6" s="714" t="s">
        <v>132</v>
      </c>
      <c r="B6" s="714"/>
      <c r="C6" s="714"/>
      <c r="D6" s="734" t="s">
        <v>196</v>
      </c>
      <c r="E6" s="735"/>
      <c r="F6" s="735"/>
      <c r="G6" s="735"/>
      <c r="H6" s="735"/>
      <c r="I6" s="735"/>
    </row>
    <row r="7" spans="1:9" ht="18.75" customHeight="1" x14ac:dyDescent="0.15">
      <c r="A7" s="714"/>
      <c r="B7" s="714"/>
      <c r="C7" s="714"/>
      <c r="D7" s="736"/>
      <c r="E7" s="736"/>
      <c r="F7" s="736"/>
      <c r="G7" s="736"/>
      <c r="H7" s="736"/>
      <c r="I7" s="736"/>
    </row>
    <row r="8" spans="1:9" ht="18.75" customHeight="1" x14ac:dyDescent="0.15">
      <c r="A8" s="714"/>
      <c r="B8" s="714"/>
      <c r="C8" s="714"/>
      <c r="D8" s="736"/>
      <c r="E8" s="736"/>
      <c r="F8" s="736"/>
      <c r="G8" s="736"/>
      <c r="H8" s="736"/>
      <c r="I8" s="736"/>
    </row>
    <row r="9" spans="1:9" ht="18.75" customHeight="1" x14ac:dyDescent="0.15">
      <c r="A9" s="714"/>
      <c r="B9" s="714"/>
      <c r="C9" s="714"/>
      <c r="D9" s="736"/>
      <c r="E9" s="736"/>
      <c r="F9" s="736"/>
      <c r="G9" s="736"/>
      <c r="H9" s="736"/>
      <c r="I9" s="736"/>
    </row>
    <row r="10" spans="1:9" ht="18.75" customHeight="1" x14ac:dyDescent="0.15">
      <c r="A10" s="714"/>
      <c r="B10" s="714"/>
      <c r="C10" s="714"/>
      <c r="D10" s="736"/>
      <c r="E10" s="736"/>
      <c r="F10" s="736"/>
      <c r="G10" s="736"/>
      <c r="H10" s="736"/>
      <c r="I10" s="736"/>
    </row>
    <row r="11" spans="1:9" ht="18.75" customHeight="1" x14ac:dyDescent="0.15">
      <c r="A11" s="714"/>
      <c r="B11" s="714"/>
      <c r="C11" s="714"/>
      <c r="D11" s="736"/>
      <c r="E11" s="736"/>
      <c r="F11" s="736"/>
      <c r="G11" s="736"/>
      <c r="H11" s="736"/>
      <c r="I11" s="736"/>
    </row>
    <row r="12" spans="1:9" ht="18.75" customHeight="1" x14ac:dyDescent="0.15">
      <c r="A12" s="714"/>
      <c r="B12" s="714"/>
      <c r="C12" s="714"/>
      <c r="D12" s="736"/>
      <c r="E12" s="736"/>
      <c r="F12" s="736"/>
      <c r="G12" s="736"/>
      <c r="H12" s="736"/>
      <c r="I12" s="736"/>
    </row>
    <row r="13" spans="1:9" ht="18.75" customHeight="1" x14ac:dyDescent="0.15">
      <c r="A13" s="714"/>
      <c r="B13" s="714"/>
      <c r="C13" s="714"/>
      <c r="D13" s="736"/>
      <c r="E13" s="736"/>
      <c r="F13" s="736"/>
      <c r="G13" s="736"/>
      <c r="H13" s="736"/>
      <c r="I13" s="736"/>
    </row>
    <row r="14" spans="1:9" ht="18.75" customHeight="1" x14ac:dyDescent="0.15">
      <c r="A14" s="714"/>
      <c r="B14" s="714"/>
      <c r="C14" s="714"/>
      <c r="D14" s="736"/>
      <c r="E14" s="736"/>
      <c r="F14" s="736"/>
      <c r="G14" s="736"/>
      <c r="H14" s="736"/>
      <c r="I14" s="736"/>
    </row>
    <row r="15" spans="1:9" ht="18.75" customHeight="1" x14ac:dyDescent="0.15">
      <c r="A15" s="714"/>
      <c r="B15" s="714"/>
      <c r="C15" s="714"/>
      <c r="D15" s="736"/>
      <c r="E15" s="736"/>
      <c r="F15" s="736"/>
      <c r="G15" s="736"/>
      <c r="H15" s="736"/>
      <c r="I15" s="736"/>
    </row>
    <row r="16" spans="1:9" ht="18.75" customHeight="1" x14ac:dyDescent="0.15">
      <c r="A16" s="714"/>
      <c r="B16" s="714"/>
      <c r="C16" s="714"/>
      <c r="D16" s="736"/>
      <c r="E16" s="736"/>
      <c r="F16" s="736"/>
      <c r="G16" s="736"/>
      <c r="H16" s="736"/>
      <c r="I16" s="736"/>
    </row>
    <row r="17" spans="1:9" ht="18.75" customHeight="1" x14ac:dyDescent="0.15">
      <c r="A17" s="714"/>
      <c r="B17" s="714"/>
      <c r="C17" s="714"/>
      <c r="D17" s="736"/>
      <c r="E17" s="736"/>
      <c r="F17" s="736"/>
      <c r="G17" s="736"/>
      <c r="H17" s="736"/>
      <c r="I17" s="736"/>
    </row>
    <row r="18" spans="1:9" ht="18.75" customHeight="1" x14ac:dyDescent="0.15">
      <c r="A18" s="714"/>
      <c r="B18" s="714"/>
      <c r="C18" s="714"/>
      <c r="D18" s="736"/>
      <c r="E18" s="736"/>
      <c r="F18" s="736"/>
      <c r="G18" s="736"/>
      <c r="H18" s="736"/>
      <c r="I18" s="736"/>
    </row>
    <row r="19" spans="1:9" ht="18.75" customHeight="1" x14ac:dyDescent="0.15">
      <c r="A19" s="714"/>
      <c r="B19" s="714"/>
      <c r="C19" s="714"/>
      <c r="D19" s="736"/>
      <c r="E19" s="736"/>
      <c r="F19" s="736"/>
      <c r="G19" s="736"/>
      <c r="H19" s="736"/>
      <c r="I19" s="736"/>
    </row>
    <row r="20" spans="1:9" ht="18.75" customHeight="1" x14ac:dyDescent="0.15">
      <c r="A20" s="714"/>
      <c r="B20" s="714"/>
      <c r="C20" s="714"/>
      <c r="D20" s="737"/>
      <c r="E20" s="737"/>
      <c r="F20" s="737"/>
      <c r="G20" s="737"/>
      <c r="H20" s="737"/>
      <c r="I20" s="737"/>
    </row>
    <row r="21" spans="1:9" ht="22.5" customHeight="1" x14ac:dyDescent="0.15">
      <c r="A21" s="688"/>
      <c r="B21" s="688"/>
      <c r="C21" s="688"/>
      <c r="D21" s="688"/>
      <c r="E21" s="707"/>
      <c r="F21" s="707"/>
      <c r="G21" s="707"/>
      <c r="H21" s="707"/>
      <c r="I21" s="688"/>
    </row>
    <row r="22" spans="1:9" ht="18.75" customHeight="1" x14ac:dyDescent="0.15">
      <c r="A22" s="739" t="s">
        <v>749</v>
      </c>
      <c r="B22" s="261" t="s">
        <v>374</v>
      </c>
      <c r="C22" s="715" t="s">
        <v>745</v>
      </c>
      <c r="D22" s="715"/>
      <c r="E22" s="682" t="s">
        <v>746</v>
      </c>
      <c r="F22" s="680"/>
      <c r="G22" s="680"/>
      <c r="H22" s="680"/>
      <c r="I22" s="681"/>
    </row>
    <row r="23" spans="1:9" ht="3.75" customHeight="1" x14ac:dyDescent="0.15">
      <c r="A23" s="740"/>
      <c r="B23" s="742"/>
      <c r="C23" s="693"/>
      <c r="D23" s="695"/>
      <c r="E23" s="272"/>
      <c r="F23" s="279"/>
      <c r="G23" s="279"/>
      <c r="H23" s="279"/>
      <c r="I23" s="274"/>
    </row>
    <row r="24" spans="1:9" ht="12" customHeight="1" x14ac:dyDescent="0.15">
      <c r="A24" s="740"/>
      <c r="B24" s="743"/>
      <c r="C24" s="696"/>
      <c r="D24" s="698"/>
      <c r="E24" s="278"/>
      <c r="F24" s="291"/>
      <c r="G24" s="294" t="s">
        <v>909</v>
      </c>
      <c r="H24" s="291"/>
      <c r="I24" s="295" t="s">
        <v>255</v>
      </c>
    </row>
    <row r="25" spans="1:9" ht="3.75" customHeight="1" x14ac:dyDescent="0.15">
      <c r="A25" s="741"/>
      <c r="B25" s="744"/>
      <c r="C25" s="699"/>
      <c r="D25" s="751"/>
      <c r="E25" s="273"/>
      <c r="F25" s="280"/>
      <c r="G25" s="280"/>
      <c r="H25" s="280"/>
      <c r="I25" s="282"/>
    </row>
    <row r="26" spans="1:9" ht="18.75" customHeight="1" x14ac:dyDescent="0.15">
      <c r="A26" s="714" t="s">
        <v>132</v>
      </c>
      <c r="B26" s="714"/>
      <c r="C26" s="714"/>
      <c r="D26" s="734" t="s">
        <v>196</v>
      </c>
      <c r="E26" s="735"/>
      <c r="F26" s="735"/>
      <c r="G26" s="735"/>
      <c r="H26" s="735"/>
      <c r="I26" s="735"/>
    </row>
    <row r="27" spans="1:9" ht="18.75" customHeight="1" x14ac:dyDescent="0.15">
      <c r="A27" s="714"/>
      <c r="B27" s="714"/>
      <c r="C27" s="714"/>
      <c r="D27" s="736"/>
      <c r="E27" s="736"/>
      <c r="F27" s="736"/>
      <c r="G27" s="736"/>
      <c r="H27" s="736"/>
      <c r="I27" s="736"/>
    </row>
    <row r="28" spans="1:9" ht="18.75" customHeight="1" x14ac:dyDescent="0.15">
      <c r="A28" s="714"/>
      <c r="B28" s="714"/>
      <c r="C28" s="714"/>
      <c r="D28" s="736"/>
      <c r="E28" s="736"/>
      <c r="F28" s="736"/>
      <c r="G28" s="736"/>
      <c r="H28" s="736"/>
      <c r="I28" s="736"/>
    </row>
    <row r="29" spans="1:9" ht="18.75" customHeight="1" x14ac:dyDescent="0.15">
      <c r="A29" s="714"/>
      <c r="B29" s="714"/>
      <c r="C29" s="714"/>
      <c r="D29" s="736"/>
      <c r="E29" s="736"/>
      <c r="F29" s="736"/>
      <c r="G29" s="736"/>
      <c r="H29" s="736"/>
      <c r="I29" s="736"/>
    </row>
    <row r="30" spans="1:9" ht="18.75" customHeight="1" x14ac:dyDescent="0.15">
      <c r="A30" s="714"/>
      <c r="B30" s="714"/>
      <c r="C30" s="714"/>
      <c r="D30" s="736"/>
      <c r="E30" s="736"/>
      <c r="F30" s="736"/>
      <c r="G30" s="736"/>
      <c r="H30" s="736"/>
      <c r="I30" s="736"/>
    </row>
    <row r="31" spans="1:9" ht="18.75" customHeight="1" x14ac:dyDescent="0.15">
      <c r="A31" s="714"/>
      <c r="B31" s="714"/>
      <c r="C31" s="714"/>
      <c r="D31" s="736"/>
      <c r="E31" s="736"/>
      <c r="F31" s="736"/>
      <c r="G31" s="736"/>
      <c r="H31" s="736"/>
      <c r="I31" s="736"/>
    </row>
    <row r="32" spans="1:9" ht="18.75" customHeight="1" x14ac:dyDescent="0.15">
      <c r="A32" s="714"/>
      <c r="B32" s="714"/>
      <c r="C32" s="714"/>
      <c r="D32" s="736"/>
      <c r="E32" s="736"/>
      <c r="F32" s="736"/>
      <c r="G32" s="736"/>
      <c r="H32" s="736"/>
      <c r="I32" s="736"/>
    </row>
    <row r="33" spans="1:9" ht="18.75" customHeight="1" x14ac:dyDescent="0.15">
      <c r="A33" s="714"/>
      <c r="B33" s="714"/>
      <c r="C33" s="714"/>
      <c r="D33" s="736"/>
      <c r="E33" s="736"/>
      <c r="F33" s="736"/>
      <c r="G33" s="736"/>
      <c r="H33" s="736"/>
      <c r="I33" s="736"/>
    </row>
    <row r="34" spans="1:9" ht="18.75" customHeight="1" x14ac:dyDescent="0.15">
      <c r="A34" s="714"/>
      <c r="B34" s="714"/>
      <c r="C34" s="714"/>
      <c r="D34" s="736"/>
      <c r="E34" s="736"/>
      <c r="F34" s="736"/>
      <c r="G34" s="736"/>
      <c r="H34" s="736"/>
      <c r="I34" s="736"/>
    </row>
    <row r="35" spans="1:9" ht="18.75" customHeight="1" x14ac:dyDescent="0.15">
      <c r="A35" s="714"/>
      <c r="B35" s="714"/>
      <c r="C35" s="714"/>
      <c r="D35" s="736"/>
      <c r="E35" s="736"/>
      <c r="F35" s="736"/>
      <c r="G35" s="736"/>
      <c r="H35" s="736"/>
      <c r="I35" s="736"/>
    </row>
    <row r="36" spans="1:9" ht="18.75" customHeight="1" x14ac:dyDescent="0.15">
      <c r="A36" s="714"/>
      <c r="B36" s="714"/>
      <c r="C36" s="714"/>
      <c r="D36" s="736"/>
      <c r="E36" s="736"/>
      <c r="F36" s="736"/>
      <c r="G36" s="736"/>
      <c r="H36" s="736"/>
      <c r="I36" s="736"/>
    </row>
    <row r="37" spans="1:9" ht="18.75" customHeight="1" x14ac:dyDescent="0.15">
      <c r="A37" s="714"/>
      <c r="B37" s="714"/>
      <c r="C37" s="714"/>
      <c r="D37" s="736"/>
      <c r="E37" s="736"/>
      <c r="F37" s="736"/>
      <c r="G37" s="736"/>
      <c r="H37" s="736"/>
      <c r="I37" s="736"/>
    </row>
    <row r="38" spans="1:9" ht="18.75" customHeight="1" x14ac:dyDescent="0.15">
      <c r="A38" s="714"/>
      <c r="B38" s="714"/>
      <c r="C38" s="714"/>
      <c r="D38" s="736"/>
      <c r="E38" s="736"/>
      <c r="F38" s="736"/>
      <c r="G38" s="736"/>
      <c r="H38" s="736"/>
      <c r="I38" s="736"/>
    </row>
    <row r="39" spans="1:9" ht="18.75" customHeight="1" x14ac:dyDescent="0.15">
      <c r="A39" s="714"/>
      <c r="B39" s="714"/>
      <c r="C39" s="714"/>
      <c r="D39" s="736"/>
      <c r="E39" s="736"/>
      <c r="F39" s="736"/>
      <c r="G39" s="736"/>
      <c r="H39" s="736"/>
      <c r="I39" s="736"/>
    </row>
    <row r="40" spans="1:9" ht="18.75" customHeight="1" x14ac:dyDescent="0.15">
      <c r="A40" s="714"/>
      <c r="B40" s="714"/>
      <c r="C40" s="714"/>
      <c r="D40" s="737"/>
      <c r="E40" s="737"/>
      <c r="F40" s="737"/>
      <c r="G40" s="737"/>
      <c r="H40" s="737"/>
      <c r="I40" s="737"/>
    </row>
    <row r="41" spans="1:9" ht="180" customHeight="1" x14ac:dyDescent="0.15">
      <c r="A41" s="738" t="s">
        <v>378</v>
      </c>
      <c r="B41" s="738"/>
      <c r="C41" s="738"/>
      <c r="D41" s="738"/>
      <c r="E41" s="738"/>
      <c r="F41" s="738"/>
      <c r="G41" s="738"/>
      <c r="H41" s="738"/>
      <c r="I41" s="738"/>
    </row>
    <row r="42" spans="1:9" ht="22.5" customHeight="1" x14ac:dyDescent="0.15">
      <c r="A42" s="733" t="s">
        <v>747</v>
      </c>
      <c r="B42" s="733"/>
      <c r="C42" s="733"/>
      <c r="D42" s="733"/>
      <c r="E42" s="733"/>
      <c r="F42" s="733"/>
      <c r="G42" s="733"/>
      <c r="H42" s="733"/>
      <c r="I42" s="733"/>
    </row>
    <row r="43" spans="1:9" ht="18.75" customHeight="1" x14ac:dyDescent="0.15">
      <c r="A43" s="739" t="s">
        <v>749</v>
      </c>
      <c r="B43" s="261" t="s">
        <v>374</v>
      </c>
      <c r="C43" s="715" t="s">
        <v>745</v>
      </c>
      <c r="D43" s="715"/>
      <c r="E43" s="682" t="s">
        <v>746</v>
      </c>
      <c r="F43" s="680"/>
      <c r="G43" s="680"/>
      <c r="H43" s="680"/>
      <c r="I43" s="681"/>
    </row>
    <row r="44" spans="1:9" ht="3.75" customHeight="1" x14ac:dyDescent="0.15">
      <c r="A44" s="740"/>
      <c r="B44" s="742"/>
      <c r="C44" s="745"/>
      <c r="D44" s="746"/>
      <c r="E44" s="272"/>
      <c r="F44" s="279"/>
      <c r="G44" s="279"/>
      <c r="H44" s="279"/>
      <c r="I44" s="274"/>
    </row>
    <row r="45" spans="1:9" ht="12" customHeight="1" x14ac:dyDescent="0.15">
      <c r="A45" s="740"/>
      <c r="B45" s="743"/>
      <c r="C45" s="747"/>
      <c r="D45" s="748"/>
      <c r="E45" s="278"/>
      <c r="F45" s="291"/>
      <c r="G45" s="294" t="s">
        <v>909</v>
      </c>
      <c r="H45" s="291"/>
      <c r="I45" s="295" t="s">
        <v>255</v>
      </c>
    </row>
    <row r="46" spans="1:9" ht="3.75" customHeight="1" x14ac:dyDescent="0.15">
      <c r="A46" s="741"/>
      <c r="B46" s="744"/>
      <c r="C46" s="749"/>
      <c r="D46" s="750"/>
      <c r="E46" s="273"/>
      <c r="F46" s="280"/>
      <c r="G46" s="280"/>
      <c r="H46" s="280"/>
      <c r="I46" s="282"/>
    </row>
    <row r="47" spans="1:9" ht="18.75" customHeight="1" x14ac:dyDescent="0.15">
      <c r="A47" s="714" t="s">
        <v>132</v>
      </c>
      <c r="B47" s="714"/>
      <c r="C47" s="714"/>
      <c r="D47" s="734" t="s">
        <v>196</v>
      </c>
      <c r="E47" s="735"/>
      <c r="F47" s="735"/>
      <c r="G47" s="735"/>
      <c r="H47" s="735"/>
      <c r="I47" s="735"/>
    </row>
    <row r="48" spans="1:9" ht="18.75" customHeight="1" x14ac:dyDescent="0.15">
      <c r="A48" s="714"/>
      <c r="B48" s="714"/>
      <c r="C48" s="714"/>
      <c r="D48" s="736"/>
      <c r="E48" s="736"/>
      <c r="F48" s="736"/>
      <c r="G48" s="736"/>
      <c r="H48" s="736"/>
      <c r="I48" s="736"/>
    </row>
    <row r="49" spans="1:9" ht="18.75" customHeight="1" x14ac:dyDescent="0.15">
      <c r="A49" s="714"/>
      <c r="B49" s="714"/>
      <c r="C49" s="714"/>
      <c r="D49" s="736"/>
      <c r="E49" s="736"/>
      <c r="F49" s="736"/>
      <c r="G49" s="736"/>
      <c r="H49" s="736"/>
      <c r="I49" s="736"/>
    </row>
    <row r="50" spans="1:9" ht="18.75" customHeight="1" x14ac:dyDescent="0.15">
      <c r="A50" s="714"/>
      <c r="B50" s="714"/>
      <c r="C50" s="714"/>
      <c r="D50" s="736"/>
      <c r="E50" s="736"/>
      <c r="F50" s="736"/>
      <c r="G50" s="736"/>
      <c r="H50" s="736"/>
      <c r="I50" s="736"/>
    </row>
    <row r="51" spans="1:9" ht="18.75" customHeight="1" x14ac:dyDescent="0.15">
      <c r="A51" s="714"/>
      <c r="B51" s="714"/>
      <c r="C51" s="714"/>
      <c r="D51" s="736"/>
      <c r="E51" s="736"/>
      <c r="F51" s="736"/>
      <c r="G51" s="736"/>
      <c r="H51" s="736"/>
      <c r="I51" s="736"/>
    </row>
    <row r="52" spans="1:9" ht="18.75" customHeight="1" x14ac:dyDescent="0.15">
      <c r="A52" s="714"/>
      <c r="B52" s="714"/>
      <c r="C52" s="714"/>
      <c r="D52" s="736"/>
      <c r="E52" s="736"/>
      <c r="F52" s="736"/>
      <c r="G52" s="736"/>
      <c r="H52" s="736"/>
      <c r="I52" s="736"/>
    </row>
    <row r="53" spans="1:9" ht="18.75" customHeight="1" x14ac:dyDescent="0.15">
      <c r="A53" s="714"/>
      <c r="B53" s="714"/>
      <c r="C53" s="714"/>
      <c r="D53" s="736"/>
      <c r="E53" s="736"/>
      <c r="F53" s="736"/>
      <c r="G53" s="736"/>
      <c r="H53" s="736"/>
      <c r="I53" s="736"/>
    </row>
    <row r="54" spans="1:9" ht="18.75" customHeight="1" x14ac:dyDescent="0.15">
      <c r="A54" s="714"/>
      <c r="B54" s="714"/>
      <c r="C54" s="714"/>
      <c r="D54" s="736"/>
      <c r="E54" s="736"/>
      <c r="F54" s="736"/>
      <c r="G54" s="736"/>
      <c r="H54" s="736"/>
      <c r="I54" s="736"/>
    </row>
    <row r="55" spans="1:9" ht="18.75" customHeight="1" x14ac:dyDescent="0.15">
      <c r="A55" s="714"/>
      <c r="B55" s="714"/>
      <c r="C55" s="714"/>
      <c r="D55" s="736"/>
      <c r="E55" s="736"/>
      <c r="F55" s="736"/>
      <c r="G55" s="736"/>
      <c r="H55" s="736"/>
      <c r="I55" s="736"/>
    </row>
    <row r="56" spans="1:9" ht="18.75" customHeight="1" x14ac:dyDescent="0.15">
      <c r="A56" s="714"/>
      <c r="B56" s="714"/>
      <c r="C56" s="714"/>
      <c r="D56" s="736"/>
      <c r="E56" s="736"/>
      <c r="F56" s="736"/>
      <c r="G56" s="736"/>
      <c r="H56" s="736"/>
      <c r="I56" s="736"/>
    </row>
    <row r="57" spans="1:9" ht="18.75" customHeight="1" x14ac:dyDescent="0.15">
      <c r="A57" s="714"/>
      <c r="B57" s="714"/>
      <c r="C57" s="714"/>
      <c r="D57" s="736"/>
      <c r="E57" s="736"/>
      <c r="F57" s="736"/>
      <c r="G57" s="736"/>
      <c r="H57" s="736"/>
      <c r="I57" s="736"/>
    </row>
    <row r="58" spans="1:9" ht="18.75" customHeight="1" x14ac:dyDescent="0.15">
      <c r="A58" s="714"/>
      <c r="B58" s="714"/>
      <c r="C58" s="714"/>
      <c r="D58" s="736"/>
      <c r="E58" s="736"/>
      <c r="F58" s="736"/>
      <c r="G58" s="736"/>
      <c r="H58" s="736"/>
      <c r="I58" s="736"/>
    </row>
    <row r="59" spans="1:9" ht="18.75" customHeight="1" x14ac:dyDescent="0.15">
      <c r="A59" s="714"/>
      <c r="B59" s="714"/>
      <c r="C59" s="714"/>
      <c r="D59" s="736"/>
      <c r="E59" s="736"/>
      <c r="F59" s="736"/>
      <c r="G59" s="736"/>
      <c r="H59" s="736"/>
      <c r="I59" s="736"/>
    </row>
    <row r="60" spans="1:9" ht="18.75" customHeight="1" x14ac:dyDescent="0.15">
      <c r="A60" s="714"/>
      <c r="B60" s="714"/>
      <c r="C60" s="714"/>
      <c r="D60" s="736"/>
      <c r="E60" s="736"/>
      <c r="F60" s="736"/>
      <c r="G60" s="736"/>
      <c r="H60" s="736"/>
      <c r="I60" s="736"/>
    </row>
    <row r="61" spans="1:9" ht="18.75" customHeight="1" x14ac:dyDescent="0.15">
      <c r="A61" s="714"/>
      <c r="B61" s="714"/>
      <c r="C61" s="714"/>
      <c r="D61" s="737"/>
      <c r="E61" s="737"/>
      <c r="F61" s="737"/>
      <c r="G61" s="737"/>
      <c r="H61" s="737"/>
      <c r="I61" s="737"/>
    </row>
    <row r="62" spans="1:9" ht="22.5" customHeight="1" x14ac:dyDescent="0.15">
      <c r="A62" s="688"/>
      <c r="B62" s="688"/>
      <c r="C62" s="688"/>
      <c r="D62" s="688"/>
      <c r="E62" s="707"/>
      <c r="F62" s="707"/>
      <c r="G62" s="707"/>
      <c r="H62" s="707"/>
      <c r="I62" s="688"/>
    </row>
    <row r="63" spans="1:9" ht="18.75" customHeight="1" x14ac:dyDescent="0.15">
      <c r="A63" s="739" t="s">
        <v>749</v>
      </c>
      <c r="B63" s="261" t="s">
        <v>374</v>
      </c>
      <c r="C63" s="715" t="s">
        <v>745</v>
      </c>
      <c r="D63" s="715"/>
      <c r="E63" s="682" t="s">
        <v>746</v>
      </c>
      <c r="F63" s="680"/>
      <c r="G63" s="680"/>
      <c r="H63" s="680"/>
      <c r="I63" s="681"/>
    </row>
    <row r="64" spans="1:9" ht="3.75" customHeight="1" x14ac:dyDescent="0.15">
      <c r="A64" s="740"/>
      <c r="B64" s="742"/>
      <c r="C64" s="693"/>
      <c r="D64" s="695"/>
      <c r="E64" s="268"/>
      <c r="F64" s="292"/>
      <c r="G64" s="292"/>
      <c r="H64" s="292"/>
      <c r="I64" s="275"/>
    </row>
    <row r="65" spans="1:9" ht="12" customHeight="1" x14ac:dyDescent="0.15">
      <c r="A65" s="740"/>
      <c r="B65" s="743"/>
      <c r="C65" s="696"/>
      <c r="D65" s="698"/>
      <c r="E65" s="269"/>
      <c r="F65" s="291"/>
      <c r="G65" s="294" t="s">
        <v>909</v>
      </c>
      <c r="H65" s="291"/>
      <c r="I65" s="295" t="s">
        <v>255</v>
      </c>
    </row>
    <row r="66" spans="1:9" ht="3.75" customHeight="1" x14ac:dyDescent="0.15">
      <c r="A66" s="741"/>
      <c r="B66" s="744"/>
      <c r="C66" s="699"/>
      <c r="D66" s="751"/>
      <c r="E66" s="270"/>
      <c r="F66" s="293"/>
      <c r="G66" s="293"/>
      <c r="H66" s="293"/>
      <c r="I66" s="290"/>
    </row>
    <row r="67" spans="1:9" ht="18.75" customHeight="1" x14ac:dyDescent="0.15">
      <c r="A67" s="714" t="s">
        <v>132</v>
      </c>
      <c r="B67" s="714"/>
      <c r="C67" s="714"/>
      <c r="D67" s="734" t="s">
        <v>196</v>
      </c>
      <c r="E67" s="735"/>
      <c r="F67" s="735"/>
      <c r="G67" s="735"/>
      <c r="H67" s="735"/>
      <c r="I67" s="735"/>
    </row>
    <row r="68" spans="1:9" ht="18.75" customHeight="1" x14ac:dyDescent="0.15">
      <c r="A68" s="714"/>
      <c r="B68" s="714"/>
      <c r="C68" s="714"/>
      <c r="D68" s="736"/>
      <c r="E68" s="736"/>
      <c r="F68" s="736"/>
      <c r="G68" s="736"/>
      <c r="H68" s="736"/>
      <c r="I68" s="736"/>
    </row>
    <row r="69" spans="1:9" ht="18.75" customHeight="1" x14ac:dyDescent="0.15">
      <c r="A69" s="714"/>
      <c r="B69" s="714"/>
      <c r="C69" s="714"/>
      <c r="D69" s="736"/>
      <c r="E69" s="736"/>
      <c r="F69" s="736"/>
      <c r="G69" s="736"/>
      <c r="H69" s="736"/>
      <c r="I69" s="736"/>
    </row>
    <row r="70" spans="1:9" ht="18.75" customHeight="1" x14ac:dyDescent="0.15">
      <c r="A70" s="714"/>
      <c r="B70" s="714"/>
      <c r="C70" s="714"/>
      <c r="D70" s="736"/>
      <c r="E70" s="736"/>
      <c r="F70" s="736"/>
      <c r="G70" s="736"/>
      <c r="H70" s="736"/>
      <c r="I70" s="736"/>
    </row>
    <row r="71" spans="1:9" ht="18.75" customHeight="1" x14ac:dyDescent="0.15">
      <c r="A71" s="714"/>
      <c r="B71" s="714"/>
      <c r="C71" s="714"/>
      <c r="D71" s="736"/>
      <c r="E71" s="736"/>
      <c r="F71" s="736"/>
      <c r="G71" s="736"/>
      <c r="H71" s="736"/>
      <c r="I71" s="736"/>
    </row>
    <row r="72" spans="1:9" ht="18.75" customHeight="1" x14ac:dyDescent="0.15">
      <c r="A72" s="714"/>
      <c r="B72" s="714"/>
      <c r="C72" s="714"/>
      <c r="D72" s="736"/>
      <c r="E72" s="736"/>
      <c r="F72" s="736"/>
      <c r="G72" s="736"/>
      <c r="H72" s="736"/>
      <c r="I72" s="736"/>
    </row>
    <row r="73" spans="1:9" ht="18.75" customHeight="1" x14ac:dyDescent="0.15">
      <c r="A73" s="714"/>
      <c r="B73" s="714"/>
      <c r="C73" s="714"/>
      <c r="D73" s="736"/>
      <c r="E73" s="736"/>
      <c r="F73" s="736"/>
      <c r="G73" s="736"/>
      <c r="H73" s="736"/>
      <c r="I73" s="736"/>
    </row>
    <row r="74" spans="1:9" ht="18.75" customHeight="1" x14ac:dyDescent="0.15">
      <c r="A74" s="714"/>
      <c r="B74" s="714"/>
      <c r="C74" s="714"/>
      <c r="D74" s="736"/>
      <c r="E74" s="736"/>
      <c r="F74" s="736"/>
      <c r="G74" s="736"/>
      <c r="H74" s="736"/>
      <c r="I74" s="736"/>
    </row>
    <row r="75" spans="1:9" ht="18.75" customHeight="1" x14ac:dyDescent="0.15">
      <c r="A75" s="714"/>
      <c r="B75" s="714"/>
      <c r="C75" s="714"/>
      <c r="D75" s="736"/>
      <c r="E75" s="736"/>
      <c r="F75" s="736"/>
      <c r="G75" s="736"/>
      <c r="H75" s="736"/>
      <c r="I75" s="736"/>
    </row>
    <row r="76" spans="1:9" ht="18.75" customHeight="1" x14ac:dyDescent="0.15">
      <c r="A76" s="714"/>
      <c r="B76" s="714"/>
      <c r="C76" s="714"/>
      <c r="D76" s="736"/>
      <c r="E76" s="736"/>
      <c r="F76" s="736"/>
      <c r="G76" s="736"/>
      <c r="H76" s="736"/>
      <c r="I76" s="736"/>
    </row>
    <row r="77" spans="1:9" ht="18.75" customHeight="1" x14ac:dyDescent="0.15">
      <c r="A77" s="714"/>
      <c r="B77" s="714"/>
      <c r="C77" s="714"/>
      <c r="D77" s="736"/>
      <c r="E77" s="736"/>
      <c r="F77" s="736"/>
      <c r="G77" s="736"/>
      <c r="H77" s="736"/>
      <c r="I77" s="736"/>
    </row>
    <row r="78" spans="1:9" ht="18.75" customHeight="1" x14ac:dyDescent="0.15">
      <c r="A78" s="714"/>
      <c r="B78" s="714"/>
      <c r="C78" s="714"/>
      <c r="D78" s="736"/>
      <c r="E78" s="736"/>
      <c r="F78" s="736"/>
      <c r="G78" s="736"/>
      <c r="H78" s="736"/>
      <c r="I78" s="736"/>
    </row>
    <row r="79" spans="1:9" ht="18.75" customHeight="1" x14ac:dyDescent="0.15">
      <c r="A79" s="714"/>
      <c r="B79" s="714"/>
      <c r="C79" s="714"/>
      <c r="D79" s="736"/>
      <c r="E79" s="736"/>
      <c r="F79" s="736"/>
      <c r="G79" s="736"/>
      <c r="H79" s="736"/>
      <c r="I79" s="736"/>
    </row>
    <row r="80" spans="1:9" ht="18.75" customHeight="1" x14ac:dyDescent="0.15">
      <c r="A80" s="714"/>
      <c r="B80" s="714"/>
      <c r="C80" s="714"/>
      <c r="D80" s="736"/>
      <c r="E80" s="736"/>
      <c r="F80" s="736"/>
      <c r="G80" s="736"/>
      <c r="H80" s="736"/>
      <c r="I80" s="736"/>
    </row>
    <row r="81" spans="1:9" ht="18.75" customHeight="1" x14ac:dyDescent="0.15">
      <c r="A81" s="714"/>
      <c r="B81" s="714"/>
      <c r="C81" s="714"/>
      <c r="D81" s="737"/>
      <c r="E81" s="737"/>
      <c r="F81" s="737"/>
      <c r="G81" s="737"/>
      <c r="H81" s="737"/>
      <c r="I81" s="737"/>
    </row>
    <row r="82" spans="1:9" ht="180" customHeight="1" x14ac:dyDescent="0.15">
      <c r="A82" s="738" t="s">
        <v>643</v>
      </c>
      <c r="B82" s="738"/>
      <c r="C82" s="738"/>
      <c r="D82" s="738"/>
      <c r="E82" s="738"/>
      <c r="F82" s="738"/>
      <c r="G82" s="738"/>
      <c r="H82" s="738"/>
      <c r="I82" s="738"/>
    </row>
  </sheetData>
  <mergeCells count="90">
    <mergeCell ref="A26:C40"/>
    <mergeCell ref="A47:C61"/>
    <mergeCell ref="A67:C81"/>
    <mergeCell ref="D80:I80"/>
    <mergeCell ref="D81:I81"/>
    <mergeCell ref="D77:I77"/>
    <mergeCell ref="D78:I78"/>
    <mergeCell ref="D79:I79"/>
    <mergeCell ref="D70:I70"/>
    <mergeCell ref="D71:I71"/>
    <mergeCell ref="D72:I72"/>
    <mergeCell ref="D73:I73"/>
    <mergeCell ref="D74:I74"/>
    <mergeCell ref="C63:D63"/>
    <mergeCell ref="E63:I63"/>
    <mergeCell ref="D67:I67"/>
    <mergeCell ref="A82:I82"/>
    <mergeCell ref="A2:A5"/>
    <mergeCell ref="B3:B5"/>
    <mergeCell ref="C3:D5"/>
    <mergeCell ref="A22:A25"/>
    <mergeCell ref="B23:B25"/>
    <mergeCell ref="C23:D25"/>
    <mergeCell ref="A43:A46"/>
    <mergeCell ref="B44:B46"/>
    <mergeCell ref="C44:D46"/>
    <mergeCell ref="A63:A66"/>
    <mergeCell ref="B64:B66"/>
    <mergeCell ref="C64:D66"/>
    <mergeCell ref="A6:C20"/>
    <mergeCell ref="D75:I75"/>
    <mergeCell ref="D76:I76"/>
    <mergeCell ref="D68:I68"/>
    <mergeCell ref="D69:I69"/>
    <mergeCell ref="D58:I58"/>
    <mergeCell ref="D59:I59"/>
    <mergeCell ref="D60:I60"/>
    <mergeCell ref="D61:I61"/>
    <mergeCell ref="A62:I62"/>
    <mergeCell ref="D53:I53"/>
    <mergeCell ref="D54:I54"/>
    <mergeCell ref="D55:I55"/>
    <mergeCell ref="D56:I56"/>
    <mergeCell ref="D57:I57"/>
    <mergeCell ref="D48:I48"/>
    <mergeCell ref="D49:I49"/>
    <mergeCell ref="D50:I50"/>
    <mergeCell ref="D51:I51"/>
    <mergeCell ref="D52:I52"/>
    <mergeCell ref="A41:I41"/>
    <mergeCell ref="A42:I42"/>
    <mergeCell ref="C43:D43"/>
    <mergeCell ref="E43:I43"/>
    <mergeCell ref="D47:I47"/>
    <mergeCell ref="D36:I36"/>
    <mergeCell ref="D37:I37"/>
    <mergeCell ref="D38:I38"/>
    <mergeCell ref="D39:I39"/>
    <mergeCell ref="D40:I40"/>
    <mergeCell ref="D31:I31"/>
    <mergeCell ref="D32:I32"/>
    <mergeCell ref="D33:I33"/>
    <mergeCell ref="D34:I34"/>
    <mergeCell ref="D35:I35"/>
    <mergeCell ref="D26:I26"/>
    <mergeCell ref="D27:I27"/>
    <mergeCell ref="D28:I28"/>
    <mergeCell ref="D29:I29"/>
    <mergeCell ref="D30:I30"/>
    <mergeCell ref="D18:I18"/>
    <mergeCell ref="D19:I19"/>
    <mergeCell ref="D20:I20"/>
    <mergeCell ref="A21:I21"/>
    <mergeCell ref="C22:D22"/>
    <mergeCell ref="E22:I22"/>
    <mergeCell ref="D13:I13"/>
    <mergeCell ref="D14:I14"/>
    <mergeCell ref="D15:I15"/>
    <mergeCell ref="D16:I16"/>
    <mergeCell ref="D17:I17"/>
    <mergeCell ref="D8:I8"/>
    <mergeCell ref="D9:I9"/>
    <mergeCell ref="D10:I10"/>
    <mergeCell ref="D11:I11"/>
    <mergeCell ref="D12:I12"/>
    <mergeCell ref="A1:I1"/>
    <mergeCell ref="C2:D2"/>
    <mergeCell ref="E2:I2"/>
    <mergeCell ref="D6:I6"/>
    <mergeCell ref="D7:I7"/>
  </mergeCells>
  <phoneticPr fontId="19"/>
  <printOptions horizontalCentered="1"/>
  <pageMargins left="0.59055118110236227" right="0.59055118110236227" top="0.39370078740157483" bottom="0.39370078740157483" header="0" footer="0"/>
  <pageSetup paperSize="9" orientation="portrait" blackAndWhite="1" r:id="rId1"/>
  <headerFooter scaleWithDoc="0" alignWithMargins="0"/>
  <colBreaks count="1" manualBreakCount="1">
    <brk id="9" max="1048575" man="1"/>
  </colBreaks>
  <drawing r:id="rId2"/>
  <extLst>
    <ext xmlns:x14="http://schemas.microsoft.com/office/spreadsheetml/2009/9/main" uri="{CCE6A557-97BC-4b89-ADB6-D9C93CAAB3DF}">
      <x14:dataValidations xmlns:xm="http://schemas.microsoft.com/office/excel/2006/main" count="1">
        <x14:dataValidation type="list" imeMode="fullKatakana" allowBlank="1" showErrorMessage="1" error="レ点のみ入力できます" xr:uid="{00000000-0002-0000-0F00-000000000000}">
          <x14:formula1>
            <xm:f>旭川市用!$K$3:$K$4</xm:f>
          </x14:formula1>
          <xm:sqref>H4 F4 F65 H65 H24 F24 H45 F45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NH4"/>
  <sheetViews>
    <sheetView workbookViewId="0">
      <selection activeCell="I2" sqref="I2"/>
    </sheetView>
  </sheetViews>
  <sheetFormatPr defaultRowHeight="13.5" x14ac:dyDescent="0.15"/>
  <cols>
    <col min="9" max="12" width="9" style="1" customWidth="1"/>
    <col min="13" max="13" width="9" style="2" customWidth="1"/>
    <col min="14" max="14" width="9" style="1" customWidth="1"/>
    <col min="15" max="15" width="12.25" style="1" customWidth="1"/>
    <col min="16" max="16" width="14.625" customWidth="1"/>
    <col min="17" max="29" width="9" customWidth="1"/>
    <col min="30" max="32" width="9" style="1" customWidth="1"/>
    <col min="33" max="33" width="29.5" customWidth="1"/>
    <col min="34" max="34" width="9" customWidth="1"/>
    <col min="35" max="39" width="9" style="1" customWidth="1"/>
    <col min="40" max="51" width="9" customWidth="1"/>
    <col min="52" max="56" width="9" style="1" customWidth="1"/>
    <col min="57" max="57" width="21.75" customWidth="1"/>
    <col min="58" max="58" width="25.75" style="2" customWidth="1"/>
    <col min="59" max="62" width="9" customWidth="1"/>
    <col min="63" max="66" width="9" style="1" customWidth="1"/>
    <col min="67" max="67" width="21.75" customWidth="1"/>
    <col min="68" max="68" width="25.75" style="2" customWidth="1"/>
    <col min="69" max="72" width="9" customWidth="1"/>
    <col min="73" max="76" width="9" style="1" customWidth="1"/>
    <col min="77" max="77" width="21.75" customWidth="1"/>
    <col min="78" max="78" width="25.75" style="2" customWidth="1"/>
    <col min="79" max="83" width="9" customWidth="1"/>
    <col min="84" max="84" width="21.75" customWidth="1"/>
    <col min="85" max="85" width="25.75" style="2" customWidth="1"/>
    <col min="86" max="89" width="9" customWidth="1"/>
    <col min="90" max="91" width="9" style="1" customWidth="1"/>
    <col min="92" max="92" width="24.625" customWidth="1"/>
    <col min="93" max="93" width="11.125" customWidth="1"/>
    <col min="94" max="95" width="9" customWidth="1"/>
    <col min="96" max="98" width="9" style="1" customWidth="1"/>
    <col min="99" max="108" width="9" customWidth="1"/>
    <col min="109" max="111" width="9" style="1" customWidth="1"/>
    <col min="112" max="114" width="9" customWidth="1"/>
    <col min="115" max="115" width="9" style="1" customWidth="1"/>
    <col min="116" max="117" width="9" customWidth="1"/>
    <col min="118" max="118" width="9" style="1" customWidth="1"/>
    <col min="119" max="120" width="9" customWidth="1"/>
    <col min="121" max="121" width="9" style="1" customWidth="1"/>
    <col min="122" max="123" width="9" customWidth="1"/>
    <col min="124" max="124" width="9" style="1" customWidth="1"/>
    <col min="125" max="126" width="9" customWidth="1"/>
    <col min="127" max="128" width="9" style="1" customWidth="1"/>
    <col min="129" max="130" width="9" customWidth="1"/>
    <col min="131" max="131" width="9" style="1" customWidth="1"/>
    <col min="132" max="133" width="9" customWidth="1"/>
    <col min="134" max="134" width="9" style="1" customWidth="1"/>
    <col min="135" max="136" width="9" customWidth="1"/>
    <col min="137" max="138" width="9" style="1" customWidth="1"/>
    <col min="139" max="140" width="9" customWidth="1"/>
    <col min="141" max="141" width="9" style="1" customWidth="1"/>
    <col min="142" max="143" width="9" customWidth="1"/>
    <col min="144" max="144" width="9" style="1" customWidth="1"/>
    <col min="145" max="146" width="9" customWidth="1"/>
    <col min="147" max="147" width="9" style="1" customWidth="1"/>
    <col min="148" max="149" width="9" customWidth="1"/>
    <col min="150" max="150" width="9" style="1" customWidth="1"/>
    <col min="151" max="151" width="9" customWidth="1"/>
    <col min="152" max="154" width="9" style="1" customWidth="1"/>
    <col min="155" max="155" width="29.5" customWidth="1"/>
    <col min="156" max="156" width="9" customWidth="1"/>
    <col min="157" max="157" width="9" style="3" customWidth="1"/>
    <col min="158" max="160" width="9" style="1" customWidth="1"/>
    <col min="161" max="161" width="9" style="3" customWidth="1"/>
    <col min="162" max="162" width="9" style="1" customWidth="1"/>
    <col min="163" max="164" width="9" customWidth="1"/>
    <col min="165" max="166" width="9" style="3" customWidth="1"/>
    <col min="167" max="169" width="9" style="1" customWidth="1"/>
    <col min="170" max="170" width="9" style="3" customWidth="1"/>
    <col min="171" max="171" width="11.375" style="1" customWidth="1"/>
    <col min="172" max="172" width="9" customWidth="1"/>
    <col min="173" max="174" width="9" style="1" customWidth="1"/>
    <col min="175" max="178" width="9" customWidth="1"/>
    <col min="179" max="181" width="9" style="1" customWidth="1"/>
    <col min="182" max="185" width="9" customWidth="1"/>
    <col min="186" max="187" width="9" style="1" customWidth="1"/>
    <col min="188" max="191" width="9" customWidth="1"/>
    <col min="192" max="194" width="9" style="1" customWidth="1"/>
    <col min="195" max="235" width="9" customWidth="1"/>
    <col min="236" max="238" width="9" style="1" customWidth="1"/>
    <col min="239" max="239" width="29.5" customWidth="1"/>
    <col min="240" max="241" width="9" customWidth="1"/>
    <col min="242" max="244" width="9" style="1" customWidth="1"/>
    <col min="245" max="245" width="9" customWidth="1"/>
    <col min="246" max="246" width="9" style="1" customWidth="1"/>
    <col min="247" max="248" width="9" customWidth="1"/>
    <col min="249" max="254" width="9" style="1" customWidth="1"/>
    <col min="255" max="255" width="11.375" customWidth="1"/>
    <col min="256" max="256" width="9" customWidth="1"/>
    <col min="257" max="258" width="9" style="1" customWidth="1"/>
    <col min="259" max="262" width="9" customWidth="1"/>
    <col min="263" max="265" width="9" style="1" customWidth="1"/>
    <col min="266" max="269" width="9" customWidth="1"/>
    <col min="270" max="271" width="9" style="1" customWidth="1"/>
    <col min="272" max="275" width="9" customWidth="1"/>
    <col min="276" max="278" width="9" style="1" customWidth="1"/>
    <col min="279" max="281" width="9" customWidth="1"/>
    <col min="282" max="282" width="9" style="1" customWidth="1"/>
    <col min="283" max="283" width="9" customWidth="1"/>
    <col min="284" max="284" width="9" style="1" customWidth="1"/>
    <col min="285" max="285" width="9" customWidth="1"/>
    <col min="286" max="286" width="9" style="1" customWidth="1"/>
    <col min="287" max="287" width="9" customWidth="1"/>
    <col min="288" max="288" width="9" style="1" customWidth="1"/>
    <col min="289" max="289" width="9" customWidth="1"/>
    <col min="290" max="290" width="9" style="1" customWidth="1"/>
    <col min="291" max="293" width="9" customWidth="1"/>
    <col min="294" max="294" width="9" style="1" customWidth="1"/>
    <col min="295" max="297" width="9" customWidth="1"/>
    <col min="298" max="298" width="9" style="1" customWidth="1"/>
    <col min="299" max="301" width="9" customWidth="1"/>
    <col min="302" max="302" width="9" style="1" customWidth="1"/>
    <col min="303" max="305" width="9" customWidth="1"/>
    <col min="306" max="306" width="9" style="1" customWidth="1"/>
    <col min="307" max="307" width="9" customWidth="1"/>
    <col min="308" max="310" width="9" style="1" customWidth="1"/>
    <col min="311" max="311" width="29.5" customWidth="1"/>
    <col min="312" max="313" width="9" customWidth="1"/>
    <col min="314" max="316" width="9" style="1" customWidth="1"/>
    <col min="317" max="319" width="9" customWidth="1"/>
    <col min="320" max="321" width="9" style="3" customWidth="1"/>
    <col min="322" max="324" width="9" style="1" customWidth="1"/>
    <col min="325" max="325" width="9" style="3" customWidth="1"/>
    <col min="326" max="326" width="11.375" style="1" customWidth="1"/>
    <col min="327" max="438" width="9" customWidth="1"/>
  </cols>
  <sheetData>
    <row r="1" spans="1:372" s="4" customFormat="1" ht="108" x14ac:dyDescent="0.15">
      <c r="B1" s="4" t="s">
        <v>1346</v>
      </c>
      <c r="C1" s="4" t="s">
        <v>313</v>
      </c>
      <c r="D1" s="4" t="s">
        <v>990</v>
      </c>
      <c r="E1" s="4" t="s">
        <v>1153</v>
      </c>
      <c r="F1" s="4" t="s">
        <v>1337</v>
      </c>
      <c r="G1" s="4" t="s">
        <v>786</v>
      </c>
      <c r="H1" s="4" t="s">
        <v>139</v>
      </c>
      <c r="I1" s="7" t="s">
        <v>518</v>
      </c>
      <c r="J1" s="7" t="s">
        <v>497</v>
      </c>
      <c r="K1" s="7" t="s">
        <v>1155</v>
      </c>
      <c r="L1" s="4" t="s">
        <v>12</v>
      </c>
      <c r="M1" s="10" t="s">
        <v>1327</v>
      </c>
      <c r="N1" s="7" t="s">
        <v>206</v>
      </c>
      <c r="O1" s="7" t="s">
        <v>1156</v>
      </c>
      <c r="P1" s="4" t="s">
        <v>1076</v>
      </c>
      <c r="Q1" s="4" t="s">
        <v>1077</v>
      </c>
      <c r="R1" s="4" t="s">
        <v>867</v>
      </c>
      <c r="S1" s="4" t="s">
        <v>1078</v>
      </c>
      <c r="T1" s="4" t="s">
        <v>1079</v>
      </c>
      <c r="U1" s="4" t="s">
        <v>116</v>
      </c>
      <c r="V1" s="4" t="s">
        <v>377</v>
      </c>
      <c r="W1" s="4" t="s">
        <v>673</v>
      </c>
      <c r="X1" s="4" t="s">
        <v>956</v>
      </c>
      <c r="Y1" s="4" t="s">
        <v>1080</v>
      </c>
      <c r="Z1" s="4" t="s">
        <v>895</v>
      </c>
      <c r="AA1" s="4" t="s">
        <v>334</v>
      </c>
      <c r="AB1" s="4" t="s">
        <v>417</v>
      </c>
      <c r="AC1" s="4" t="s">
        <v>967</v>
      </c>
      <c r="AD1" s="7" t="s">
        <v>1081</v>
      </c>
      <c r="AE1" s="7" t="s">
        <v>1083</v>
      </c>
      <c r="AF1" s="7" t="s">
        <v>1084</v>
      </c>
      <c r="AG1" s="4" t="s">
        <v>852</v>
      </c>
      <c r="AH1" s="4" t="s">
        <v>1085</v>
      </c>
      <c r="AI1" s="7" t="s">
        <v>720</v>
      </c>
      <c r="AJ1" s="7" t="s">
        <v>1086</v>
      </c>
      <c r="AK1" s="7" t="s">
        <v>324</v>
      </c>
      <c r="AL1" s="7" t="s">
        <v>1088</v>
      </c>
      <c r="AM1" s="7" t="s">
        <v>1089</v>
      </c>
      <c r="AN1" s="4" t="s">
        <v>1000</v>
      </c>
      <c r="AO1" s="4" t="s">
        <v>1091</v>
      </c>
      <c r="AP1" s="4" t="s">
        <v>696</v>
      </c>
      <c r="AQ1" s="4" t="s">
        <v>1157</v>
      </c>
      <c r="AR1" s="4" t="s">
        <v>859</v>
      </c>
      <c r="AS1" s="4" t="s">
        <v>13</v>
      </c>
      <c r="AT1" s="4" t="s">
        <v>1325</v>
      </c>
      <c r="AU1" s="4" t="s">
        <v>1159</v>
      </c>
      <c r="AV1" s="4" t="s">
        <v>1326</v>
      </c>
      <c r="AW1" s="4" t="s">
        <v>1010</v>
      </c>
      <c r="AX1" s="4" t="s">
        <v>1158</v>
      </c>
      <c r="AY1" s="4" t="s">
        <v>1160</v>
      </c>
      <c r="AZ1" s="7" t="s">
        <v>1093</v>
      </c>
      <c r="BA1" s="7" t="s">
        <v>1094</v>
      </c>
      <c r="BB1" s="7" t="s">
        <v>1095</v>
      </c>
      <c r="BC1" s="7" t="s">
        <v>1096</v>
      </c>
      <c r="BD1" s="7"/>
      <c r="BE1" s="16" t="s">
        <v>1335</v>
      </c>
      <c r="BF1" s="17" t="s">
        <v>1092</v>
      </c>
      <c r="BG1" s="4" t="s">
        <v>1161</v>
      </c>
      <c r="BH1" s="4" t="s">
        <v>1162</v>
      </c>
      <c r="BI1" s="4" t="s">
        <v>987</v>
      </c>
      <c r="BJ1" s="4" t="s">
        <v>1166</v>
      </c>
      <c r="BK1" s="7" t="s">
        <v>962</v>
      </c>
      <c r="BL1" s="7" t="s">
        <v>1097</v>
      </c>
      <c r="BM1" s="7" t="s">
        <v>526</v>
      </c>
      <c r="BN1" s="7" t="s">
        <v>1100</v>
      </c>
      <c r="BO1" s="16" t="s">
        <v>1335</v>
      </c>
      <c r="BP1" s="17" t="s">
        <v>814</v>
      </c>
      <c r="BQ1" s="4" t="s">
        <v>1163</v>
      </c>
      <c r="BR1" s="4" t="s">
        <v>1165</v>
      </c>
      <c r="BS1" s="4" t="s">
        <v>1164</v>
      </c>
      <c r="BT1" s="4" t="s">
        <v>1167</v>
      </c>
      <c r="BU1" s="7" t="s">
        <v>1102</v>
      </c>
      <c r="BV1" s="7" t="s">
        <v>1103</v>
      </c>
      <c r="BW1" s="7" t="s">
        <v>1104</v>
      </c>
      <c r="BX1" s="7" t="s">
        <v>1106</v>
      </c>
      <c r="BY1" s="16" t="s">
        <v>1257</v>
      </c>
      <c r="BZ1" s="17" t="s">
        <v>1105</v>
      </c>
      <c r="CA1" s="4" t="s">
        <v>1344</v>
      </c>
      <c r="CB1" s="7" t="s">
        <v>992</v>
      </c>
      <c r="CC1" s="7" t="s">
        <v>988</v>
      </c>
      <c r="CD1" s="7" t="s">
        <v>1107</v>
      </c>
      <c r="CE1" s="7" t="s">
        <v>1108</v>
      </c>
      <c r="CF1" s="16" t="s">
        <v>857</v>
      </c>
      <c r="CG1" s="17" t="s">
        <v>444</v>
      </c>
      <c r="CH1" s="4" t="s">
        <v>1345</v>
      </c>
      <c r="CI1" s="4" t="s">
        <v>54</v>
      </c>
      <c r="CJ1" s="4" t="s">
        <v>1109</v>
      </c>
      <c r="CK1" s="4" t="s">
        <v>1168</v>
      </c>
      <c r="CL1" s="7" t="s">
        <v>1169</v>
      </c>
      <c r="CM1" s="7" t="s">
        <v>258</v>
      </c>
      <c r="CN1" s="4" t="s">
        <v>751</v>
      </c>
      <c r="CO1" s="4" t="s">
        <v>1170</v>
      </c>
      <c r="CP1" s="4" t="s">
        <v>940</v>
      </c>
      <c r="CQ1" s="4" t="s">
        <v>469</v>
      </c>
      <c r="CR1" s="7" t="s">
        <v>1171</v>
      </c>
      <c r="CS1" s="7" t="s">
        <v>214</v>
      </c>
      <c r="CT1" s="7" t="s">
        <v>2</v>
      </c>
      <c r="CU1" s="4" t="s">
        <v>1173</v>
      </c>
      <c r="CV1" s="4" t="s">
        <v>1174</v>
      </c>
      <c r="CW1" s="4" t="s">
        <v>1175</v>
      </c>
      <c r="CX1" s="4" t="s">
        <v>1176</v>
      </c>
      <c r="CY1" s="4" t="s">
        <v>1181</v>
      </c>
      <c r="CZ1" s="4" t="s">
        <v>1181</v>
      </c>
      <c r="DA1" s="4" t="s">
        <v>326</v>
      </c>
      <c r="DB1" s="4" t="s">
        <v>977</v>
      </c>
      <c r="DC1" s="4" t="s">
        <v>1180</v>
      </c>
      <c r="DD1" s="4" t="s">
        <v>1177</v>
      </c>
      <c r="DE1" s="7" t="s">
        <v>761</v>
      </c>
      <c r="DF1" s="7" t="s">
        <v>552</v>
      </c>
      <c r="DG1" s="7" t="s">
        <v>1090</v>
      </c>
      <c r="DH1" s="4" t="s">
        <v>1178</v>
      </c>
      <c r="DI1" s="4" t="s">
        <v>1179</v>
      </c>
      <c r="DJ1" s="4" t="s">
        <v>275</v>
      </c>
      <c r="DK1" s="7" t="s">
        <v>1188</v>
      </c>
      <c r="DL1" s="4" t="s">
        <v>1182</v>
      </c>
      <c r="DM1" s="4" t="s">
        <v>1183</v>
      </c>
      <c r="DN1" s="7" t="s">
        <v>1196</v>
      </c>
      <c r="DO1" s="4" t="s">
        <v>1184</v>
      </c>
      <c r="DP1" s="4" t="s">
        <v>1172</v>
      </c>
      <c r="DQ1" s="7" t="s">
        <v>1062</v>
      </c>
      <c r="DR1" s="4" t="s">
        <v>1185</v>
      </c>
      <c r="DS1" s="4" t="s">
        <v>890</v>
      </c>
      <c r="DT1" s="7" t="s">
        <v>602</v>
      </c>
      <c r="DU1" s="4" t="s">
        <v>1110</v>
      </c>
      <c r="DV1" s="4" t="s">
        <v>143</v>
      </c>
      <c r="DW1" s="7" t="s">
        <v>1125</v>
      </c>
      <c r="DX1" s="7" t="s">
        <v>1197</v>
      </c>
      <c r="DY1" s="4" t="s">
        <v>983</v>
      </c>
      <c r="DZ1" s="4" t="s">
        <v>822</v>
      </c>
      <c r="EA1" s="7" t="s">
        <v>1198</v>
      </c>
      <c r="EB1" s="4" t="s">
        <v>1186</v>
      </c>
      <c r="EC1" s="4" t="s">
        <v>879</v>
      </c>
      <c r="ED1" s="7" t="s">
        <v>220</v>
      </c>
      <c r="EE1" s="4" t="s">
        <v>1154</v>
      </c>
      <c r="EF1" s="4" t="s">
        <v>1189</v>
      </c>
      <c r="EG1" s="7" t="s">
        <v>832</v>
      </c>
      <c r="EH1" s="7" t="s">
        <v>1199</v>
      </c>
      <c r="EI1" s="4" t="s">
        <v>1190</v>
      </c>
      <c r="EJ1" s="4" t="s">
        <v>1191</v>
      </c>
      <c r="EK1" s="7" t="s">
        <v>1200</v>
      </c>
      <c r="EL1" s="4" t="s">
        <v>318</v>
      </c>
      <c r="EM1" s="4" t="s">
        <v>1192</v>
      </c>
      <c r="EN1" s="7" t="s">
        <v>1201</v>
      </c>
      <c r="EO1" s="4" t="s">
        <v>1193</v>
      </c>
      <c r="EP1" s="4" t="s">
        <v>1194</v>
      </c>
      <c r="EQ1" s="7" t="s">
        <v>1202</v>
      </c>
      <c r="ER1" s="4" t="s">
        <v>77</v>
      </c>
      <c r="ES1" s="4" t="s">
        <v>777</v>
      </c>
      <c r="ET1" s="7" t="s">
        <v>521</v>
      </c>
      <c r="EU1" s="4" t="s">
        <v>1024</v>
      </c>
      <c r="EV1" s="19" t="s">
        <v>1328</v>
      </c>
      <c r="EW1" s="19" t="s">
        <v>1329</v>
      </c>
      <c r="EX1" s="19" t="s">
        <v>1101</v>
      </c>
      <c r="EY1" s="16" t="s">
        <v>1330</v>
      </c>
      <c r="EZ1" s="4" t="s">
        <v>1124</v>
      </c>
      <c r="FA1" s="4" t="s">
        <v>194</v>
      </c>
      <c r="FB1" s="7" t="s">
        <v>1115</v>
      </c>
      <c r="FC1" s="7" t="s">
        <v>1116</v>
      </c>
      <c r="FD1" s="7" t="s">
        <v>368</v>
      </c>
      <c r="FE1" s="4" t="s">
        <v>226</v>
      </c>
      <c r="FF1" s="7" t="s">
        <v>1264</v>
      </c>
      <c r="FG1" s="4" t="s">
        <v>1195</v>
      </c>
      <c r="FH1" s="4" t="s">
        <v>45</v>
      </c>
      <c r="FI1" s="4" t="s">
        <v>535</v>
      </c>
      <c r="FJ1" s="4" t="s">
        <v>1360</v>
      </c>
      <c r="FK1" s="7" t="s">
        <v>1118</v>
      </c>
      <c r="FL1" s="7" t="s">
        <v>1087</v>
      </c>
      <c r="FM1" s="7" t="s">
        <v>1119</v>
      </c>
      <c r="FN1" s="4" t="s">
        <v>1361</v>
      </c>
      <c r="FO1" s="7" t="s">
        <v>1362</v>
      </c>
      <c r="FP1" s="4" t="s">
        <v>95</v>
      </c>
      <c r="FQ1" s="7" t="s">
        <v>440</v>
      </c>
      <c r="FR1" s="7" t="s">
        <v>117</v>
      </c>
      <c r="FS1" s="4" t="s">
        <v>268</v>
      </c>
      <c r="FT1" s="4" t="s">
        <v>756</v>
      </c>
      <c r="FU1" s="4" t="s">
        <v>1203</v>
      </c>
      <c r="FV1" s="4" t="s">
        <v>936</v>
      </c>
      <c r="FW1" s="7" t="s">
        <v>592</v>
      </c>
      <c r="FX1" s="7" t="s">
        <v>1204</v>
      </c>
      <c r="FY1" s="7" t="s">
        <v>666</v>
      </c>
      <c r="FZ1" s="4" t="s">
        <v>672</v>
      </c>
      <c r="GA1" s="4" t="s">
        <v>1205</v>
      </c>
      <c r="GB1" s="4" t="s">
        <v>1206</v>
      </c>
      <c r="GC1" s="4" t="s">
        <v>400</v>
      </c>
      <c r="GD1" s="7" t="s">
        <v>1208</v>
      </c>
      <c r="GE1" s="7" t="s">
        <v>1209</v>
      </c>
      <c r="GF1" s="4" t="s">
        <v>1210</v>
      </c>
      <c r="GG1" s="4" t="s">
        <v>1211</v>
      </c>
      <c r="GH1" s="4" t="s">
        <v>863</v>
      </c>
      <c r="GI1" s="4" t="s">
        <v>422</v>
      </c>
      <c r="GJ1" s="7" t="s">
        <v>506</v>
      </c>
      <c r="GK1" s="7" t="s">
        <v>1002</v>
      </c>
      <c r="GL1" s="7" t="s">
        <v>1212</v>
      </c>
      <c r="GM1" s="4" t="s">
        <v>1213</v>
      </c>
      <c r="GN1" s="4" t="s">
        <v>770</v>
      </c>
      <c r="GO1" s="4" t="s">
        <v>1214</v>
      </c>
      <c r="GP1" s="4" t="s">
        <v>1215</v>
      </c>
      <c r="GQ1" s="4" t="s">
        <v>1217</v>
      </c>
      <c r="GR1" s="4" t="s">
        <v>1112</v>
      </c>
      <c r="GS1" s="4" t="s">
        <v>1219</v>
      </c>
      <c r="GT1" s="4" t="s">
        <v>297</v>
      </c>
      <c r="GU1" s="4" t="s">
        <v>1220</v>
      </c>
      <c r="GV1" s="4" t="s">
        <v>1222</v>
      </c>
      <c r="GW1" s="4" t="s">
        <v>1223</v>
      </c>
      <c r="GX1" s="4" t="s">
        <v>1224</v>
      </c>
      <c r="GY1" s="4" t="s">
        <v>972</v>
      </c>
      <c r="GZ1" s="4" t="s">
        <v>304</v>
      </c>
      <c r="HA1" s="4" t="s">
        <v>1120</v>
      </c>
      <c r="HB1" s="4" t="s">
        <v>224</v>
      </c>
      <c r="HC1" s="4" t="s">
        <v>1121</v>
      </c>
      <c r="HD1" s="4" t="s">
        <v>372</v>
      </c>
      <c r="HE1" s="4" t="s">
        <v>1141</v>
      </c>
      <c r="HF1" s="4" t="s">
        <v>1225</v>
      </c>
      <c r="HG1" s="4" t="s">
        <v>1227</v>
      </c>
      <c r="HH1" s="4" t="s">
        <v>1226</v>
      </c>
      <c r="HI1" s="4" t="s">
        <v>1228</v>
      </c>
      <c r="HJ1" s="4" t="s">
        <v>61</v>
      </c>
      <c r="HK1" s="4" t="s">
        <v>171</v>
      </c>
      <c r="HL1" s="4" t="s">
        <v>1232</v>
      </c>
      <c r="HM1" s="4" t="s">
        <v>1229</v>
      </c>
      <c r="HN1" s="4" t="s">
        <v>1233</v>
      </c>
      <c r="HO1" s="4" t="s">
        <v>1187</v>
      </c>
      <c r="HP1" s="4" t="s">
        <v>1234</v>
      </c>
      <c r="HQ1" s="4" t="s">
        <v>1230</v>
      </c>
      <c r="HR1" s="4" t="s">
        <v>1235</v>
      </c>
      <c r="HS1" s="4" t="s">
        <v>1238</v>
      </c>
      <c r="HT1" s="4" t="s">
        <v>1236</v>
      </c>
      <c r="HU1" s="4" t="s">
        <v>1239</v>
      </c>
      <c r="HV1" s="4" t="s">
        <v>1237</v>
      </c>
      <c r="HW1" s="4" t="s">
        <v>753</v>
      </c>
      <c r="HX1" s="4" t="s">
        <v>966</v>
      </c>
      <c r="HY1" s="4" t="s">
        <v>1231</v>
      </c>
      <c r="HZ1" s="4" t="s">
        <v>1132</v>
      </c>
      <c r="IA1" s="4" t="s">
        <v>223</v>
      </c>
      <c r="IB1" s="19" t="s">
        <v>1331</v>
      </c>
      <c r="IC1" s="19" t="s">
        <v>997</v>
      </c>
      <c r="ID1" s="19" t="s">
        <v>1332</v>
      </c>
      <c r="IE1" s="16" t="s">
        <v>1333</v>
      </c>
      <c r="IF1" s="4" t="s">
        <v>1123</v>
      </c>
      <c r="IG1" s="4" t="s">
        <v>1127</v>
      </c>
      <c r="IH1" s="7" t="s">
        <v>1128</v>
      </c>
      <c r="II1" s="7" t="s">
        <v>1129</v>
      </c>
      <c r="IJ1" s="7" t="s">
        <v>1130</v>
      </c>
      <c r="IK1" s="4" t="s">
        <v>209</v>
      </c>
      <c r="IL1" s="7" t="s">
        <v>1348</v>
      </c>
      <c r="IM1" s="4" t="s">
        <v>1338</v>
      </c>
      <c r="IN1" s="4" t="s">
        <v>1339</v>
      </c>
      <c r="IO1" s="7" t="s">
        <v>557</v>
      </c>
      <c r="IP1" s="7" t="s">
        <v>1242</v>
      </c>
      <c r="IQ1" s="7" t="s">
        <v>162</v>
      </c>
      <c r="IR1" s="7" t="s">
        <v>146</v>
      </c>
      <c r="IS1" s="7" t="s">
        <v>1126</v>
      </c>
      <c r="IT1" s="7" t="s">
        <v>1240</v>
      </c>
      <c r="IU1" s="4" t="s">
        <v>1241</v>
      </c>
      <c r="IV1" s="4" t="s">
        <v>1243</v>
      </c>
      <c r="IW1" s="7" t="s">
        <v>1245</v>
      </c>
      <c r="IX1" s="7" t="s">
        <v>985</v>
      </c>
      <c r="IY1" s="4" t="s">
        <v>1244</v>
      </c>
      <c r="IZ1" s="4" t="s">
        <v>335</v>
      </c>
      <c r="JA1" s="4" t="s">
        <v>1246</v>
      </c>
      <c r="JB1" s="4" t="s">
        <v>67</v>
      </c>
      <c r="JC1" s="7" t="s">
        <v>1247</v>
      </c>
      <c r="JD1" s="7" t="s">
        <v>14</v>
      </c>
      <c r="JE1" s="7" t="s">
        <v>1131</v>
      </c>
      <c r="JF1" s="4" t="s">
        <v>1248</v>
      </c>
      <c r="JG1" s="4" t="s">
        <v>1114</v>
      </c>
      <c r="JH1" s="4" t="s">
        <v>1249</v>
      </c>
      <c r="JI1" s="4" t="s">
        <v>704</v>
      </c>
      <c r="JJ1" s="7" t="s">
        <v>101</v>
      </c>
      <c r="JK1" s="7" t="s">
        <v>192</v>
      </c>
      <c r="JL1" s="4" t="s">
        <v>1250</v>
      </c>
      <c r="JM1" s="4" t="s">
        <v>955</v>
      </c>
      <c r="JN1" s="4" t="s">
        <v>1251</v>
      </c>
      <c r="JO1" s="4" t="s">
        <v>1252</v>
      </c>
      <c r="JP1" s="7" t="s">
        <v>876</v>
      </c>
      <c r="JQ1" s="7" t="s">
        <v>598</v>
      </c>
      <c r="JR1" s="7" t="s">
        <v>1253</v>
      </c>
      <c r="JS1" s="4" t="s">
        <v>917</v>
      </c>
      <c r="JT1" s="4" t="s">
        <v>1142</v>
      </c>
      <c r="JU1" s="4" t="s">
        <v>1254</v>
      </c>
      <c r="JV1" s="7" t="s">
        <v>349</v>
      </c>
      <c r="JW1" s="4" t="s">
        <v>1260</v>
      </c>
      <c r="JX1" s="7" t="s">
        <v>1255</v>
      </c>
      <c r="JY1" s="4" t="s">
        <v>1261</v>
      </c>
      <c r="JZ1" s="7" t="s">
        <v>1256</v>
      </c>
      <c r="KA1" s="4" t="s">
        <v>921</v>
      </c>
      <c r="KB1" s="7" t="s">
        <v>1259</v>
      </c>
      <c r="KC1" s="4" t="s">
        <v>199</v>
      </c>
      <c r="KD1" s="7" t="s">
        <v>817</v>
      </c>
      <c r="KE1" s="4" t="s">
        <v>1137</v>
      </c>
      <c r="KF1" s="4" t="s">
        <v>1262</v>
      </c>
      <c r="KG1" s="4" t="s">
        <v>1113</v>
      </c>
      <c r="KH1" s="7" t="s">
        <v>862</v>
      </c>
      <c r="KI1" s="4" t="s">
        <v>820</v>
      </c>
      <c r="KJ1" s="4" t="s">
        <v>1263</v>
      </c>
      <c r="KK1" s="4" t="s">
        <v>59</v>
      </c>
      <c r="KL1" s="7" t="s">
        <v>1271</v>
      </c>
      <c r="KM1" s="4" t="s">
        <v>1265</v>
      </c>
      <c r="KN1" s="4" t="s">
        <v>1140</v>
      </c>
      <c r="KO1" s="4" t="s">
        <v>1266</v>
      </c>
      <c r="KP1" s="7" t="s">
        <v>1073</v>
      </c>
      <c r="KQ1" s="4" t="s">
        <v>1111</v>
      </c>
      <c r="KR1" s="4" t="s">
        <v>1267</v>
      </c>
      <c r="KS1" s="4" t="s">
        <v>1268</v>
      </c>
      <c r="KT1" s="7" t="s">
        <v>1270</v>
      </c>
      <c r="KU1" s="4" t="s">
        <v>1269</v>
      </c>
      <c r="KV1" s="4" t="s">
        <v>1334</v>
      </c>
      <c r="KW1" s="4" t="s">
        <v>734</v>
      </c>
      <c r="KX1" s="4" t="s">
        <v>1082</v>
      </c>
      <c r="KY1" s="16" t="s">
        <v>702</v>
      </c>
      <c r="KZ1" s="4" t="s">
        <v>1072</v>
      </c>
      <c r="LA1" s="4" t="s">
        <v>1133</v>
      </c>
      <c r="LB1" s="7" t="s">
        <v>1134</v>
      </c>
      <c r="LC1" s="7" t="s">
        <v>1135</v>
      </c>
      <c r="LD1" s="7" t="s">
        <v>1136</v>
      </c>
      <c r="LE1" s="4" t="s">
        <v>104</v>
      </c>
      <c r="LF1" s="4" t="s">
        <v>640</v>
      </c>
      <c r="LG1" s="4" t="s">
        <v>1147</v>
      </c>
      <c r="LH1" s="4" t="s">
        <v>240</v>
      </c>
      <c r="LI1" s="4" t="s">
        <v>797</v>
      </c>
      <c r="LJ1" s="7" t="s">
        <v>1028</v>
      </c>
      <c r="LK1" s="7" t="s">
        <v>1139</v>
      </c>
      <c r="LL1" s="7" t="s">
        <v>823</v>
      </c>
      <c r="LM1" s="4" t="s">
        <v>1363</v>
      </c>
      <c r="LN1" s="7" t="s">
        <v>1364</v>
      </c>
      <c r="LO1" s="4" t="s">
        <v>642</v>
      </c>
      <c r="LP1" s="4" t="s">
        <v>1272</v>
      </c>
      <c r="LQ1" s="4" t="s">
        <v>1273</v>
      </c>
      <c r="LR1" s="4" t="s">
        <v>1122</v>
      </c>
      <c r="LS1" s="4" t="s">
        <v>1274</v>
      </c>
      <c r="LT1" s="4" t="s">
        <v>1151</v>
      </c>
      <c r="LU1" s="4" t="s">
        <v>1138</v>
      </c>
      <c r="LV1" s="4" t="s">
        <v>227</v>
      </c>
      <c r="LW1" s="4" t="s">
        <v>1275</v>
      </c>
      <c r="LX1" s="4" t="s">
        <v>1061</v>
      </c>
      <c r="LY1" s="4" t="s">
        <v>1276</v>
      </c>
      <c r="LZ1" s="4" t="s">
        <v>958</v>
      </c>
      <c r="MA1" s="4" t="s">
        <v>1277</v>
      </c>
      <c r="MB1" s="4" t="s">
        <v>1278</v>
      </c>
      <c r="MC1" s="4" t="s">
        <v>1279</v>
      </c>
      <c r="MD1" s="4" t="s">
        <v>807</v>
      </c>
      <c r="ME1" s="4" t="s">
        <v>1280</v>
      </c>
      <c r="MF1" s="4" t="s">
        <v>1281</v>
      </c>
      <c r="MG1" s="4" t="s">
        <v>6</v>
      </c>
      <c r="MH1" s="4" t="s">
        <v>1258</v>
      </c>
      <c r="MI1" s="4" t="s">
        <v>1282</v>
      </c>
      <c r="MJ1" s="4" t="s">
        <v>947</v>
      </c>
      <c r="MK1" s="4" t="s">
        <v>845</v>
      </c>
      <c r="ML1" s="4" t="s">
        <v>1283</v>
      </c>
      <c r="MM1" s="4" t="s">
        <v>65</v>
      </c>
      <c r="MN1" s="4" t="s">
        <v>944</v>
      </c>
      <c r="MO1" s="4" t="s">
        <v>1054</v>
      </c>
      <c r="MP1" s="4" t="s">
        <v>1285</v>
      </c>
      <c r="MQ1" s="4" t="s">
        <v>981</v>
      </c>
      <c r="MR1" s="4" t="s">
        <v>1019</v>
      </c>
      <c r="MS1" s="4" t="s">
        <v>308</v>
      </c>
      <c r="MT1" s="4" t="s">
        <v>1286</v>
      </c>
      <c r="MU1" s="4" t="s">
        <v>1287</v>
      </c>
      <c r="MV1" s="4" t="s">
        <v>1288</v>
      </c>
      <c r="MW1" s="4" t="s">
        <v>1290</v>
      </c>
      <c r="MX1" s="4" t="s">
        <v>1207</v>
      </c>
      <c r="MY1" s="4" t="s">
        <v>1291</v>
      </c>
      <c r="MZ1" s="4" t="s">
        <v>1216</v>
      </c>
      <c r="NA1" s="4" t="s">
        <v>954</v>
      </c>
      <c r="NB1" s="4" t="s">
        <v>1099</v>
      </c>
      <c r="NC1" s="4" t="s">
        <v>87</v>
      </c>
      <c r="ND1" s="4" t="s">
        <v>1292</v>
      </c>
      <c r="NE1" s="4" t="s">
        <v>562</v>
      </c>
      <c r="NF1" s="4" t="s">
        <v>1293</v>
      </c>
      <c r="NG1" s="4" t="s">
        <v>1294</v>
      </c>
      <c r="NH1" s="4" t="s">
        <v>1295</v>
      </c>
    </row>
    <row r="2" spans="1:372" s="5" customFormat="1" x14ac:dyDescent="0.15">
      <c r="A2" s="5" t="s">
        <v>1284</v>
      </c>
      <c r="B2" s="5" t="s">
        <v>1221</v>
      </c>
      <c r="C2" s="6" t="str">
        <f>REPT("0",IF(LEN('１報告書'!AC49)&gt;2,0,2-LEN('１報告書'!AC49)))&amp;'１報告書'!AC49</f>
        <v>00</v>
      </c>
      <c r="D2" s="6" t="str">
        <f>REPT("0",IF(LEN('１報告書'!AF49)&gt;2,0,2-LEN('１報告書'!AF49)))&amp;'１報告書'!AF49</f>
        <v>00</v>
      </c>
      <c r="E2" s="6" t="str">
        <f>REPT("0",IF(LEN('１報告書'!AI49)&gt;4,0,4-LEN('１報告書'!AI49)))&amp;'１報告書'!AI49</f>
        <v>0000</v>
      </c>
      <c r="F2" s="6" t="str">
        <f>REPT("0",IF(LEN('１報告書'!AM49)&gt;1,0,1-LEN('１報告書'!AM49)))&amp;'１報告書'!AM49</f>
        <v>0</v>
      </c>
      <c r="G2" s="6" t="str">
        <f>C2&amp;D2&amp;E2&amp;F2</f>
        <v>000000000</v>
      </c>
      <c r="H2" s="6" t="str">
        <f>IF('１報告書'!H48="","",'１報告書'!H48)</f>
        <v/>
      </c>
      <c r="I2" s="8" t="e">
        <f>IF('１報告書'!AF8="","",'１報告書'!AF8)+2018</f>
        <v>#VALUE!</v>
      </c>
      <c r="J2" s="8" t="str">
        <f>IF('１報告書'!AI8="","",'１報告書'!AI8)</f>
        <v/>
      </c>
      <c r="K2" s="8" t="str">
        <f>IF('１報告書'!AL8="","",'１報告書'!AL8)</f>
        <v/>
      </c>
      <c r="L2" s="9" t="e">
        <f>I2&amp;"/"&amp;J2&amp;"/"&amp;K2</f>
        <v>#VALUE!</v>
      </c>
      <c r="M2" s="11" t="e">
        <f>_xlfn.TEXTJOIN("",TRUE,I2:K2)</f>
        <v>#VALUE!</v>
      </c>
      <c r="N2" s="12" t="str">
        <f>IF('１報告書'!Z10="","",'１報告書'!Z9&amp;" "&amp;'１報告書'!Z10)</f>
        <v/>
      </c>
      <c r="O2" s="12" t="str">
        <f>IF('１報告書'!Z13="","",'１報告書'!Z13)</f>
        <v/>
      </c>
      <c r="P2" s="13" t="str">
        <f>IF('１報告書'!K17="","",'１報告書'!K17)</f>
        <v/>
      </c>
      <c r="Q2" s="13" t="str">
        <f>IF('１報告書'!K18="","",'１報告書'!K18)</f>
        <v/>
      </c>
      <c r="R2" s="13" t="str">
        <f>IF('１報告書'!K19="","",'１報告書'!K19)</f>
        <v/>
      </c>
      <c r="S2" s="13" t="str">
        <f>IF('１報告書'!K20="","",'１報告書'!K20)</f>
        <v/>
      </c>
      <c r="T2" s="13" t="str">
        <f>IF('１報告書'!K21="","",'１報告書'!K21)</f>
        <v/>
      </c>
      <c r="U2" s="13" t="str">
        <f>IF('１報告書'!$K25="","",'１報告書'!$K25)</f>
        <v/>
      </c>
      <c r="V2" s="13" t="str">
        <f>IF('１報告書'!$K26="","",'１報告書'!$K26)</f>
        <v/>
      </c>
      <c r="W2" s="13" t="str">
        <f>IF('１報告書'!$K27="","",'１報告書'!$K27)</f>
        <v/>
      </c>
      <c r="X2" s="13" t="str">
        <f>IF('１報告書'!$K28="","",'１報告書'!$K28)</f>
        <v/>
      </c>
      <c r="Y2" s="13" t="str">
        <f>IF('１報告書'!$K29="","",'１報告書'!$K29)</f>
        <v/>
      </c>
      <c r="Z2" s="13" t="str">
        <f>IF('１報告書'!$K33="","",'１報告書'!$K33)</f>
        <v/>
      </c>
      <c r="AA2" s="13" t="str">
        <f>IF('１報告書'!$K34="","",'１報告書'!$K34)</f>
        <v/>
      </c>
      <c r="AB2" s="13" t="str">
        <f>IF('１報告書'!$K35="","",'１報告書'!$K35)</f>
        <v/>
      </c>
      <c r="AC2" s="13" t="str">
        <f>IF('１報告書'!$K36="","",'１報告書'!$K36)</f>
        <v/>
      </c>
      <c r="AD2" s="12">
        <f>IF('１報告書'!K40&lt;&gt;"",1,0)</f>
        <v>0</v>
      </c>
      <c r="AE2" s="12">
        <f>IF('１報告書'!U40&lt;&gt;"",1,0)</f>
        <v>0</v>
      </c>
      <c r="AF2" s="12">
        <f>IF('１報告書'!AB40&lt;&gt;"",1,0)</f>
        <v>0</v>
      </c>
      <c r="AG2" s="13" t="str">
        <f>IF(AND(AD2=1,AE2=0),'１報告書'!L40,"")&amp;IF(AND(AD2=1,AE2=1),"要是正の指摘あり（既存不適格）","")&amp;IF(AF2=1,'１報告書'!AC40,"")</f>
        <v/>
      </c>
      <c r="AH2" s="13" t="str">
        <f>IF('１報告書'!K41="","",'１報告書'!K41)</f>
        <v/>
      </c>
      <c r="AI2" s="12">
        <f>IF('１報告書'!K42&lt;&gt;"",1,0)</f>
        <v>0</v>
      </c>
      <c r="AJ2" s="12" t="str">
        <f>IF('１報告書'!N$42="","",'１報告書'!N$42)</f>
        <v>令和</v>
      </c>
      <c r="AK2" s="12" t="str">
        <f>IF('１報告書'!P$42="","",'１報告書'!P$42)</f>
        <v/>
      </c>
      <c r="AL2" s="12" t="str">
        <f>IF('１報告書'!S$42="","",'１報告書'!S$42)</f>
        <v/>
      </c>
      <c r="AM2" s="12">
        <f>IF('１報告書'!AB42&lt;&gt;"",1,0)</f>
        <v>0</v>
      </c>
      <c r="AN2" s="13" t="str">
        <f>IF(AI2=1,'１報告書'!L42,)&amp;IF(AM2=1,'１報告書'!AC42,)</f>
        <v/>
      </c>
      <c r="AO2" s="13" t="str">
        <f>IF('１報告書'!K43="","",'１報告書'!K43)</f>
        <v/>
      </c>
      <c r="AP2" s="13" t="str">
        <f>IF('１報告書'!N59="","",'１報告書'!N59)</f>
        <v/>
      </c>
      <c r="AQ2" s="13" t="str">
        <f>IF('１報告書'!U59="","",'１報告書'!U59)</f>
        <v/>
      </c>
      <c r="AR2" s="13" t="str">
        <f>IF('１報告書'!L60="","",'１報告書'!L60)</f>
        <v/>
      </c>
      <c r="AS2" s="13" t="str">
        <f>IF('１報告書'!L61="","",'１報告書'!L61)</f>
        <v/>
      </c>
      <c r="AT2" s="14" t="str">
        <f>IF(AU2=1,K2,"")</f>
        <v/>
      </c>
      <c r="AU2" s="14">
        <f>IF('１報告書'!L62&lt;&gt;"",1,0)</f>
        <v>0</v>
      </c>
      <c r="AV2" s="14" t="str">
        <f>IF(AW2=1,K2,"")</f>
        <v/>
      </c>
      <c r="AW2" s="14">
        <f>IF('１報告書'!U62&lt;&gt;"",1,0)</f>
        <v>0</v>
      </c>
      <c r="AX2" s="14" t="str">
        <f>IF(AY2=1,K2,"")</f>
        <v/>
      </c>
      <c r="AY2" s="14">
        <f>IF('１報告書'!AD62&lt;&gt;"",1,0)</f>
        <v>0</v>
      </c>
      <c r="AZ2" s="12" t="str">
        <f>IF('１報告書'!V$66="","",'１報告書'!V$66)</f>
        <v/>
      </c>
      <c r="BA2" s="12" t="str">
        <f>IF('１報告書'!X$66="","",'１報告書'!X$66)</f>
        <v/>
      </c>
      <c r="BB2" s="12" t="str">
        <f>IF('１報告書'!AA$66="","",'１報告書'!AA$66)</f>
        <v/>
      </c>
      <c r="BC2" s="12" t="str">
        <f>IF('１報告書'!AD$66="","",'１報告書'!AD$66)</f>
        <v/>
      </c>
      <c r="BD2" s="12"/>
      <c r="BE2" s="12" t="str">
        <f>_xlfn.TEXTJOIN("",TRUE,'１報告書'!V66:AF66)</f>
        <v>年月日</v>
      </c>
      <c r="BF2" s="18" t="str">
        <f>IF(LEFT(BE2,2)="昭和",DATE(1926+VALUE(MID(BE2,3,FIND("年",BE2)-3)),VALUE(MID(BE2,FIND("年",BE2)+1,FIND("月",BE2)-FIND("年",BE2)-1)),VALUE(MID(BE2,FIND("月",BE2)+1,FIND("日",BE2)-FIND("月",BE2)-1))),IF(LEFT(BE2,2)="平成",DATE(1988+VALUE(MID(BE2,3,FIND("年",BE2)-3)),VALUE(MID(BE2,FIND("年",BE2)+1,FIND("月",BE2)-FIND("年",BE2)-1)),VALUE(MID(BE2,FIND("月",BE2)+1,FIND("日",BE2)-FIND("月",BE2)-1))),IF(LEFT(BE2,2)="令和",DATE(2018+VALUE(MID(BE2,3,FIND("年",BE2)-3)),VALUE(MID(BE2,FIND("年",BE2)+1,FIND("月",BE2)-FIND("年",BE2)-1)),VALUE(MID(BE2,FIND("月",BE2)+1,FIND("日",BE2)-FIND("月",BE2)-1))),"9999/1/1")))</f>
        <v>9999/1/1</v>
      </c>
      <c r="BG2" s="13" t="str">
        <f>IF('１報告書'!AH$66="","",'１報告書'!AH$66)</f>
        <v/>
      </c>
      <c r="BH2" s="13">
        <f>IF('１報告書'!L67&lt;&gt;"",1,0)</f>
        <v>0</v>
      </c>
      <c r="BI2" s="13">
        <f>IF('１報告書'!R67&lt;&gt;"",1,0)</f>
        <v>0</v>
      </c>
      <c r="BJ2" s="13" t="str">
        <f>IF('１報告書'!AA67="","",'１報告書'!AA67)</f>
        <v/>
      </c>
      <c r="BK2" s="12" t="str">
        <f>IF('１報告書'!V68="","",'１報告書'!V68)</f>
        <v/>
      </c>
      <c r="BL2" s="12" t="str">
        <f>IF('１報告書'!X68="","",'１報告書'!X68)</f>
        <v/>
      </c>
      <c r="BM2" s="12" t="str">
        <f>IF('１報告書'!AA68="","",'１報告書'!AA68)</f>
        <v/>
      </c>
      <c r="BN2" s="12" t="str">
        <f>IF('１報告書'!AD68="","",'１報告書'!AD68)</f>
        <v/>
      </c>
      <c r="BO2" s="12" t="str">
        <f>_xlfn.TEXTJOIN("",TRUE,'１報告書'!V68:AF68)</f>
        <v>年月日</v>
      </c>
      <c r="BP2" s="18" t="str">
        <f>IF(LEFT(BO2,2)="昭和",DATE(1926+VALUE(MID(BO2,3,FIND("年",BO2)-3)),VALUE(MID(BO2,FIND("年",BO2)+1,FIND("月",BO2)-FIND("年",BO2)-1)),VALUE(MID(BO2,FIND("月",BO2)+1,FIND("日",BO2)-FIND("月",BO2)-1))),IF(LEFT(BO2,2)="平成",DATE(1988+VALUE(MID(BO2,3,FIND("年",BO2)-3)),VALUE(MID(BO2,FIND("年",BO2)+1,FIND("月",BO2)-FIND("年",BO2)-1)),VALUE(MID(BO2,FIND("月",BO2)+1,FIND("日",BO2)-FIND("月",BO2)-1))),IF(LEFT(BO2,2)="令和",DATE(2018+VALUE(MID(BO2,3,FIND("年",BO2)-3)),VALUE(MID(BO2,FIND("年",BO2)+1,FIND("月",BO2)-FIND("年",BO2)-1)),VALUE(MID(BO2,FIND("月",BO2)+1,FIND("日",BO2)-FIND("月",BO2)-1))),"9999/1/1")))</f>
        <v>9999/1/1</v>
      </c>
      <c r="BQ2" s="13" t="str">
        <f>IF('１報告書'!AH68="","",'１報告書'!AH68)</f>
        <v/>
      </c>
      <c r="BR2" s="13">
        <f>IF('１報告書'!L69&lt;&gt;"",1,0)</f>
        <v>0</v>
      </c>
      <c r="BS2" s="13">
        <f>IF('１報告書'!R69&lt;&gt;"",1,0)</f>
        <v>0</v>
      </c>
      <c r="BT2" s="13" t="str">
        <f>IF('１報告書'!AA69="","",'１報告書'!AA69)</f>
        <v/>
      </c>
      <c r="BU2" s="12" t="str">
        <f>IF('１報告書'!S73="","",'１報告書'!S73)</f>
        <v>令和</v>
      </c>
      <c r="BV2" s="12" t="str">
        <f>IF('１報告書'!U73="","",'１報告書'!U73)</f>
        <v/>
      </c>
      <c r="BW2" s="12" t="str">
        <f>IF('１報告書'!X73="","",'１報告書'!X73)</f>
        <v/>
      </c>
      <c r="BX2" s="12" t="str">
        <f>IF('１報告書'!AA73="","",'１報告書'!AA73)</f>
        <v/>
      </c>
      <c r="BY2" s="12" t="str">
        <f>_xlfn.TEXTJOIN("",TRUE,'１報告書'!S73:AC73)</f>
        <v>令和年月日</v>
      </c>
      <c r="BZ2" s="18" t="e">
        <f>IF(LEFT(BY2,2)="昭和",DATE(1926+VALUE(MID(BY2,3,FIND("年",BY2)-3)),VALUE(MID(BY2,FIND("年",BY2)+1,FIND("月",BY2)-FIND("年",BY2)-1)),VALUE(MID(BY2,FIND("月",BY2)+1,FIND("日",BY2)-FIND("月",BY2)-1))),IF(LEFT(BY2,2)="平成",DATE(1988+VALUE(MID(BY2,3,FIND("年",BY2)-3)),VALUE(MID(BY2,FIND("年",BY2)+1,FIND("月",BY2)-FIND("年",BY2)-1)),VALUE(MID(BY2,FIND("月",BY2)+1,FIND("日",BY2)-FIND("月",BY2)-1))),IF(LEFT(BY2,2)="令和",DATE(2018+VALUE(MID(BY2,3,FIND("年",BY2)-3)),VALUE(MID(BY2,FIND("年",BY2)+1,FIND("月",BY2)-FIND("年",BY2)-1)),VALUE(MID(BY2,FIND("月",BY2)+1,FIND("日",BY2)-FIND("月",BY2)-1))),"9999/1/1")))</f>
        <v>#VALUE!</v>
      </c>
      <c r="CA2" s="13">
        <f>IF('１報告書'!O74&lt;&gt;"",1,0)</f>
        <v>0</v>
      </c>
      <c r="CB2" s="12" t="str">
        <f>IF('１報告書'!S74="","",'１報告書'!S74)</f>
        <v/>
      </c>
      <c r="CC2" s="12" t="str">
        <f>IF('１報告書'!U74="","",'１報告書'!U74)</f>
        <v/>
      </c>
      <c r="CD2" s="12" t="str">
        <f>IF('１報告書'!X74="","",'１報告書'!X74)</f>
        <v/>
      </c>
      <c r="CE2" s="12" t="str">
        <f>IF('１報告書'!AA74="","",'１報告書'!AA74)</f>
        <v/>
      </c>
      <c r="CF2" s="12" t="str">
        <f>_xlfn.TEXTJOIN("",TRUE,'１報告書'!S74:AC74)</f>
        <v>年月日</v>
      </c>
      <c r="CG2" s="18" t="str">
        <f>IF(LEFT(CF2,2)="昭和",DATE(1926+VALUE(MID(CF2,3,FIND("年",CF2)-3)),VALUE(MID(CF2,FIND("年",CF2)+1,FIND("月",CF2)-FIND("年",CF2)-1)),VALUE(MID(CF2,FIND("月",CF2)+1,FIND("日",CF2)-FIND("月",CF2)-1))),IF(LEFT(CF2,2)="平成",DATE(1988+VALUE(MID(CF2,3,FIND("年",CF2)-3)),VALUE(MID(CF2,FIND("年",CF2)+1,FIND("月",CF2)-FIND("年",CF2)-1)),VALUE(MID(CF2,FIND("月",CF2)+1,FIND("日",CF2)-FIND("月",CF2)-1))),IF(LEFT(CF2,2)="令和",DATE(2018+VALUE(MID(CF2,3,FIND("年",CF2)-3)),VALUE(MID(CF2,FIND("年",CF2)+1,FIND("月",CF2)-FIND("年",CF2)-1)),VALUE(MID(CF2,FIND("月",CF2)+1,FIND("日",CF2)-FIND("月",CF2)-1))),"9999/1/1")))</f>
        <v>9999/1/1</v>
      </c>
      <c r="CH2" s="13">
        <f>IF('１報告書'!AG74&lt;&gt;"",1,0)</f>
        <v>0</v>
      </c>
      <c r="CI2" s="13">
        <f>IF('１報告書'!V76&lt;&gt;"",1,0)</f>
        <v>0</v>
      </c>
      <c r="CJ2" s="13">
        <f>IF('１報告書'!AG76&lt;&gt;"",1,0)</f>
        <v>0</v>
      </c>
      <c r="CK2" s="13" t="str">
        <f>IF('１報告書'!L81="","",'１報告書'!L81)</f>
        <v>　</v>
      </c>
      <c r="CL2" s="12" t="str">
        <f>IF('１報告書'!V81="","",'１報告書'!V81)</f>
        <v/>
      </c>
      <c r="CM2" s="12" t="str">
        <f>IF('１報告書'!AG81="","",'１報告書'!AG81)</f>
        <v/>
      </c>
      <c r="CN2" s="13" t="str">
        <f>_xlfn.TEXTJOIN("",TRUE,CL2&amp;CM2)</f>
        <v/>
      </c>
      <c r="CO2" s="13" t="str">
        <f>IF('１報告書'!L83="","",'１報告書'!L83)</f>
        <v/>
      </c>
      <c r="CP2" s="13" t="str">
        <f>IF('１報告書'!L84="","",'１報告書'!L84)</f>
        <v/>
      </c>
      <c r="CQ2" s="13" t="str">
        <f>IF('１報告書'!L85="","",'１報告書'!L85)</f>
        <v/>
      </c>
      <c r="CR2" s="12" t="str">
        <f>IF('１報告書'!M86="","",'１報告書'!M86)</f>
        <v/>
      </c>
      <c r="CS2" s="12" t="str">
        <f>IF('１報告書'!V86="","",'１報告書'!V86)</f>
        <v/>
      </c>
      <c r="CT2" s="12" t="str">
        <f>IF('１報告書'!AG86="","",'１報告書'!AG86)</f>
        <v/>
      </c>
      <c r="CU2" s="13" t="str">
        <f>IF('１報告書'!L87="","",'１報告書'!L87)</f>
        <v/>
      </c>
      <c r="CV2" s="13" t="str">
        <f>IF('１報告書'!L88="","",'１報告書'!L88)</f>
        <v/>
      </c>
      <c r="CW2" s="13" t="str">
        <f>IF('１報告書'!L89="","",'１報告書'!L89)</f>
        <v/>
      </c>
      <c r="CX2" s="13" t="str">
        <f>IF('１報告書'!L91="","",'１報告書'!L91)</f>
        <v>　</v>
      </c>
      <c r="CY2" s="12" t="str">
        <f>IF('１報告書'!V91="","",'１報告書'!V91)</f>
        <v/>
      </c>
      <c r="CZ2" s="12" t="str">
        <f>IF('１報告書'!AG91="","",'１報告書'!AG91)</f>
        <v/>
      </c>
      <c r="DA2" s="13" t="str">
        <f>_xlfn.TEXTJOIN("",TRUE,CY2&amp;CZ2)</f>
        <v/>
      </c>
      <c r="DB2" s="13" t="str">
        <f>IF('１報告書'!$L93="","",'１報告書'!$L93)</f>
        <v/>
      </c>
      <c r="DC2" s="13" t="str">
        <f>IF('１報告書'!$L94="","",'１報告書'!$L94)</f>
        <v/>
      </c>
      <c r="DD2" s="13" t="str">
        <f>IF('１報告書'!$L95="","",'１報告書'!$L95)</f>
        <v/>
      </c>
      <c r="DE2" s="12" t="str">
        <f>IF('１報告書'!M96="","",'１報告書'!M96)</f>
        <v/>
      </c>
      <c r="DF2" s="12" t="str">
        <f>IF('１報告書'!V96="","",'１報告書'!V96)</f>
        <v/>
      </c>
      <c r="DG2" s="12" t="str">
        <f>IF('１報告書'!AG96="","",'１報告書'!AG96)</f>
        <v/>
      </c>
      <c r="DH2" s="13" t="str">
        <f>IF('１報告書'!$L97="","",'１報告書'!$L97)</f>
        <v/>
      </c>
      <c r="DI2" s="13" t="str">
        <f>IF('１報告書'!$L98="","",'１報告書'!$L98)</f>
        <v/>
      </c>
      <c r="DJ2" s="13" t="str">
        <f>IF('１報告書'!$L99="","",'１報告書'!$L99)</f>
        <v/>
      </c>
      <c r="DK2" s="12">
        <f>IF('１報告書'!L103&lt;&gt;"",1,0)</f>
        <v>0</v>
      </c>
      <c r="DL2" s="13" t="str">
        <f>IF('１報告書'!Y103="","",'１報告書'!Y103)</f>
        <v/>
      </c>
      <c r="DM2" s="13" t="str">
        <f>IF('１報告書'!AC103="","",'１報告書'!AC103)</f>
        <v/>
      </c>
      <c r="DN2" s="12">
        <f>IF('１報告書'!L105&lt;&gt;"",1,0)</f>
        <v>0</v>
      </c>
      <c r="DO2" s="13" t="str">
        <f>IF('１報告書'!Y105="","",'１報告書'!Y105)</f>
        <v/>
      </c>
      <c r="DP2" s="13" t="str">
        <f>IF('１報告書'!AC105="","",'１報告書'!AC105)</f>
        <v/>
      </c>
      <c r="DQ2" s="12">
        <f>IF('１報告書'!L107&lt;&gt;"",1,0)</f>
        <v>0</v>
      </c>
      <c r="DR2" s="13" t="str">
        <f>IF('１報告書'!Y107="","",'１報告書'!Y107)</f>
        <v/>
      </c>
      <c r="DS2" s="13" t="str">
        <f>IF('１報告書'!AC107="","",'１報告書'!AC107)</f>
        <v/>
      </c>
      <c r="DT2" s="12">
        <f>IF('１報告書'!L109&lt;&gt;"",1,0)</f>
        <v>0</v>
      </c>
      <c r="DU2" s="13" t="str">
        <f>IF('１報告書'!Y109="","",'１報告書'!Y109)</f>
        <v/>
      </c>
      <c r="DV2" s="13" t="str">
        <f>IF('１報告書'!AC109="","",'１報告書'!AC109)</f>
        <v/>
      </c>
      <c r="DW2" s="12">
        <f>IF('１報告書'!AG109&lt;&gt;"",1,0)</f>
        <v>0</v>
      </c>
      <c r="DX2" s="12">
        <f>IF('１報告書'!L111&lt;&gt;"",1,0)</f>
        <v>0</v>
      </c>
      <c r="DY2" s="13" t="str">
        <f>IF('１報告書'!Y111="","",'１報告書'!Y111)</f>
        <v/>
      </c>
      <c r="DZ2" s="13" t="str">
        <f>IF('１報告書'!AC111="","",'１報告書'!AC111)</f>
        <v/>
      </c>
      <c r="EA2" s="12">
        <f>IF('１報告書'!L113&lt;&gt;"",1,0)</f>
        <v>0</v>
      </c>
      <c r="EB2" s="13" t="str">
        <f>IF('１報告書'!Y113="","",'１報告書'!Y113)</f>
        <v/>
      </c>
      <c r="EC2" s="13" t="str">
        <f>IF('１報告書'!AC113="","",'１報告書'!AC113)</f>
        <v/>
      </c>
      <c r="ED2" s="12">
        <f>IF('１報告書'!L115&lt;&gt;"",1,0)</f>
        <v>0</v>
      </c>
      <c r="EE2" s="13" t="str">
        <f>IF('１報告書'!Y115="","",'１報告書'!Y115)</f>
        <v/>
      </c>
      <c r="EF2" s="13" t="str">
        <f>IF('１報告書'!AC115="","",'１報告書'!AC115)</f>
        <v/>
      </c>
      <c r="EG2" s="12">
        <f>IF('１報告書'!AG115&lt;&gt;"",1,0)</f>
        <v>0</v>
      </c>
      <c r="EH2" s="12">
        <f>IF('１報告書'!L117&lt;&gt;"",1,0)</f>
        <v>0</v>
      </c>
      <c r="EI2" s="13" t="str">
        <f>IF('１報告書'!Y117="","",'１報告書'!Y117)</f>
        <v/>
      </c>
      <c r="EJ2" s="13" t="str">
        <f>IF('１報告書'!AC117="","",'１報告書'!AC117)</f>
        <v/>
      </c>
      <c r="EK2" s="12">
        <f>IF('１報告書'!L119&lt;&gt;"",1,0)</f>
        <v>0</v>
      </c>
      <c r="EL2" s="13" t="str">
        <f>IF('１報告書'!Y119="","",'１報告書'!Y119)</f>
        <v/>
      </c>
      <c r="EM2" s="13" t="str">
        <f>IF('１報告書'!AC119="","",'１報告書'!AC119)</f>
        <v/>
      </c>
      <c r="EN2" s="12">
        <f>IF('１報告書'!L121&lt;&gt;"",1,0)</f>
        <v>0</v>
      </c>
      <c r="EO2" s="13" t="str">
        <f>IF('１報告書'!Y121="","",'１報告書'!Y121)</f>
        <v/>
      </c>
      <c r="EP2" s="13" t="str">
        <f>IF('１報告書'!AC121="","",'１報告書'!AC121)</f>
        <v/>
      </c>
      <c r="EQ2" s="12">
        <f>IF('１報告書'!L123&lt;&gt;"",1,0)</f>
        <v>0</v>
      </c>
      <c r="ER2" s="13" t="str">
        <f>IF('１報告書'!Y123="","",'１報告書'!Y123)</f>
        <v/>
      </c>
      <c r="ES2" s="13" t="str">
        <f>IF('１報告書'!AC123="","",'１報告書'!AC123)</f>
        <v/>
      </c>
      <c r="ET2" s="12">
        <f>IF('１報告書'!AG123&lt;&gt;"",1,0)</f>
        <v>0</v>
      </c>
      <c r="EU2" s="13">
        <f>IF('１報告書'!T125&lt;&gt;"","有",IF('１報告書'!AG125&lt;&gt;"","無",0))</f>
        <v>0</v>
      </c>
      <c r="EV2" s="20">
        <f>IF('１報告書'!L129&lt;&gt;"",1,0)</f>
        <v>0</v>
      </c>
      <c r="EW2" s="20">
        <f>IF('１報告書'!V129&lt;&gt;"",1,0)</f>
        <v>0</v>
      </c>
      <c r="EX2" s="20">
        <f>IF('１報告書'!AC129&lt;&gt;"",1,0)</f>
        <v>0</v>
      </c>
      <c r="EY2" s="21" t="str">
        <f>IF(AND(EV2=1,EW2=0),'１報告書'!M129,"")&amp;IF(AND(EV2=1,EW2=1),'１報告書'!W129,"")&amp;IF(EX2=1,'１報告書'!AD129,"")</f>
        <v/>
      </c>
      <c r="EZ2" s="12" t="str">
        <f>IF('１報告書'!L130="","",'１報告書'!L130)</f>
        <v/>
      </c>
      <c r="FA2" s="13">
        <f>IF('１報告書'!L131&lt;&gt;"",1,0)</f>
        <v>0</v>
      </c>
      <c r="FB2" s="12" t="str">
        <f>IF('１報告書'!O131="","",'１報告書'!O131)</f>
        <v>令和</v>
      </c>
      <c r="FC2" s="12" t="str">
        <f>IF('１報告書'!Q131="","",'１報告書'!Q131)</f>
        <v/>
      </c>
      <c r="FD2" s="12" t="str">
        <f>IF('１報告書'!T131="","",'１報告書'!T131)</f>
        <v/>
      </c>
      <c r="FE2" s="13">
        <f>IF('１報告書'!AC131&lt;&gt;"",1,0)</f>
        <v>0</v>
      </c>
      <c r="FF2" s="12" t="str">
        <f>IF(FA2=1,'１報告書'!M131,)&amp;IF(FE2=1,'１報告書'!AD131,)</f>
        <v/>
      </c>
      <c r="FG2" s="13">
        <f>IF('１報告書'!L135&lt;&gt;"","有",IF('１報告書'!P135&lt;&gt;"","無",0))</f>
        <v>0</v>
      </c>
      <c r="FH2" s="13">
        <f>IF('１報告書'!L137&lt;&gt;"","有",IF('１報告書'!P137&lt;&gt;"","無",0))</f>
        <v>0</v>
      </c>
      <c r="FI2" s="13">
        <f>IF('１報告書'!L139&lt;&gt;"",1,0)</f>
        <v>0</v>
      </c>
      <c r="FJ2" s="13">
        <f>IF('１報告書'!P139&lt;&gt;"",1,0)</f>
        <v>0</v>
      </c>
      <c r="FK2" s="12" t="str">
        <f>IF('１報告書'!V139="","",'１報告書'!V139)</f>
        <v>令和</v>
      </c>
      <c r="FL2" s="12" t="str">
        <f>IF('１報告書'!X139="","",'１報告書'!X139)</f>
        <v/>
      </c>
      <c r="FM2" s="12" t="str">
        <f>IF('１報告書'!AA139="","",'１報告書'!AA139)</f>
        <v/>
      </c>
      <c r="FN2" s="13">
        <f>IF('１報告書'!AJ139&lt;&gt;"",1,0)</f>
        <v>0</v>
      </c>
      <c r="FO2" s="12" t="str">
        <f>IF(AND(FI2=1),'１報告書'!M139,"")&amp;IF(AND(FJ2=1),'１報告書'!Q139,"")&amp;IF(FN2=1,'１報告書'!AK139,"")</f>
        <v/>
      </c>
      <c r="FP2" s="13" t="str">
        <f>IF('１報告書'!L145="","",'１報告書'!L145)</f>
        <v/>
      </c>
      <c r="FQ2" s="12" t="str">
        <f>IF('１報告書'!V145="","",'１報告書'!V145)</f>
        <v/>
      </c>
      <c r="FR2" s="12" t="str">
        <f>IF('１報告書'!AG145="","",'１報告書'!AG145)</f>
        <v/>
      </c>
      <c r="FS2" s="13" t="str">
        <f>_xlfn.TEXTJOIN("",TRUE,FQ2&amp;FR2)</f>
        <v/>
      </c>
      <c r="FT2" s="13" t="str">
        <f>IF('１報告書'!L146="","",'１報告書'!L146)</f>
        <v/>
      </c>
      <c r="FU2" s="13" t="str">
        <f>IF('１報告書'!L147="","",'１報告書'!L147)</f>
        <v/>
      </c>
      <c r="FV2" s="13" t="str">
        <f>IF('１報告書'!L148="","",'１報告書'!L148)</f>
        <v/>
      </c>
      <c r="FW2" s="12" t="str">
        <f>IF('１報告書'!M149="","",'１報告書'!M149)</f>
        <v/>
      </c>
      <c r="FX2" s="12" t="str">
        <f>IF('１報告書'!V149="","",'１報告書'!V149)</f>
        <v/>
      </c>
      <c r="FY2" s="12" t="str">
        <f>IF('１報告書'!AG149="","",'１報告書'!AG149)</f>
        <v/>
      </c>
      <c r="FZ2" s="13" t="str">
        <f>IF('１報告書'!L150="","",'１報告書'!L150)</f>
        <v/>
      </c>
      <c r="GA2" s="13" t="str">
        <f>IF('１報告書'!L151="","",'１報告書'!L151)</f>
        <v/>
      </c>
      <c r="GB2" s="13" t="str">
        <f>IF('１報告書'!L152="","",'１報告書'!L152)</f>
        <v/>
      </c>
      <c r="GC2" s="13" t="str">
        <f>IF('１報告書'!L154="","",'１報告書'!L154)</f>
        <v/>
      </c>
      <c r="GD2" s="12" t="str">
        <f>IF('１報告書'!V154="","",'１報告書'!V154)</f>
        <v/>
      </c>
      <c r="GE2" s="12" t="str">
        <f>IF('１報告書'!AG154="","",'１報告書'!AG154)</f>
        <v/>
      </c>
      <c r="GF2" s="13" t="str">
        <f>_xlfn.TEXTJOIN("",TRUE,GD2&amp;GE2)</f>
        <v/>
      </c>
      <c r="GG2" s="13" t="str">
        <f>IF('１報告書'!L155="","",'１報告書'!L155)</f>
        <v/>
      </c>
      <c r="GH2" s="13" t="str">
        <f>IF('１報告書'!L156="","",'１報告書'!L156)</f>
        <v/>
      </c>
      <c r="GI2" s="13" t="str">
        <f>IF('１報告書'!L157="","",'１報告書'!L157)</f>
        <v/>
      </c>
      <c r="GJ2" s="12" t="str">
        <f>IF('１報告書'!M158="","",'１報告書'!M158)</f>
        <v/>
      </c>
      <c r="GK2" s="12" t="str">
        <f>IF('１報告書'!V158="","",'１報告書'!V158)</f>
        <v/>
      </c>
      <c r="GL2" s="12" t="str">
        <f>IF('１報告書'!AG158="","",'１報告書'!AG158)</f>
        <v/>
      </c>
      <c r="GM2" s="13" t="str">
        <f>IF('１報告書'!L159="","",'１報告書'!L159)</f>
        <v/>
      </c>
      <c r="GN2" s="13" t="str">
        <f>IF('１報告書'!L160="","",'１報告書'!L160)</f>
        <v/>
      </c>
      <c r="GO2" s="13" t="str">
        <f>IF('１報告書'!L161="","",'１報告書'!L161)</f>
        <v/>
      </c>
      <c r="GP2" s="13">
        <f>IF('１報告書'!P165&lt;&gt;"",1,0)</f>
        <v>0</v>
      </c>
      <c r="GQ2" s="13" t="str">
        <f>IF('１報告書'!Z165="","",'１報告書'!Z165)</f>
        <v/>
      </c>
      <c r="GR2" s="13">
        <f>IF('１報告書'!AC165&lt;&gt;"",1,0)</f>
        <v>0</v>
      </c>
      <c r="GS2" s="13" t="str">
        <f>IF('１報告書'!AL165="","",'１報告書'!AL165)</f>
        <v/>
      </c>
      <c r="GT2" s="13">
        <f>IF('１報告書'!P167&lt;&gt;"",1,0)</f>
        <v>0</v>
      </c>
      <c r="GU2" s="13">
        <f>IF('１報告書'!AC167&lt;&gt;"",1,0)</f>
        <v>0</v>
      </c>
      <c r="GV2" s="13" t="str">
        <f>IF('１報告書'!AH167="","",'１報告書'!AH167)</f>
        <v/>
      </c>
      <c r="GW2" s="13">
        <f>IF('１報告書'!U169&lt;&gt;"",1,0)</f>
        <v>0</v>
      </c>
      <c r="GX2" s="13" t="str">
        <f>IF('１報告書'!$Z$169="","",'１報告書'!$Z$169)</f>
        <v/>
      </c>
      <c r="GY2" s="13">
        <f>IF('１報告書'!AE169&lt;&gt;"",1,0)</f>
        <v>0</v>
      </c>
      <c r="GZ2" s="13" t="str">
        <f>IF('１報告書'!$AJ$169="","",'１報告書'!$AJ$169)</f>
        <v/>
      </c>
      <c r="HA2" s="13">
        <f>IF('１報告書'!U171&lt;&gt;"",1,0)</f>
        <v>0</v>
      </c>
      <c r="HB2" s="13" t="str">
        <f>IF('１報告書'!$Z$171="","",'１報告書'!$Z$171)</f>
        <v/>
      </c>
      <c r="HC2" s="13">
        <f>IF('１報告書'!AE171&lt;&gt;"",1,0)</f>
        <v>0</v>
      </c>
      <c r="HD2" s="13">
        <f>IF('１報告書'!U173&lt;&gt;"",1,0)</f>
        <v>0</v>
      </c>
      <c r="HE2" s="13" t="str">
        <f>IF('１報告書'!$Z$173="","",'１報告書'!$Z$173)</f>
        <v/>
      </c>
      <c r="HF2" s="13">
        <f>IF('１報告書'!AE173&lt;&gt;"",1,0)</f>
        <v>0</v>
      </c>
      <c r="HG2" s="13" t="str">
        <f>IF('１報告書'!$AJ$173="","",'１報告書'!$AJ$173)</f>
        <v/>
      </c>
      <c r="HH2" s="13">
        <f>IF('１報告書'!U175&lt;&gt;"",1,0)</f>
        <v>0</v>
      </c>
      <c r="HI2" s="13" t="str">
        <f>IF('１報告書'!$Z$175="","",'１報告書'!$Z$175)</f>
        <v/>
      </c>
      <c r="HJ2" s="13">
        <f>IF('１報告書'!AE175&lt;&gt;"",1,0)</f>
        <v>0</v>
      </c>
      <c r="HK2" s="13">
        <f>IF('１報告書'!U177&lt;&gt;"",1,0)</f>
        <v>0</v>
      </c>
      <c r="HL2" s="13" t="str">
        <f>IF('１報告書'!$Z$177="","",'１報告書'!$Z$177)</f>
        <v/>
      </c>
      <c r="HM2" s="13">
        <f>IF('１報告書'!AE177&lt;&gt;"",1,0)</f>
        <v>0</v>
      </c>
      <c r="HN2" s="13" t="str">
        <f>IF('１報告書'!$AJ$177="","",'１報告書'!$AJ$177)</f>
        <v/>
      </c>
      <c r="HO2" s="13">
        <f>IF('１報告書'!U179&lt;&gt;"",1,0)</f>
        <v>0</v>
      </c>
      <c r="HP2" s="13" t="str">
        <f>IF('１報告書'!$Z$179="","",'１報告書'!$Z$179)</f>
        <v/>
      </c>
      <c r="HQ2" s="13">
        <f>IF('１報告書'!AE179&lt;&gt;"",1,0)</f>
        <v>0</v>
      </c>
      <c r="HR2" s="13">
        <f>IF('１報告書'!U181&lt;&gt;"",1,0)</f>
        <v>0</v>
      </c>
      <c r="HS2" s="13" t="str">
        <f>IF('１報告書'!$Z$181="","",'１報告書'!$Z$181)</f>
        <v/>
      </c>
      <c r="HT2" s="13">
        <f>IF('１報告書'!AE181&lt;&gt;"",1,0)</f>
        <v>0</v>
      </c>
      <c r="HU2" s="13" t="str">
        <f>IF('１報告書'!$AJ$181="","",'１報告書'!$AJ$181)</f>
        <v/>
      </c>
      <c r="HV2" s="13">
        <f>IF('１報告書'!AE183&lt;&gt;"",1,0)</f>
        <v>0</v>
      </c>
      <c r="HW2" s="13">
        <f>IF('１報告書'!I185&lt;&gt;"",1,0)</f>
        <v>0</v>
      </c>
      <c r="HX2" s="13">
        <f>IF('１報告書'!M185&lt;&gt;"",1,0)</f>
        <v>0</v>
      </c>
      <c r="HY2" s="13">
        <f>IF('１報告書'!U185&lt;&gt;"",1,0)</f>
        <v>0</v>
      </c>
      <c r="HZ2" s="13">
        <f>IF('１報告書'!AE185&lt;&gt;"",1,0)</f>
        <v>0</v>
      </c>
      <c r="IA2" s="13" t="str">
        <f>IF('１報告書'!AJ185="","",'１報告書'!AJ185)</f>
        <v/>
      </c>
      <c r="IB2" s="20">
        <f>IF('１報告書'!L189&lt;&gt;"",1,0)</f>
        <v>0</v>
      </c>
      <c r="IC2" s="20">
        <f>IF('１報告書'!V189&lt;&gt;"",1,0)</f>
        <v>0</v>
      </c>
      <c r="ID2" s="20">
        <f>IF('１報告書'!AC189&lt;&gt;"",1,0)</f>
        <v>0</v>
      </c>
      <c r="IE2" s="21" t="str">
        <f>IF(AND(IB2=1,IC2=0),'１報告書'!M189,"")&amp;IF(AND(IB2=1,IC2=1),'１報告書'!W189,"")&amp;IF(ID2=1,'１報告書'!AD189,"")</f>
        <v/>
      </c>
      <c r="IF2" s="13" t="str">
        <f>IF('１報告書'!L190="","",'１報告書'!L190)</f>
        <v/>
      </c>
      <c r="IG2" s="20">
        <f>IF('１報告書'!L191&lt;&gt;"",1,0)</f>
        <v>0</v>
      </c>
      <c r="IH2" s="12" t="str">
        <f>IF('１報告書'!O191="","",'１報告書'!O191)</f>
        <v>令和</v>
      </c>
      <c r="II2" s="12" t="str">
        <f>IF('１報告書'!Q191="","",'１報告書'!Q191)</f>
        <v/>
      </c>
      <c r="IJ2" s="12" t="str">
        <f>IF('１報告書'!T191="","",'１報告書'!T191)</f>
        <v/>
      </c>
      <c r="IK2" s="20">
        <f>IF('１報告書'!AC191&lt;&gt;"",1,0)</f>
        <v>0</v>
      </c>
      <c r="IL2" s="12" t="str">
        <f>IF(IG2=1,'１報告書'!M191,)&amp;IF(IK2=1,'１報告書'!AD191,)</f>
        <v/>
      </c>
      <c r="IM2" s="20">
        <f>IF('１報告書'!L195&lt;&gt;"","有",IF('１報告書'!P195&lt;&gt;"","無",0))</f>
        <v>0</v>
      </c>
      <c r="IN2" s="20">
        <f>IF('１報告書'!L197&lt;&gt;"","有",IF('１報告書'!P197&lt;&gt;"","無",0))</f>
        <v>0</v>
      </c>
      <c r="IO2" s="12">
        <f>IF('１報告書'!L199&lt;&gt;"",1,0)</f>
        <v>0</v>
      </c>
      <c r="IP2" s="12">
        <f>IF('１報告書'!P199&lt;&gt;"",1,0)</f>
        <v>0</v>
      </c>
      <c r="IQ2" s="12" t="str">
        <f>IF('１報告書'!$V$199="","",'１報告書'!$V$199)</f>
        <v>令和</v>
      </c>
      <c r="IR2" s="12" t="str">
        <f>IF('１報告書'!$X$199="","",'１報告書'!$X$199)</f>
        <v/>
      </c>
      <c r="IS2" s="12" t="str">
        <f>IF('１報告書'!$AA$199="","",'１報告書'!$AA$199)</f>
        <v/>
      </c>
      <c r="IT2" s="12">
        <f>IF('１報告書'!AJ199&lt;&gt;"",1,0)</f>
        <v>0</v>
      </c>
      <c r="IU2" s="13" t="str">
        <f>IF(AND(IO2=1),'１報告書'!M199,"")&amp;IF(AND(IP2=1),'１報告書'!Q199,"")&amp;IF(IT2=1,'１報告書'!AK199,"")</f>
        <v/>
      </c>
      <c r="IV2" s="13" t="str">
        <f>IF('１報告書'!L204="","",'１報告書'!L204)</f>
        <v/>
      </c>
      <c r="IW2" s="12" t="str">
        <f>IF('１報告書'!V204="","",'１報告書'!V204)</f>
        <v/>
      </c>
      <c r="IX2" s="12" t="str">
        <f>IF('１報告書'!AG204="","",'１報告書'!AG204)</f>
        <v/>
      </c>
      <c r="IY2" s="13" t="str">
        <f>_xlfn.TEXTJOIN("",TRUE,IW2&amp;IX2)</f>
        <v/>
      </c>
      <c r="IZ2" s="13" t="str">
        <f>IF('１報告書'!$L205="","",'１報告書'!$L205)</f>
        <v/>
      </c>
      <c r="JA2" s="13" t="str">
        <f>IF('１報告書'!$L206="","",'１報告書'!$L206)</f>
        <v/>
      </c>
      <c r="JB2" s="13" t="str">
        <f>IF('１報告書'!$L207="","",'１報告書'!$L207)</f>
        <v/>
      </c>
      <c r="JC2" s="12" t="str">
        <f>IF('１報告書'!M208="","",'１報告書'!M208)</f>
        <v/>
      </c>
      <c r="JD2" s="12" t="str">
        <f>IF('１報告書'!V208="","",'１報告書'!V208)</f>
        <v/>
      </c>
      <c r="JE2" s="12" t="str">
        <f>IF('１報告書'!AG208="","",'１報告書'!AG208)</f>
        <v/>
      </c>
      <c r="JF2" s="13" t="str">
        <f>IF('１報告書'!$L209="","",'１報告書'!$L209)</f>
        <v/>
      </c>
      <c r="JG2" s="13" t="str">
        <f>IF('１報告書'!$L210="","",'１報告書'!$L210)</f>
        <v/>
      </c>
      <c r="JH2" s="13" t="str">
        <f>IF('１報告書'!$L211="","",'１報告書'!$L211)</f>
        <v/>
      </c>
      <c r="JI2" s="13" t="str">
        <f>IF('１報告書'!L213="","",'１報告書'!L213)</f>
        <v/>
      </c>
      <c r="JJ2" s="12" t="str">
        <f>IF('１報告書'!V213="","",'１報告書'!V213)</f>
        <v/>
      </c>
      <c r="JK2" s="12" t="str">
        <f>IF('１報告書'!AG213="","",'１報告書'!AG213)</f>
        <v/>
      </c>
      <c r="JL2" s="13" t="str">
        <f>_xlfn.TEXTJOIN("",TRUE,JJ2&amp;JK2)</f>
        <v/>
      </c>
      <c r="JM2" s="13" t="str">
        <f>IF('１報告書'!$L214="","",'１報告書'!$L214)</f>
        <v/>
      </c>
      <c r="JN2" s="13" t="str">
        <f>IF('１報告書'!$L215="","",'１報告書'!$L215)</f>
        <v/>
      </c>
      <c r="JO2" s="13" t="str">
        <f>IF('１報告書'!$L216="","",'１報告書'!$L216)</f>
        <v/>
      </c>
      <c r="JP2" s="12" t="str">
        <f>IF('１報告書'!M217="","",'１報告書'!M217)</f>
        <v/>
      </c>
      <c r="JQ2" s="12" t="str">
        <f>IF('１報告書'!V217="","",'１報告書'!V217)</f>
        <v/>
      </c>
      <c r="JR2" s="12" t="str">
        <f>IF('１報告書'!AG217="","",'１報告書'!AG217)</f>
        <v/>
      </c>
      <c r="JS2" s="13" t="str">
        <f>IF('１報告書'!$L218="","",'１報告書'!$L218)</f>
        <v/>
      </c>
      <c r="JT2" s="13" t="str">
        <f>IF('１報告書'!$L219="","",'１報告書'!$L219)</f>
        <v/>
      </c>
      <c r="JU2" s="13" t="str">
        <f>IF('１報告書'!$L220="","",'１報告書'!$L220)</f>
        <v/>
      </c>
      <c r="JV2" s="12">
        <f>IF('１報告書'!L225&lt;&gt;"",1,0)</f>
        <v>0</v>
      </c>
      <c r="JW2" s="13" t="str">
        <f>IF('１報告書'!V225="","",'１報告書'!V225)</f>
        <v/>
      </c>
      <c r="JX2" s="12">
        <f>IF('１報告書'!Z225&lt;&gt;"",1,0)</f>
        <v>0</v>
      </c>
      <c r="JY2" s="13" t="str">
        <f>IF('１報告書'!AH225="","",'１報告書'!AH225)</f>
        <v/>
      </c>
      <c r="JZ2" s="12">
        <f>IF('１報告書'!L227&lt;&gt;"",1,0)</f>
        <v>0</v>
      </c>
      <c r="KA2" s="13" t="str">
        <f>IF('１報告書'!V227="","",'１報告書'!V227)</f>
        <v/>
      </c>
      <c r="KB2" s="12">
        <f>IF('１報告書'!Z227&lt;&gt;"",1,0)</f>
        <v>0</v>
      </c>
      <c r="KC2" s="13" t="str">
        <f>IF('１報告書'!AH227="","",'１報告書'!AH227)</f>
        <v/>
      </c>
      <c r="KD2" s="12">
        <f>IF('１報告書'!L229&lt;&gt;"",1,0)</f>
        <v>0</v>
      </c>
      <c r="KE2" s="13" t="str">
        <f>IF('１報告書'!$V$229="","",'１報告書'!$V$229)</f>
        <v/>
      </c>
      <c r="KF2" s="13" t="str">
        <f>IF('１報告書'!$AB$229="","",'１報告書'!$AB$229)</f>
        <v/>
      </c>
      <c r="KG2" s="13" t="str">
        <f>IF('１報告書'!$AH$229="","",'１報告書'!$AH$229)</f>
        <v/>
      </c>
      <c r="KH2" s="12">
        <f>IF('１報告書'!L231&lt;&gt;"",1,0)</f>
        <v>0</v>
      </c>
      <c r="KI2" s="13" t="str">
        <f>IF('１報告書'!$V$231="","",'１報告書'!$V$231)</f>
        <v/>
      </c>
      <c r="KJ2" s="13" t="str">
        <f>IF('１報告書'!$AB$231="","",'１報告書'!$AB$231)</f>
        <v/>
      </c>
      <c r="KK2" s="13" t="str">
        <f>IF('１報告書'!$AH$231="","",'１報告書'!$AH$231)</f>
        <v/>
      </c>
      <c r="KL2" s="12">
        <f>IF('１報告書'!L233&lt;&gt;"",1,0)</f>
        <v>0</v>
      </c>
      <c r="KM2" s="13" t="str">
        <f>IF('１報告書'!$V$233="","",'１報告書'!$V$233)</f>
        <v/>
      </c>
      <c r="KN2" s="13" t="str">
        <f>IF('１報告書'!$AB$233="","",'１報告書'!$AB$233)</f>
        <v/>
      </c>
      <c r="KO2" s="13" t="str">
        <f>IF('１報告書'!$AH$233="","",'１報告書'!$AH$233)</f>
        <v/>
      </c>
      <c r="KP2" s="12">
        <f>IF('１報告書'!L235&lt;&gt;"",1,0)</f>
        <v>0</v>
      </c>
      <c r="KQ2" s="13" t="str">
        <f>IF('１報告書'!$V$236="","",'１報告書'!$V$236)</f>
        <v/>
      </c>
      <c r="KR2" s="13" t="str">
        <f>IF('１報告書'!$AB$236="","",'１報告書'!$AB$236)</f>
        <v/>
      </c>
      <c r="KS2" s="13" t="str">
        <f>IF('１報告書'!$AH$236="","",'１報告書'!$AH$236)</f>
        <v/>
      </c>
      <c r="KT2" s="12">
        <f>IF('１報告書'!L237&lt;&gt;"",1,0)</f>
        <v>0</v>
      </c>
      <c r="KU2" s="13" t="str">
        <f>IF('１報告書'!Q237="","",'１報告書'!Q237)</f>
        <v/>
      </c>
      <c r="KV2" s="13">
        <f>IF('１報告書'!L241&lt;&gt;"",1,0)</f>
        <v>0</v>
      </c>
      <c r="KW2" s="13">
        <f>IF('１報告書'!V241&lt;&gt;"",1,0)</f>
        <v>0</v>
      </c>
      <c r="KX2" s="13">
        <f>IF('１報告書'!AC241&lt;&gt;"",1,0)</f>
        <v>0</v>
      </c>
      <c r="KY2" s="21" t="str">
        <f>IF(AND(KV2=1,KW2=0),'１報告書'!M241,"")&amp;IF(AND(KV2=1,KW2=1),'１報告書'!W241,"")&amp;IF(KX2=1,'１報告書'!AD241,"")</f>
        <v/>
      </c>
      <c r="KZ2" s="13" t="str">
        <f>IF('１報告書'!L242="","",'１報告書'!L242)</f>
        <v/>
      </c>
      <c r="LA2" s="13">
        <f>IF('１報告書'!L243&lt;&gt;"",1,0)</f>
        <v>0</v>
      </c>
      <c r="LB2" s="12" t="str">
        <f>IF('１報告書'!O243="","",'１報告書'!O243)</f>
        <v>令和</v>
      </c>
      <c r="LC2" s="12" t="str">
        <f>IF('１報告書'!Q243="","",'１報告書'!Q243)</f>
        <v/>
      </c>
      <c r="LD2" s="12" t="str">
        <f>IF('１報告書'!T243="","",'１報告書'!T243)</f>
        <v/>
      </c>
      <c r="LE2" s="13">
        <f>IF('１報告書'!AC243&lt;&gt;"",1,0)</f>
        <v>0</v>
      </c>
      <c r="LF2" s="13">
        <f>IF('１報告書'!L247&lt;&gt;"","有",IF('１報告書'!P247&lt;&gt;"","無",0))</f>
        <v>0</v>
      </c>
      <c r="LG2" s="13">
        <f>IF('１報告書'!L249&lt;&gt;"","有",IF('１報告書'!P249&lt;&gt;"","無",0))</f>
        <v>0</v>
      </c>
      <c r="LH2" s="13">
        <f>IF('１報告書'!L251&lt;&gt;"",1,0)</f>
        <v>0</v>
      </c>
      <c r="LI2" s="13">
        <f>IF('１報告書'!P251&lt;&gt;"",1,0)</f>
        <v>0</v>
      </c>
      <c r="LJ2" s="12" t="str">
        <f>IF('１報告書'!V251="","",'１報告書'!V251)</f>
        <v>令和</v>
      </c>
      <c r="LK2" s="12" t="str">
        <f>IF('１報告書'!X251="","",'１報告書'!X251)</f>
        <v/>
      </c>
      <c r="LL2" s="12" t="str">
        <f>IF('１報告書'!AA251="","",'１報告書'!AA251)</f>
        <v/>
      </c>
      <c r="LM2" s="13">
        <f>IF('１報告書'!AJ251&lt;&gt;"",1,0)</f>
        <v>0</v>
      </c>
      <c r="LN2" s="12" t="str">
        <f>IF(AND(LH2=1),'１報告書'!M251,"")&amp;IF(AND(LI2=1),'１報告書'!Q251,"")&amp;IF(LM2=1,'１報告書'!AK251,"")</f>
        <v/>
      </c>
      <c r="LO2" s="13" t="str">
        <f>IF('１報告書'!B255="","",'１報告書'!B255)</f>
        <v/>
      </c>
      <c r="LP2" s="13" t="str">
        <f>IF('１報告書'!$A$263="","",'１報告書'!$A$263)</f>
        <v/>
      </c>
      <c r="LQ2" s="13" t="str">
        <f>IF('１報告書'!$F$263="","",'１報告書'!$F$263)</f>
        <v/>
      </c>
      <c r="LR2" s="13" t="str">
        <f>IF('１報告書'!$O$263="","",'１報告書'!$O$263)</f>
        <v/>
      </c>
      <c r="LS2" s="13" t="str">
        <f>IF('１報告書'!$X$263="","",'１報告書'!$X$263)</f>
        <v/>
      </c>
      <c r="LT2" s="13" t="str">
        <f>IF('１報告書'!$AC$263="","",'１報告書'!$AC$263)</f>
        <v/>
      </c>
      <c r="LU2" s="13" t="str">
        <f>IF('１報告書'!$A$264="","",'１報告書'!$A$264)</f>
        <v/>
      </c>
      <c r="LV2" s="13" t="str">
        <f>IF('１報告書'!$F$264="","",'１報告書'!$F$264)</f>
        <v/>
      </c>
      <c r="LW2" s="13" t="str">
        <f>IF('１報告書'!$O$264="","",'１報告書'!$O$264)</f>
        <v/>
      </c>
      <c r="LX2" s="13" t="str">
        <f>IF('１報告書'!$X$264="","",'１報告書'!$X$264)</f>
        <v/>
      </c>
      <c r="LY2" s="13" t="str">
        <f>IF('１報告書'!$AC$264="","",'１報告書'!$AC$264)</f>
        <v/>
      </c>
      <c r="LZ2" s="13" t="str">
        <f>IF('１報告書'!$A$265="","",'１報告書'!$A$265)</f>
        <v/>
      </c>
      <c r="MA2" s="13" t="str">
        <f>IF('１報告書'!$F$265="","",'１報告書'!$F$265)</f>
        <v/>
      </c>
      <c r="MB2" s="13" t="str">
        <f>IF('１報告書'!$O$265="","",'１報告書'!$O$265)</f>
        <v/>
      </c>
      <c r="MC2" s="13" t="str">
        <f>IF('１報告書'!$X$265="","",'１報告書'!$X$265)</f>
        <v/>
      </c>
      <c r="MD2" s="13" t="str">
        <f>IF('１報告書'!$AC$265="","",'１報告書'!$AC$265)</f>
        <v/>
      </c>
      <c r="ME2" s="13" t="str">
        <f>IF('１報告書'!$A$270="","",'１報告書'!$A$270)</f>
        <v/>
      </c>
      <c r="MF2" s="13" t="str">
        <f>IF('１報告書'!$F$270="","",'１報告書'!$F$270)</f>
        <v/>
      </c>
      <c r="MG2" s="13" t="str">
        <f>IF('１報告書'!$O$270="","",'１報告書'!$O$270)</f>
        <v/>
      </c>
      <c r="MH2" s="13" t="str">
        <f>IF('１報告書'!$X$270="","",'１報告書'!$X$270)</f>
        <v/>
      </c>
      <c r="MI2" s="13" t="str">
        <f>IF('１報告書'!$AC$270="","",'１報告書'!$AC$270)</f>
        <v/>
      </c>
      <c r="MJ2" s="13" t="str">
        <f>IF('１報告書'!$A$271="","",'１報告書'!$A$271)</f>
        <v/>
      </c>
      <c r="MK2" s="13" t="str">
        <f>IF('１報告書'!$F$271="","",'１報告書'!$F$271)</f>
        <v/>
      </c>
      <c r="ML2" s="13" t="str">
        <f>IF('１報告書'!$O$271="","",'１報告書'!$O$271)</f>
        <v/>
      </c>
      <c r="MM2" s="13" t="str">
        <f>IF('１報告書'!$X$271="","",'１報告書'!$X$271)</f>
        <v/>
      </c>
      <c r="MN2" s="13" t="str">
        <f>IF('１報告書'!$AC$271="","",'１報告書'!$AC$271)</f>
        <v/>
      </c>
      <c r="MO2" s="13" t="str">
        <f>IF('１報告書'!$A$272="","",'１報告書'!$A$272)</f>
        <v/>
      </c>
      <c r="MP2" s="13" t="str">
        <f>IF('１報告書'!$F$272="","",'１報告書'!$F$272)</f>
        <v/>
      </c>
      <c r="MQ2" s="13" t="str">
        <f>IF('１報告書'!$O$272="","",'１報告書'!$O$272)</f>
        <v/>
      </c>
      <c r="MR2" s="13" t="str">
        <f>IF('１報告書'!$X$272="","",'１報告書'!$X$272)</f>
        <v/>
      </c>
      <c r="MS2" s="13" t="str">
        <f>IF('１報告書'!$AC$272="","",'１報告書'!$AC$272)</f>
        <v/>
      </c>
      <c r="MT2" s="13" t="str">
        <f>IF('１報告書'!$A$277="","",'１報告書'!$A$277)</f>
        <v/>
      </c>
      <c r="MU2" s="13" t="str">
        <f>IF('１報告書'!$F$277="","",'１報告書'!$F$277)</f>
        <v/>
      </c>
      <c r="MV2" s="13" t="str">
        <f>IF('１報告書'!$O$277="","",'１報告書'!$O$277)</f>
        <v/>
      </c>
      <c r="MW2" s="13" t="str">
        <f>IF('１報告書'!$X$277="","",'１報告書'!$X$277)</f>
        <v/>
      </c>
      <c r="MX2" s="13" t="str">
        <f>IF('１報告書'!$AC$277="","",'１報告書'!$AC$277)</f>
        <v/>
      </c>
      <c r="MY2" s="13" t="str">
        <f>IF('１報告書'!$A$278="","",'１報告書'!$A$278)</f>
        <v/>
      </c>
      <c r="MZ2" s="13" t="str">
        <f>IF('１報告書'!$F$278="","",'１報告書'!$F$278)</f>
        <v/>
      </c>
      <c r="NA2" s="13" t="str">
        <f>IF('１報告書'!$O$278="","",'１報告書'!$O$278)</f>
        <v/>
      </c>
      <c r="NB2" s="13" t="str">
        <f>IF('１報告書'!$X$278="","",'１報告書'!$X$278)</f>
        <v/>
      </c>
      <c r="NC2" s="13" t="str">
        <f>IF('１報告書'!$AC$278="","",'１報告書'!$AC$278)</f>
        <v/>
      </c>
      <c r="ND2" s="13" t="str">
        <f>IF('１報告書'!$A$279="","",'１報告書'!$A$279)</f>
        <v/>
      </c>
      <c r="NE2" s="13" t="str">
        <f>IF('１報告書'!$F$279="","",'１報告書'!$F$279)</f>
        <v/>
      </c>
      <c r="NF2" s="13" t="str">
        <f>IF('１報告書'!$O$279="","",'１報告書'!$O$279)</f>
        <v/>
      </c>
      <c r="NG2" s="13" t="str">
        <f>IF('１報告書'!$X$279="","",'１報告書'!$X$279)</f>
        <v/>
      </c>
      <c r="NH2" s="13" t="str">
        <f>IF('１報告書'!$AC$279="","",'１報告書'!$AC$279)</f>
        <v/>
      </c>
    </row>
    <row r="3" spans="1:372" x14ac:dyDescent="0.15">
      <c r="AS3" s="3"/>
      <c r="AT3" s="3"/>
      <c r="AU3" s="3"/>
      <c r="AV3" s="3"/>
      <c r="AW3" s="3"/>
      <c r="AX3" s="3"/>
      <c r="AY3" s="3"/>
    </row>
    <row r="4" spans="1:372" x14ac:dyDescent="0.15">
      <c r="AV4" s="15"/>
      <c r="AX4" s="15"/>
    </row>
  </sheetData>
  <sheetProtection password="E798" sheet="1" objects="1" scenarios="1"/>
  <phoneticPr fontId="20" type="Hiragan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8">
    <tabColor rgb="FFFF0000"/>
  </sheetPr>
  <dimension ref="A1:C19"/>
  <sheetViews>
    <sheetView workbookViewId="0">
      <selection sqref="A1:C1"/>
    </sheetView>
  </sheetViews>
  <sheetFormatPr defaultRowHeight="13.5" x14ac:dyDescent="0.15"/>
  <cols>
    <col min="1" max="1" width="5.375" customWidth="1"/>
    <col min="2" max="2" width="3.125" customWidth="1"/>
    <col min="3" max="3" width="81.625" customWidth="1"/>
    <col min="4" max="41" width="2.25" customWidth="1"/>
  </cols>
  <sheetData>
    <row r="1" spans="1:3" ht="20.100000000000001" customHeight="1" x14ac:dyDescent="0.15">
      <c r="A1" s="302" t="s">
        <v>1298</v>
      </c>
      <c r="B1" s="302"/>
      <c r="C1" s="302"/>
    </row>
    <row r="2" spans="1:3" ht="13.5" customHeight="1" x14ac:dyDescent="0.15">
      <c r="A2" s="22"/>
      <c r="B2" s="22"/>
      <c r="C2" s="22"/>
    </row>
    <row r="3" spans="1:3" ht="20.100000000000001" customHeight="1" x14ac:dyDescent="0.15">
      <c r="A3" s="303" t="s">
        <v>327</v>
      </c>
      <c r="B3" s="303"/>
      <c r="C3" s="303"/>
    </row>
    <row r="4" spans="1:3" ht="20.100000000000001" customHeight="1" x14ac:dyDescent="0.15">
      <c r="A4" s="23"/>
      <c r="B4" s="23"/>
      <c r="C4" s="23"/>
    </row>
    <row r="5" spans="1:3" ht="37.5" customHeight="1" x14ac:dyDescent="0.15">
      <c r="A5" s="24" t="s">
        <v>1117</v>
      </c>
      <c r="B5" s="304" t="s">
        <v>1321</v>
      </c>
      <c r="C5" s="305"/>
    </row>
    <row r="6" spans="1:3" ht="103.5" customHeight="1" x14ac:dyDescent="0.15">
      <c r="A6" s="25"/>
      <c r="B6" s="29"/>
      <c r="C6" s="33" t="s">
        <v>1323</v>
      </c>
    </row>
    <row r="7" spans="1:3" ht="53.25" customHeight="1" x14ac:dyDescent="0.15">
      <c r="A7" s="24" t="s">
        <v>1299</v>
      </c>
      <c r="B7" s="304" t="s">
        <v>1301</v>
      </c>
      <c r="C7" s="305"/>
    </row>
    <row r="8" spans="1:3" ht="48" customHeight="1" x14ac:dyDescent="0.15">
      <c r="A8" s="26"/>
      <c r="B8" s="32"/>
      <c r="C8" s="34" t="s">
        <v>1289</v>
      </c>
    </row>
    <row r="9" spans="1:3" ht="45.75" customHeight="1" x14ac:dyDescent="0.15">
      <c r="A9" s="27" t="s">
        <v>1300</v>
      </c>
      <c r="B9" s="306" t="s">
        <v>1322</v>
      </c>
      <c r="C9" s="307"/>
    </row>
    <row r="10" spans="1:3" ht="30" customHeight="1" x14ac:dyDescent="0.15">
      <c r="A10" s="28" t="s">
        <v>950</v>
      </c>
      <c r="B10" s="298" t="s">
        <v>708</v>
      </c>
      <c r="C10" s="299"/>
    </row>
    <row r="11" spans="1:3" ht="13.5" customHeight="1" x14ac:dyDescent="0.15">
      <c r="A11" s="29"/>
      <c r="B11" s="29"/>
      <c r="C11" s="35" t="s">
        <v>1347</v>
      </c>
    </row>
    <row r="12" spans="1:3" ht="59.25" customHeight="1" x14ac:dyDescent="0.15">
      <c r="A12" s="300"/>
      <c r="B12" s="300"/>
      <c r="C12" s="301"/>
    </row>
    <row r="13" spans="1:3" ht="200.1" customHeight="1" x14ac:dyDescent="0.15">
      <c r="A13" s="300"/>
      <c r="B13" s="300"/>
      <c r="C13" s="301"/>
    </row>
    <row r="14" spans="1:3" ht="13.5" customHeight="1" x14ac:dyDescent="0.15">
      <c r="A14" s="30"/>
      <c r="B14" s="30"/>
      <c r="C14" s="36"/>
    </row>
    <row r="15" spans="1:3" ht="13.5" customHeight="1" x14ac:dyDescent="0.15">
      <c r="A15" s="30"/>
      <c r="B15" s="30"/>
      <c r="C15" s="36"/>
    </row>
    <row r="16" spans="1:3" ht="13.5" customHeight="1" x14ac:dyDescent="0.15">
      <c r="A16" s="30"/>
      <c r="B16" s="30"/>
      <c r="C16" s="36"/>
    </row>
    <row r="17" spans="1:3" ht="13.5" customHeight="1" x14ac:dyDescent="0.15">
      <c r="A17" s="30"/>
      <c r="B17" s="30"/>
      <c r="C17" s="36"/>
    </row>
    <row r="18" spans="1:3" ht="13.5" customHeight="1" x14ac:dyDescent="0.15">
      <c r="A18" s="30"/>
      <c r="B18" s="30"/>
      <c r="C18" s="36"/>
    </row>
    <row r="19" spans="1:3" ht="13.5" customHeight="1" x14ac:dyDescent="0.15">
      <c r="A19" s="31"/>
      <c r="B19" s="31"/>
      <c r="C19" s="37"/>
    </row>
  </sheetData>
  <sheetProtection password="E798" sheet="1" objects="1" scenarios="1"/>
  <mergeCells count="8">
    <mergeCell ref="B10:C10"/>
    <mergeCell ref="A12:C12"/>
    <mergeCell ref="A13:C13"/>
    <mergeCell ref="A1:C1"/>
    <mergeCell ref="A3:C3"/>
    <mergeCell ref="B5:C5"/>
    <mergeCell ref="B7:C7"/>
    <mergeCell ref="B9:C9"/>
  </mergeCells>
  <phoneticPr fontId="19"/>
  <pageMargins left="0.78740157480314965" right="0.19685039370078741" top="0.39370078740157483" bottom="0.39370078740157483" header="0.51181102362204722" footer="0"/>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E9E9"/>
  </sheetPr>
  <dimension ref="A1:XEK52"/>
  <sheetViews>
    <sheetView tabSelected="1" view="pageBreakPreview" zoomScale="60" zoomScaleNormal="100" workbookViewId="0">
      <selection activeCell="U3" sqref="K2:AH3"/>
    </sheetView>
  </sheetViews>
  <sheetFormatPr defaultColWidth="2.5" defaultRowHeight="15" customHeight="1" x14ac:dyDescent="0.15"/>
  <cols>
    <col min="1" max="16384" width="2.5" style="38"/>
  </cols>
  <sheetData>
    <row r="1" spans="1:36" ht="8.1" customHeight="1" x14ac:dyDescent="0.15"/>
    <row r="2" spans="1:36" s="39" customFormat="1" ht="25.5" x14ac:dyDescent="0.15">
      <c r="B2" s="43"/>
      <c r="C2" s="308" t="s">
        <v>1365</v>
      </c>
      <c r="D2" s="308"/>
      <c r="E2" s="308"/>
      <c r="F2" s="308"/>
      <c r="G2" s="308"/>
      <c r="H2" s="308"/>
      <c r="I2" s="308"/>
      <c r="J2" s="308"/>
      <c r="K2" s="309" t="s">
        <v>234</v>
      </c>
      <c r="L2" s="309"/>
      <c r="M2" s="309"/>
      <c r="N2" s="309"/>
      <c r="O2" s="309"/>
      <c r="P2" s="309"/>
      <c r="Q2" s="309"/>
      <c r="R2" s="309"/>
      <c r="S2" s="309"/>
      <c r="T2" s="309"/>
      <c r="U2" s="309"/>
      <c r="V2" s="309"/>
      <c r="W2" s="309"/>
      <c r="X2" s="309"/>
      <c r="Y2" s="309"/>
      <c r="Z2" s="309"/>
      <c r="AA2" s="309"/>
      <c r="AB2" s="309"/>
      <c r="AC2" s="309"/>
      <c r="AD2" s="309"/>
      <c r="AE2" s="309"/>
      <c r="AF2" s="309"/>
      <c r="AG2" s="309"/>
      <c r="AH2" s="309"/>
      <c r="AI2" s="73"/>
      <c r="AJ2" s="77"/>
    </row>
    <row r="3" spans="1:36" ht="8.1" customHeight="1" x14ac:dyDescent="0.15"/>
    <row r="4" spans="1:36" s="40" customFormat="1" ht="15" customHeight="1" x14ac:dyDescent="0.15">
      <c r="B4" s="310" t="s">
        <v>1304</v>
      </c>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c r="AC4" s="310"/>
      <c r="AD4" s="310"/>
      <c r="AE4" s="310"/>
      <c r="AF4" s="310"/>
      <c r="AG4" s="310"/>
      <c r="AH4" s="310"/>
      <c r="AI4" s="310"/>
      <c r="AJ4" s="38"/>
    </row>
    <row r="5" spans="1:36" s="40" customFormat="1" ht="8.1" customHeight="1" x14ac:dyDescent="0.15">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38"/>
    </row>
    <row r="6" spans="1:36" s="40" customFormat="1" ht="45" customHeight="1" x14ac:dyDescent="0.15">
      <c r="B6" s="311" t="s">
        <v>439</v>
      </c>
      <c r="C6" s="311"/>
      <c r="D6" s="311"/>
      <c r="E6" s="311"/>
      <c r="F6" s="311"/>
      <c r="G6" s="311"/>
      <c r="H6" s="311"/>
      <c r="I6" s="311"/>
      <c r="J6" s="311"/>
      <c r="K6" s="311"/>
      <c r="L6" s="311"/>
      <c r="M6" s="311"/>
      <c r="N6" s="311"/>
      <c r="O6" s="311"/>
      <c r="P6" s="311"/>
      <c r="Q6" s="311"/>
      <c r="R6" s="311"/>
      <c r="S6" s="311"/>
      <c r="T6" s="311"/>
      <c r="U6" s="311"/>
      <c r="V6" s="311"/>
      <c r="W6" s="311"/>
      <c r="X6" s="311"/>
      <c r="Y6" s="311"/>
      <c r="Z6" s="311"/>
      <c r="AA6" s="311"/>
      <c r="AB6" s="311"/>
      <c r="AC6" s="311"/>
      <c r="AD6" s="311"/>
      <c r="AE6" s="311"/>
      <c r="AF6" s="311"/>
      <c r="AG6" s="311"/>
      <c r="AH6" s="311"/>
      <c r="AI6" s="311"/>
      <c r="AJ6" s="38"/>
    </row>
    <row r="7" spans="1:36" s="40" customFormat="1" ht="15" customHeight="1" x14ac:dyDescent="0.15">
      <c r="B7" s="38"/>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38"/>
    </row>
    <row r="8" spans="1:36" s="40" customFormat="1" ht="15" customHeight="1" x14ac:dyDescent="0.15">
      <c r="B8" s="38"/>
      <c r="C8" s="38"/>
      <c r="D8" s="310" t="s">
        <v>1305</v>
      </c>
      <c r="E8" s="310"/>
      <c r="F8" s="310"/>
      <c r="G8" s="310"/>
      <c r="H8" s="310"/>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8"/>
    </row>
    <row r="9" spans="1:36" s="40" customFormat="1" ht="20.100000000000001" customHeight="1" x14ac:dyDescent="0.15">
      <c r="B9" s="38"/>
      <c r="C9" s="38"/>
      <c r="D9" s="38"/>
      <c r="E9" s="38"/>
      <c r="F9" s="312" t="s">
        <v>141</v>
      </c>
      <c r="G9" s="312"/>
      <c r="H9" s="312"/>
      <c r="I9" s="312"/>
      <c r="J9" s="312"/>
      <c r="K9" s="312"/>
      <c r="L9" s="313" t="str">
        <f>IF('１報告書'!AC49&lt;&gt;"",'１報告書'!AC49,"")</f>
        <v/>
      </c>
      <c r="M9" s="313"/>
      <c r="N9" s="313"/>
      <c r="O9" s="313"/>
      <c r="P9" s="61" t="s">
        <v>463</v>
      </c>
      <c r="Q9" s="313" t="str">
        <f>IF('１報告書'!AF49&lt;&gt;"",'１報告書'!AF49,"")</f>
        <v/>
      </c>
      <c r="R9" s="313"/>
      <c r="S9" s="313"/>
      <c r="T9" s="313"/>
      <c r="U9" s="61" t="s">
        <v>463</v>
      </c>
      <c r="V9" s="313" t="str">
        <f>IF('１報告書'!AI49&lt;&gt;"",'１報告書'!AI49,"")</f>
        <v/>
      </c>
      <c r="W9" s="313"/>
      <c r="X9" s="313"/>
      <c r="Y9" s="313"/>
      <c r="Z9" s="61" t="s">
        <v>463</v>
      </c>
      <c r="AA9" s="313" t="str">
        <f>IF('１報告書'!AM49&lt;&gt;"",'１報告書'!AM49,"")</f>
        <v/>
      </c>
      <c r="AB9" s="313"/>
      <c r="AC9" s="313"/>
      <c r="AD9" s="313"/>
      <c r="AE9" s="72"/>
      <c r="AF9" s="38"/>
      <c r="AG9" s="38"/>
      <c r="AH9" s="38"/>
      <c r="AI9" s="38"/>
      <c r="AJ9" s="38"/>
    </row>
    <row r="10" spans="1:36" s="40" customFormat="1" ht="20.100000000000001" customHeight="1" x14ac:dyDescent="0.15">
      <c r="B10" s="38"/>
      <c r="C10" s="38"/>
      <c r="D10" s="38"/>
      <c r="E10" s="38"/>
      <c r="F10" s="314" t="s">
        <v>1306</v>
      </c>
      <c r="G10" s="314"/>
      <c r="H10" s="314"/>
      <c r="I10" s="314"/>
      <c r="J10" s="314"/>
      <c r="K10" s="314"/>
      <c r="L10" s="315" t="str">
        <f>IF('１報告書'!K35&lt;&gt;"",'１報告書'!K35,"")</f>
        <v/>
      </c>
      <c r="M10" s="315"/>
      <c r="N10" s="315"/>
      <c r="O10" s="315"/>
      <c r="P10" s="315"/>
      <c r="Q10" s="315"/>
      <c r="R10" s="315"/>
      <c r="S10" s="315"/>
      <c r="T10" s="315"/>
      <c r="U10" s="315"/>
      <c r="V10" s="315"/>
      <c r="W10" s="315"/>
      <c r="X10" s="315"/>
      <c r="Y10" s="315"/>
      <c r="Z10" s="315"/>
      <c r="AA10" s="315"/>
      <c r="AB10" s="315"/>
      <c r="AC10" s="315"/>
      <c r="AD10" s="315"/>
      <c r="AE10" s="315"/>
      <c r="AF10" s="38"/>
      <c r="AG10" s="38"/>
      <c r="AH10" s="38"/>
      <c r="AI10" s="38"/>
      <c r="AJ10" s="38"/>
    </row>
    <row r="11" spans="1:36" s="40" customFormat="1" ht="20.100000000000001" customHeight="1" x14ac:dyDescent="0.15">
      <c r="B11" s="38"/>
      <c r="C11" s="38"/>
      <c r="D11" s="38"/>
      <c r="E11" s="38"/>
      <c r="F11" s="314" t="s">
        <v>1307</v>
      </c>
      <c r="G11" s="314"/>
      <c r="H11" s="314"/>
      <c r="I11" s="314"/>
      <c r="J11" s="314"/>
      <c r="K11" s="314"/>
      <c r="L11" s="315" t="str">
        <f>IF('１報告書'!K33&lt;&gt;"",'１報告書'!K33,"")</f>
        <v/>
      </c>
      <c r="M11" s="315"/>
      <c r="N11" s="315"/>
      <c r="O11" s="315"/>
      <c r="P11" s="315"/>
      <c r="Q11" s="315"/>
      <c r="R11" s="315"/>
      <c r="S11" s="315"/>
      <c r="T11" s="315"/>
      <c r="U11" s="315"/>
      <c r="V11" s="315"/>
      <c r="W11" s="315"/>
      <c r="X11" s="315"/>
      <c r="Y11" s="315"/>
      <c r="Z11" s="315"/>
      <c r="AA11" s="315"/>
      <c r="AB11" s="315"/>
      <c r="AC11" s="315"/>
      <c r="AD11" s="315"/>
      <c r="AE11" s="315"/>
      <c r="AF11" s="38"/>
      <c r="AG11" s="38"/>
      <c r="AH11" s="38"/>
      <c r="AI11" s="38"/>
      <c r="AJ11" s="38"/>
    </row>
    <row r="12" spans="1:36" s="40" customFormat="1" ht="15" customHeight="1" x14ac:dyDescent="0.15">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row>
    <row r="13" spans="1:36" s="40" customFormat="1" ht="15" customHeight="1" x14ac:dyDescent="0.15">
      <c r="B13" s="38"/>
      <c r="C13" s="38"/>
      <c r="D13" s="310" t="s">
        <v>500</v>
      </c>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8"/>
    </row>
    <row r="14" spans="1:36" s="40" customFormat="1" ht="15" customHeight="1" x14ac:dyDescent="0.15">
      <c r="B14" s="38"/>
      <c r="C14" s="38"/>
      <c r="D14" s="38"/>
      <c r="E14" s="38"/>
      <c r="F14" s="46" t="str">
        <f>IF('１報告書'!L62&lt;&gt;"",'１報告書'!L62,"")</f>
        <v/>
      </c>
      <c r="G14" s="38" t="s">
        <v>1308</v>
      </c>
      <c r="H14" s="38"/>
      <c r="I14" s="38"/>
      <c r="J14" s="38"/>
      <c r="K14" s="38"/>
      <c r="L14" s="38"/>
      <c r="M14" s="38"/>
      <c r="N14" s="38"/>
      <c r="O14" s="38"/>
      <c r="P14" s="46" t="str">
        <f>IF('１報告書'!U62&lt;&gt;"",'１報告書'!U62,"")</f>
        <v/>
      </c>
      <c r="Q14" s="38" t="s">
        <v>1309</v>
      </c>
      <c r="R14" s="38"/>
      <c r="S14" s="38"/>
      <c r="T14" s="38"/>
      <c r="U14" s="38"/>
      <c r="V14" s="38"/>
      <c r="W14" s="38"/>
      <c r="X14" s="38"/>
      <c r="Y14" s="38"/>
      <c r="Z14" s="46" t="str">
        <f>IF('１報告書'!AD62&lt;&gt;"",'１報告書'!AD62,"")</f>
        <v/>
      </c>
      <c r="AA14" s="38" t="s">
        <v>1310</v>
      </c>
      <c r="AB14" s="38"/>
      <c r="AC14" s="38"/>
      <c r="AD14" s="38"/>
      <c r="AE14" s="38"/>
      <c r="AF14" s="38"/>
      <c r="AG14" s="38"/>
      <c r="AH14" s="38"/>
      <c r="AI14" s="38"/>
      <c r="AJ14" s="38"/>
    </row>
    <row r="15" spans="1:36" s="40" customFormat="1" ht="15" customHeight="1" x14ac:dyDescent="0.15">
      <c r="A15" s="38"/>
      <c r="B15" s="38"/>
      <c r="C15" s="38"/>
      <c r="D15" s="38"/>
      <c r="E15" s="38"/>
      <c r="F15" s="38"/>
      <c r="G15" s="38"/>
      <c r="H15" s="38"/>
      <c r="I15" s="38"/>
      <c r="J15" s="38"/>
      <c r="K15" s="42"/>
      <c r="L15" s="42"/>
      <c r="M15" s="38"/>
      <c r="N15" s="38"/>
      <c r="O15" s="38"/>
      <c r="P15" s="38"/>
      <c r="Q15" s="38"/>
      <c r="R15" s="38"/>
      <c r="S15" s="38"/>
      <c r="T15" s="38"/>
      <c r="U15" s="38"/>
      <c r="V15" s="38"/>
      <c r="W15" s="38"/>
      <c r="X15" s="38"/>
      <c r="Y15" s="38"/>
      <c r="Z15" s="38"/>
      <c r="AA15" s="38"/>
      <c r="AB15" s="38"/>
      <c r="AC15" s="38"/>
      <c r="AD15" s="38"/>
      <c r="AE15" s="38"/>
      <c r="AF15" s="38"/>
      <c r="AG15" s="38"/>
      <c r="AH15" s="38"/>
      <c r="AI15" s="38"/>
      <c r="AJ15" s="38"/>
    </row>
    <row r="16" spans="1:36" s="40" customFormat="1" ht="15" customHeight="1" x14ac:dyDescent="0.15">
      <c r="A16" s="38"/>
      <c r="B16" s="38"/>
      <c r="C16" s="38"/>
      <c r="D16" s="310" t="s">
        <v>290</v>
      </c>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310"/>
      <c r="AJ16" s="38"/>
    </row>
    <row r="17" spans="1:54" s="40" customFormat="1" ht="13.5" x14ac:dyDescent="0.15">
      <c r="A17" s="41"/>
      <c r="B17" s="41"/>
      <c r="C17" s="41"/>
      <c r="D17" s="41"/>
      <c r="E17" s="41" t="s">
        <v>1297</v>
      </c>
      <c r="F17" s="41"/>
      <c r="G17" s="41"/>
      <c r="H17" s="41"/>
      <c r="I17" s="41"/>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row>
    <row r="18" spans="1:54" s="40" customFormat="1" ht="13.5" x14ac:dyDescent="0.15">
      <c r="A18" s="38"/>
      <c r="B18" s="38"/>
      <c r="C18" s="38"/>
      <c r="D18" s="38"/>
      <c r="E18" s="38"/>
      <c r="F18" s="38"/>
      <c r="G18" s="38"/>
      <c r="H18" s="38"/>
      <c r="I18" s="38"/>
      <c r="J18" s="38"/>
      <c r="K18" s="38"/>
      <c r="L18" s="38"/>
      <c r="M18" s="38"/>
      <c r="N18" s="38"/>
      <c r="O18" s="38"/>
      <c r="P18" s="38"/>
      <c r="Q18" s="38"/>
      <c r="R18" s="38"/>
      <c r="S18" s="38"/>
      <c r="T18" s="38"/>
      <c r="U18" s="38"/>
      <c r="V18" s="38"/>
      <c r="W18" s="38"/>
      <c r="X18" s="38"/>
      <c r="Y18" s="38"/>
      <c r="Z18" s="38"/>
      <c r="AA18" s="38"/>
      <c r="AB18" s="38"/>
      <c r="AC18" s="38"/>
      <c r="AD18" s="38"/>
      <c r="AE18" s="38"/>
      <c r="AF18" s="38"/>
      <c r="AG18" s="38"/>
      <c r="AH18" s="38"/>
      <c r="AI18" s="38"/>
      <c r="AJ18" s="38"/>
    </row>
    <row r="19" spans="1:54" s="41" customFormat="1" ht="15" customHeight="1" x14ac:dyDescent="0.15">
      <c r="N19" t="s">
        <v>1320</v>
      </c>
      <c r="O19"/>
      <c r="P19"/>
      <c r="Q19"/>
      <c r="R19"/>
      <c r="S19"/>
      <c r="T19"/>
      <c r="U19"/>
      <c r="V19"/>
      <c r="W19"/>
      <c r="X19"/>
      <c r="Y19"/>
      <c r="Z19"/>
      <c r="AA19"/>
      <c r="AB19"/>
      <c r="AC19"/>
      <c r="AD19"/>
      <c r="AE19"/>
      <c r="AF19"/>
      <c r="AG19"/>
      <c r="AH19"/>
      <c r="AI19"/>
      <c r="AJ19"/>
    </row>
    <row r="20" spans="1:54" s="3" customFormat="1" ht="8.1" customHeight="1" x14ac:dyDescent="0.15">
      <c r="B20" s="38"/>
      <c r="C20" s="38"/>
      <c r="D20" s="38"/>
      <c r="E20" s="38"/>
      <c r="F20" s="38"/>
      <c r="G20" s="38"/>
      <c r="H20" s="38"/>
      <c r="I20" s="38"/>
      <c r="J20" s="38"/>
      <c r="K20" s="38"/>
      <c r="L20" s="38"/>
      <c r="M20" s="38"/>
      <c r="N20" s="51"/>
      <c r="O20" s="56"/>
      <c r="P20" s="56"/>
      <c r="Q20" s="56"/>
      <c r="R20" s="56"/>
      <c r="S20" s="56"/>
      <c r="T20" s="56"/>
      <c r="U20" s="56"/>
      <c r="V20" s="56"/>
      <c r="W20" s="56"/>
      <c r="X20" s="56"/>
      <c r="Y20" s="56"/>
      <c r="Z20" s="56"/>
      <c r="AA20" s="56"/>
      <c r="AB20" s="56"/>
      <c r="AC20" s="56"/>
      <c r="AD20" s="56"/>
      <c r="AE20" s="56"/>
      <c r="AF20" s="56"/>
      <c r="AG20" s="56"/>
      <c r="AH20" s="56"/>
      <c r="AI20" s="74"/>
    </row>
    <row r="21" spans="1:54" s="41" customFormat="1" ht="15" customHeight="1" x14ac:dyDescent="0.15">
      <c r="B21" s="320" t="s">
        <v>1066</v>
      </c>
      <c r="C21" s="320"/>
      <c r="D21" s="320"/>
      <c r="E21" s="320"/>
      <c r="F21" s="320"/>
      <c r="G21" s="320"/>
      <c r="H21" s="320"/>
      <c r="I21" s="320"/>
      <c r="J21" s="320"/>
      <c r="K21" s="320"/>
      <c r="L21" s="320"/>
      <c r="N21" s="52"/>
      <c r="O21" s="57" t="s">
        <v>401</v>
      </c>
      <c r="P21" s="62" t="s">
        <v>1316</v>
      </c>
      <c r="Q21" s="62"/>
      <c r="R21" s="62"/>
      <c r="S21" s="62"/>
      <c r="T21" s="62"/>
      <c r="U21" s="62"/>
      <c r="V21" s="62"/>
      <c r="W21" s="69" t="s">
        <v>85</v>
      </c>
      <c r="X21" s="57"/>
      <c r="Y21" s="62" t="s">
        <v>725</v>
      </c>
      <c r="Z21" s="62"/>
      <c r="AA21" s="62"/>
      <c r="AB21" s="62"/>
      <c r="AC21" s="62"/>
      <c r="AD21" s="71"/>
      <c r="AE21" s="57"/>
      <c r="AF21" s="71" t="s">
        <v>788</v>
      </c>
      <c r="AG21" s="71"/>
      <c r="AH21" s="71"/>
      <c r="AI21" s="75"/>
      <c r="AJ21"/>
    </row>
    <row r="22" spans="1:54" s="3" customFormat="1" ht="8.1" customHeight="1" x14ac:dyDescent="0.15">
      <c r="B22" s="38"/>
      <c r="C22" s="38"/>
      <c r="D22" s="38"/>
      <c r="E22" s="38"/>
      <c r="F22" s="38"/>
      <c r="G22" s="38"/>
      <c r="H22" s="38"/>
      <c r="I22" s="38"/>
      <c r="J22" s="38"/>
      <c r="K22" s="38"/>
      <c r="L22" s="38"/>
      <c r="M22" s="38"/>
      <c r="N22" s="53"/>
      <c r="O22" s="58"/>
      <c r="P22" s="58"/>
      <c r="Q22" s="58"/>
      <c r="R22" s="58"/>
      <c r="S22" s="58"/>
      <c r="T22" s="58"/>
      <c r="U22" s="58"/>
      <c r="V22" s="58"/>
      <c r="W22" s="58"/>
      <c r="X22" s="58"/>
      <c r="Y22" s="58"/>
      <c r="Z22" s="58"/>
      <c r="AA22" s="58"/>
      <c r="AB22" s="58"/>
      <c r="AC22" s="58"/>
      <c r="AD22" s="58"/>
      <c r="AE22" s="58"/>
      <c r="AF22" s="58"/>
      <c r="AG22" s="58"/>
      <c r="AH22" s="58"/>
      <c r="AI22" s="76"/>
    </row>
    <row r="23" spans="1:54" s="3" customFormat="1" ht="15" customHeight="1" x14ac:dyDescent="0.15">
      <c r="A23" s="41"/>
      <c r="B23" s="41"/>
      <c r="C23" s="41"/>
      <c r="D23" s="42"/>
      <c r="E23" s="42"/>
      <c r="F23" s="42"/>
      <c r="G23" s="42"/>
      <c r="H23" s="42"/>
      <c r="I23" s="42"/>
      <c r="J23" s="42"/>
      <c r="K23" s="42"/>
      <c r="L23" s="42"/>
      <c r="M23" s="42"/>
      <c r="O23" s="59" t="s">
        <v>1318</v>
      </c>
      <c r="P23" s="3" t="s">
        <v>1020</v>
      </c>
    </row>
    <row r="24" spans="1:54" s="41" customFormat="1" ht="30" customHeight="1" x14ac:dyDescent="0.15">
      <c r="N24"/>
      <c r="O24"/>
      <c r="P24"/>
      <c r="Q24"/>
      <c r="R24"/>
      <c r="S24"/>
      <c r="T24"/>
      <c r="U24"/>
      <c r="V24"/>
      <c r="W24"/>
      <c r="X24"/>
      <c r="Y24"/>
      <c r="Z24"/>
      <c r="AA24"/>
      <c r="AB24"/>
      <c r="AC24"/>
      <c r="AD24"/>
      <c r="AE24"/>
      <c r="AF24"/>
      <c r="AG24"/>
      <c r="AH24"/>
      <c r="AI24"/>
      <c r="AJ24"/>
    </row>
    <row r="25" spans="1:54" s="3" customFormat="1" ht="15" customHeight="1" x14ac:dyDescent="0.15">
      <c r="A25" s="41"/>
      <c r="B25" s="41"/>
      <c r="C25" s="41"/>
      <c r="D25" s="42"/>
      <c r="E25" s="42"/>
      <c r="F25" s="42"/>
      <c r="G25" s="42"/>
      <c r="H25" s="42"/>
      <c r="I25" s="42"/>
      <c r="J25" s="42"/>
      <c r="K25" s="42"/>
      <c r="L25" s="42"/>
      <c r="M25" s="42"/>
      <c r="N25" s="3" t="s">
        <v>717</v>
      </c>
    </row>
    <row r="26" spans="1:54" s="3" customFormat="1" ht="8.1" customHeight="1" x14ac:dyDescent="0.15">
      <c r="B26" s="38"/>
      <c r="C26" s="38"/>
      <c r="D26" s="41"/>
      <c r="E26" s="38"/>
      <c r="F26" s="38"/>
      <c r="G26" s="38"/>
      <c r="H26" s="38"/>
      <c r="I26" s="38"/>
      <c r="J26" s="38"/>
      <c r="K26" s="38"/>
      <c r="L26" s="38"/>
      <c r="M26" s="38"/>
      <c r="N26" s="51"/>
      <c r="O26" s="56"/>
      <c r="P26" s="56"/>
      <c r="Q26" s="56"/>
      <c r="R26" s="56"/>
      <c r="S26" s="56"/>
      <c r="T26" s="56"/>
      <c r="U26" s="56"/>
      <c r="V26" s="56"/>
      <c r="W26" s="56"/>
      <c r="X26" s="56"/>
      <c r="Y26" s="56"/>
      <c r="Z26" s="56"/>
      <c r="AA26" s="56"/>
      <c r="AB26" s="56"/>
      <c r="AC26" s="56"/>
      <c r="AD26" s="56"/>
      <c r="AE26" s="56"/>
      <c r="AF26" s="56"/>
      <c r="AG26" s="56"/>
      <c r="AH26" s="56"/>
      <c r="AI26" s="74"/>
      <c r="BB26" s="80"/>
    </row>
    <row r="27" spans="1:54" s="41" customFormat="1" ht="15" customHeight="1" x14ac:dyDescent="0.15">
      <c r="F27" s="47"/>
      <c r="G27" s="47"/>
      <c r="H27" s="47"/>
      <c r="I27" s="47"/>
      <c r="J27" s="47"/>
      <c r="K27" s="47"/>
      <c r="L27" s="47"/>
      <c r="M27" s="47"/>
      <c r="N27" s="52"/>
      <c r="O27" s="57" t="s">
        <v>401</v>
      </c>
      <c r="P27" s="62" t="s">
        <v>1316</v>
      </c>
      <c r="Q27" s="62"/>
      <c r="R27" s="62"/>
      <c r="S27" s="62"/>
      <c r="T27" s="62"/>
      <c r="U27" s="62"/>
      <c r="V27" s="62"/>
      <c r="W27" s="69" t="s">
        <v>85</v>
      </c>
      <c r="X27" s="57" t="s">
        <v>401</v>
      </c>
      <c r="Y27" s="62" t="s">
        <v>725</v>
      </c>
      <c r="Z27" s="62"/>
      <c r="AA27" s="62"/>
      <c r="AB27" s="62"/>
      <c r="AC27" s="62"/>
      <c r="AD27" s="71"/>
      <c r="AE27" s="57"/>
      <c r="AF27" s="71" t="s">
        <v>788</v>
      </c>
      <c r="AG27" s="71"/>
      <c r="AH27" s="71"/>
      <c r="AI27" s="75"/>
      <c r="AJ27"/>
    </row>
    <row r="28" spans="1:54" s="3" customFormat="1" ht="8.1" customHeight="1" x14ac:dyDescent="0.15">
      <c r="A28" s="41"/>
      <c r="B28" s="41"/>
      <c r="C28" s="41"/>
      <c r="D28" s="42"/>
      <c r="E28" s="42"/>
      <c r="F28" s="41"/>
      <c r="G28" s="41"/>
      <c r="H28" s="41"/>
      <c r="I28" s="41"/>
      <c r="J28" s="41"/>
      <c r="K28" s="41"/>
      <c r="L28" s="41"/>
      <c r="M28" s="41"/>
      <c r="N28" s="53"/>
      <c r="O28" s="58"/>
      <c r="P28" s="58"/>
      <c r="Q28" s="58"/>
      <c r="R28" s="58"/>
      <c r="S28" s="58"/>
      <c r="T28" s="58"/>
      <c r="U28" s="58"/>
      <c r="V28" s="58"/>
      <c r="W28" s="58"/>
      <c r="X28" s="58"/>
      <c r="Y28" s="58"/>
      <c r="Z28" s="58"/>
      <c r="AA28" s="58"/>
      <c r="AB28" s="58"/>
      <c r="AC28" s="58"/>
      <c r="AD28" s="58"/>
      <c r="AE28" s="58"/>
      <c r="AF28" s="58"/>
      <c r="AG28" s="58"/>
      <c r="AH28" s="58"/>
      <c r="AI28" s="76"/>
    </row>
    <row r="29" spans="1:54" s="40" customFormat="1" ht="15" customHeight="1" x14ac:dyDescent="0.15">
      <c r="B29" s="38"/>
      <c r="C29" s="38"/>
      <c r="D29" s="41"/>
      <c r="E29" s="38"/>
      <c r="F29" s="38"/>
      <c r="G29" s="38"/>
      <c r="H29" s="38"/>
      <c r="I29" s="38"/>
      <c r="J29" s="38"/>
      <c r="K29" s="38"/>
      <c r="L29" s="38"/>
      <c r="M29" s="38"/>
      <c r="N29" s="3"/>
      <c r="O29" s="60" t="s">
        <v>1318</v>
      </c>
      <c r="P29" s="326" t="s">
        <v>1317</v>
      </c>
      <c r="Q29" s="326"/>
      <c r="R29" s="326"/>
      <c r="S29" s="326"/>
      <c r="T29" s="326"/>
      <c r="U29" s="326"/>
      <c r="V29" s="326"/>
      <c r="W29" s="326"/>
      <c r="X29" s="326"/>
      <c r="Y29" s="326"/>
      <c r="Z29" s="326"/>
      <c r="AA29" s="326"/>
      <c r="AB29" s="326"/>
      <c r="AC29" s="326"/>
      <c r="AD29" s="326"/>
      <c r="AE29" s="326"/>
      <c r="AF29" s="326"/>
      <c r="AG29" s="326"/>
      <c r="AH29" s="326"/>
      <c r="AI29" s="326"/>
      <c r="AJ29" s="3"/>
      <c r="BB29" s="80"/>
    </row>
    <row r="30" spans="1:54" s="40" customFormat="1" ht="15" customHeight="1" x14ac:dyDescent="0.15">
      <c r="B30" s="38"/>
      <c r="C30" s="38"/>
      <c r="D30" s="38"/>
      <c r="E30" s="38"/>
      <c r="F30" s="42"/>
      <c r="G30" s="42"/>
      <c r="H30" s="42"/>
      <c r="I30" s="42"/>
      <c r="J30" s="42"/>
      <c r="K30" s="42"/>
      <c r="L30" s="42"/>
      <c r="M30" s="42"/>
      <c r="N30" s="3"/>
      <c r="O30" s="54"/>
      <c r="P30" s="327"/>
      <c r="Q30" s="327"/>
      <c r="R30" s="327"/>
      <c r="S30" s="327"/>
      <c r="T30" s="327"/>
      <c r="U30" s="327"/>
      <c r="V30" s="327"/>
      <c r="W30" s="327"/>
      <c r="X30" s="327"/>
      <c r="Y30" s="327"/>
      <c r="Z30" s="327"/>
      <c r="AA30" s="327"/>
      <c r="AB30" s="327"/>
      <c r="AC30" s="327"/>
      <c r="AD30" s="327"/>
      <c r="AE30" s="327"/>
      <c r="AF30" s="327"/>
      <c r="AG30" s="327"/>
      <c r="AH30" s="327"/>
      <c r="AI30" s="327"/>
      <c r="AJ30" s="59"/>
    </row>
    <row r="31" spans="1:54" s="40" customFormat="1" ht="15" customHeight="1" x14ac:dyDescent="0.15">
      <c r="A31" s="41"/>
      <c r="B31" s="41"/>
      <c r="C31" s="41"/>
      <c r="D31" s="42"/>
      <c r="E31" s="42"/>
      <c r="F31" s="41"/>
      <c r="G31" s="41"/>
      <c r="H31" s="41"/>
      <c r="I31" s="41"/>
      <c r="J31" s="41"/>
      <c r="K31" s="41"/>
      <c r="L31" s="41"/>
      <c r="M31" s="41"/>
      <c r="N31" s="3"/>
      <c r="O31" s="54" t="s">
        <v>1318</v>
      </c>
      <c r="P31" s="328" t="s">
        <v>728</v>
      </c>
      <c r="Q31" s="328"/>
      <c r="R31" s="328"/>
      <c r="S31" s="328"/>
      <c r="T31" s="328"/>
      <c r="U31" s="328"/>
      <c r="V31" s="328"/>
      <c r="W31" s="328"/>
      <c r="X31" s="328"/>
      <c r="Y31" s="328"/>
      <c r="Z31" s="328"/>
      <c r="AA31" s="328"/>
      <c r="AB31" s="328"/>
      <c r="AC31" s="328"/>
      <c r="AD31" s="328"/>
      <c r="AE31" s="328"/>
      <c r="AF31" s="328"/>
      <c r="AG31" s="328"/>
      <c r="AH31" s="328"/>
      <c r="AI31" s="328"/>
      <c r="AJ31" s="3"/>
    </row>
    <row r="32" spans="1:54" s="40" customFormat="1" ht="15" customHeight="1" x14ac:dyDescent="0.15">
      <c r="B32" s="38"/>
      <c r="C32" s="38"/>
      <c r="D32" s="42"/>
      <c r="E32" s="42"/>
      <c r="F32" s="38"/>
      <c r="G32" s="38"/>
      <c r="H32" s="38"/>
      <c r="I32" s="38"/>
      <c r="J32" s="38"/>
      <c r="K32" s="38"/>
      <c r="L32" s="38"/>
      <c r="M32" s="38"/>
      <c r="N32" s="3"/>
      <c r="O32" s="3"/>
      <c r="P32" s="328"/>
      <c r="Q32" s="328"/>
      <c r="R32" s="328"/>
      <c r="S32" s="328"/>
      <c r="T32" s="328"/>
      <c r="U32" s="328"/>
      <c r="V32" s="328"/>
      <c r="W32" s="328"/>
      <c r="X32" s="328"/>
      <c r="Y32" s="328"/>
      <c r="Z32" s="328"/>
      <c r="AA32" s="328"/>
      <c r="AB32" s="328"/>
      <c r="AC32" s="328"/>
      <c r="AD32" s="328"/>
      <c r="AE32" s="328"/>
      <c r="AF32" s="328"/>
      <c r="AG32" s="328"/>
      <c r="AH32" s="328"/>
      <c r="AI32" s="328"/>
      <c r="AJ32" s="3"/>
    </row>
    <row r="33" spans="1:16365" s="41" customFormat="1" ht="15" customHeight="1" x14ac:dyDescent="0.15">
      <c r="M33" s="47"/>
      <c r="N33" s="54"/>
      <c r="O33" s="54"/>
      <c r="P33" s="64" t="s">
        <v>545</v>
      </c>
      <c r="Q33" s="329" t="s">
        <v>1314</v>
      </c>
      <c r="R33" s="329"/>
      <c r="S33" s="329"/>
      <c r="T33" s="329"/>
      <c r="U33" s="329"/>
      <c r="V33" s="329"/>
      <c r="W33" s="329"/>
      <c r="X33" s="329"/>
      <c r="Y33" s="329"/>
      <c r="Z33" s="329"/>
      <c r="AA33" s="329"/>
      <c r="AB33" s="329"/>
      <c r="AC33" s="329"/>
      <c r="AD33" s="329"/>
      <c r="AE33" s="329"/>
      <c r="AF33" s="329"/>
      <c r="AG33" s="329"/>
      <c r="AH33" s="329"/>
      <c r="AI33" s="329"/>
      <c r="AJ33" s="71"/>
    </row>
    <row r="34" spans="1:16365" s="40" customFormat="1" ht="15" customHeight="1" x14ac:dyDescent="0.15">
      <c r="A34" s="42"/>
      <c r="B34" s="38"/>
      <c r="C34" s="38"/>
      <c r="D34" s="38"/>
      <c r="E34" s="38"/>
      <c r="F34" s="38"/>
      <c r="G34" s="38"/>
      <c r="H34" s="38"/>
      <c r="I34" s="38"/>
      <c r="J34" s="38"/>
      <c r="K34" s="42"/>
      <c r="L34" s="42"/>
      <c r="M34" s="38"/>
      <c r="N34" s="54"/>
      <c r="O34" s="54"/>
      <c r="P34" s="64"/>
      <c r="Q34" s="329"/>
      <c r="R34" s="329"/>
      <c r="S34" s="329"/>
      <c r="T34" s="329"/>
      <c r="U34" s="329"/>
      <c r="V34" s="329"/>
      <c r="W34" s="329"/>
      <c r="X34" s="329"/>
      <c r="Y34" s="329"/>
      <c r="Z34" s="329"/>
      <c r="AA34" s="329"/>
      <c r="AB34" s="329"/>
      <c r="AC34" s="329"/>
      <c r="AD34" s="329"/>
      <c r="AE34" s="329"/>
      <c r="AF34" s="329"/>
      <c r="AG34" s="329"/>
      <c r="AH34" s="329"/>
      <c r="AI34" s="329"/>
      <c r="AJ34" s="54"/>
      <c r="AR34" s="3"/>
    </row>
    <row r="35" spans="1:16365" ht="30" customHeight="1" x14ac:dyDescent="0.15">
      <c r="N35" s="54"/>
      <c r="O35" s="54"/>
      <c r="P35" s="54"/>
      <c r="Q35" s="54"/>
      <c r="R35" s="54"/>
      <c r="S35" s="54"/>
      <c r="T35" s="54"/>
      <c r="U35" s="54"/>
      <c r="V35" s="54"/>
      <c r="W35" s="54"/>
      <c r="X35" s="54"/>
      <c r="Y35" s="54"/>
      <c r="Z35" s="54"/>
      <c r="AA35" s="54"/>
      <c r="AB35" s="54"/>
      <c r="AC35" s="54"/>
      <c r="AD35" s="54"/>
      <c r="AE35" s="54"/>
      <c r="AF35" s="54"/>
      <c r="AG35" s="54"/>
      <c r="AH35" s="54"/>
      <c r="AI35" s="54"/>
      <c r="AJ35" s="54"/>
    </row>
    <row r="36" spans="1:16365" ht="15" customHeight="1" x14ac:dyDescent="0.15">
      <c r="M36" s="3"/>
      <c r="N36" s="3" t="s">
        <v>1319</v>
      </c>
      <c r="O36" s="3"/>
      <c r="P36" s="3"/>
      <c r="Q36" s="3"/>
      <c r="R36" s="3"/>
      <c r="S36" s="3"/>
      <c r="T36" s="3"/>
      <c r="U36" s="3"/>
      <c r="V36" s="3"/>
      <c r="W36" s="3"/>
      <c r="X36" s="3"/>
      <c r="Y36" s="3"/>
      <c r="Z36" s="3"/>
      <c r="AA36" s="3"/>
      <c r="AB36" s="3"/>
      <c r="AC36" s="3"/>
      <c r="AD36" s="3"/>
      <c r="AE36" s="3"/>
      <c r="AF36" s="3"/>
      <c r="AG36" s="3"/>
      <c r="AH36" s="3"/>
      <c r="AI36" s="3"/>
      <c r="AJ36" s="54"/>
    </row>
    <row r="37" spans="1:16365" ht="8.1" customHeight="1" x14ac:dyDescent="0.15">
      <c r="A37" s="41"/>
      <c r="B37" s="41"/>
      <c r="C37" s="41"/>
      <c r="D37" s="41"/>
      <c r="E37" s="41"/>
      <c r="F37" s="41"/>
      <c r="G37" s="41"/>
      <c r="H37" s="41"/>
      <c r="I37" s="41"/>
      <c r="J37" s="41"/>
      <c r="K37" s="41"/>
      <c r="L37" s="41"/>
      <c r="M37" s="3"/>
      <c r="N37" s="51"/>
      <c r="O37" s="56"/>
      <c r="P37" s="56"/>
      <c r="Q37" s="56"/>
      <c r="R37" s="56"/>
      <c r="S37" s="56"/>
      <c r="T37" s="56"/>
      <c r="U37" s="56"/>
      <c r="V37" s="56"/>
      <c r="W37" s="56"/>
      <c r="X37" s="56"/>
      <c r="Y37" s="56"/>
      <c r="Z37" s="56"/>
      <c r="AA37" s="56"/>
      <c r="AB37" s="56"/>
      <c r="AC37" s="56"/>
      <c r="AD37" s="56"/>
      <c r="AE37" s="56"/>
      <c r="AF37" s="56"/>
      <c r="AG37" s="56"/>
      <c r="AH37" s="56"/>
      <c r="AI37" s="74"/>
      <c r="AJ37" s="63"/>
    </row>
    <row r="38" spans="1:16365" ht="15" customHeight="1" x14ac:dyDescent="0.15">
      <c r="J38" s="42"/>
      <c r="K38" s="3"/>
      <c r="L38" s="3"/>
      <c r="M38" s="3"/>
      <c r="N38" s="52"/>
      <c r="O38" s="57"/>
      <c r="P38" s="65" t="s">
        <v>1316</v>
      </c>
      <c r="Q38" s="65"/>
      <c r="R38" s="65"/>
      <c r="S38" s="65"/>
      <c r="T38" s="65"/>
      <c r="U38" s="65"/>
      <c r="V38" s="65"/>
      <c r="W38" s="70" t="s">
        <v>85</v>
      </c>
      <c r="X38" s="57"/>
      <c r="Y38" s="65" t="s">
        <v>725</v>
      </c>
      <c r="Z38" s="65"/>
      <c r="AA38" s="65"/>
      <c r="AB38" s="65"/>
      <c r="AC38" s="65"/>
      <c r="AD38" s="59"/>
      <c r="AE38" s="57" t="s">
        <v>401</v>
      </c>
      <c r="AF38" s="59" t="s">
        <v>788</v>
      </c>
      <c r="AG38" s="59"/>
      <c r="AH38" s="59"/>
      <c r="AI38" s="75"/>
      <c r="AJ38" s="78"/>
      <c r="AU38" s="40"/>
    </row>
    <row r="39" spans="1:16365" s="40" customFormat="1" ht="8.1" customHeight="1" x14ac:dyDescent="0.15">
      <c r="A39" s="38"/>
      <c r="B39" s="38"/>
      <c r="C39" s="38"/>
      <c r="D39" s="38"/>
      <c r="E39" s="38"/>
      <c r="F39" s="38"/>
      <c r="G39" s="38"/>
      <c r="H39" s="38"/>
      <c r="I39" s="38"/>
      <c r="J39" s="38"/>
      <c r="K39" s="3"/>
      <c r="L39" s="3"/>
      <c r="M39" s="38"/>
      <c r="N39" s="53"/>
      <c r="O39" s="58"/>
      <c r="P39" s="58"/>
      <c r="Q39" s="58"/>
      <c r="R39" s="58"/>
      <c r="S39" s="58"/>
      <c r="T39" s="58"/>
      <c r="U39" s="58"/>
      <c r="V39" s="58"/>
      <c r="W39" s="58"/>
      <c r="X39" s="58"/>
      <c r="Y39" s="58"/>
      <c r="Z39" s="58"/>
      <c r="AA39" s="58"/>
      <c r="AB39" s="58"/>
      <c r="AC39" s="58"/>
      <c r="AD39" s="58"/>
      <c r="AE39" s="58"/>
      <c r="AF39" s="58"/>
      <c r="AG39" s="58"/>
      <c r="AH39" s="58"/>
      <c r="AI39" s="76"/>
      <c r="AJ39" s="78"/>
      <c r="AK39" s="38"/>
      <c r="AL39" s="38"/>
      <c r="AM39" s="38"/>
      <c r="AN39" s="38"/>
      <c r="AO39" s="38"/>
      <c r="AP39" s="38"/>
      <c r="AQ39" s="38"/>
      <c r="AR39" s="38"/>
      <c r="AS39" s="38"/>
      <c r="AT39" s="38"/>
      <c r="AU39" s="38"/>
      <c r="AV39" s="38"/>
      <c r="AW39" s="38"/>
      <c r="AX39" s="38"/>
      <c r="AY39" s="38"/>
      <c r="AZ39" s="38"/>
      <c r="BA39" s="38"/>
      <c r="BB39" s="38"/>
      <c r="BC39" s="38"/>
      <c r="BD39" s="38"/>
      <c r="BE39" s="38"/>
      <c r="BF39" s="38"/>
      <c r="BG39" s="38"/>
      <c r="BH39" s="38"/>
      <c r="BI39" s="38"/>
      <c r="BJ39" s="38"/>
      <c r="BK39" s="38"/>
      <c r="BL39" s="38"/>
      <c r="BM39" s="38"/>
      <c r="BN39" s="38"/>
      <c r="BO39" s="38"/>
      <c r="BP39" s="38"/>
      <c r="BQ39" s="38"/>
      <c r="BR39" s="38"/>
      <c r="BS39" s="38"/>
      <c r="BT39" s="38"/>
      <c r="BU39" s="38"/>
      <c r="BV39" s="38"/>
      <c r="BW39" s="38"/>
      <c r="BX39" s="38"/>
      <c r="BY39" s="38"/>
      <c r="BZ39" s="38"/>
      <c r="CA39" s="38"/>
      <c r="CB39" s="38"/>
      <c r="CC39" s="38"/>
      <c r="CD39" s="38"/>
      <c r="CE39" s="38"/>
      <c r="CF39" s="38"/>
      <c r="CG39" s="38"/>
      <c r="CH39" s="38"/>
      <c r="CI39" s="38"/>
      <c r="CJ39" s="38"/>
      <c r="CK39" s="38"/>
      <c r="CL39" s="38"/>
      <c r="CM39" s="38"/>
      <c r="CN39" s="38"/>
      <c r="CO39" s="38"/>
      <c r="CP39" s="38"/>
      <c r="CQ39" s="38"/>
      <c r="CR39" s="38"/>
      <c r="CS39" s="38"/>
      <c r="CT39" s="38"/>
      <c r="CU39" s="38"/>
      <c r="CV39" s="38"/>
      <c r="CW39" s="38"/>
      <c r="CX39" s="38"/>
      <c r="CY39" s="38"/>
      <c r="CZ39" s="38"/>
      <c r="DA39" s="38"/>
      <c r="DB39" s="38"/>
      <c r="DC39" s="38"/>
      <c r="DD39" s="38"/>
      <c r="DE39" s="38"/>
      <c r="DF39" s="38"/>
      <c r="DG39" s="38"/>
      <c r="DH39" s="38"/>
      <c r="DI39" s="38"/>
      <c r="DJ39" s="38"/>
      <c r="DK39" s="38"/>
      <c r="DL39" s="38"/>
      <c r="DM39" s="38"/>
      <c r="DN39" s="38"/>
      <c r="DO39" s="38"/>
      <c r="DP39" s="38"/>
      <c r="DQ39" s="38"/>
      <c r="DR39" s="38"/>
      <c r="DS39" s="38"/>
      <c r="DT39" s="38"/>
      <c r="DU39" s="38"/>
      <c r="DV39" s="38"/>
      <c r="DW39" s="38"/>
      <c r="DX39" s="38"/>
      <c r="DY39" s="38"/>
      <c r="DZ39" s="38"/>
      <c r="EA39" s="38"/>
      <c r="EB39" s="38"/>
      <c r="EC39" s="38"/>
      <c r="ED39" s="38"/>
      <c r="EE39" s="38"/>
      <c r="EF39" s="38"/>
      <c r="EG39" s="38"/>
      <c r="EH39" s="38"/>
      <c r="EI39" s="38"/>
      <c r="EJ39" s="38"/>
      <c r="EK39" s="38"/>
      <c r="EL39" s="38"/>
      <c r="EM39" s="38"/>
      <c r="EN39" s="38"/>
      <c r="EO39" s="38"/>
      <c r="EP39" s="38"/>
      <c r="EQ39" s="38"/>
      <c r="ER39" s="38"/>
      <c r="ES39" s="38"/>
      <c r="ET39" s="38"/>
      <c r="EU39" s="38"/>
      <c r="EV39" s="38"/>
      <c r="EW39" s="38"/>
      <c r="EX39" s="38"/>
      <c r="EY39" s="38"/>
      <c r="EZ39" s="38"/>
      <c r="FA39" s="38"/>
      <c r="FB39" s="38"/>
      <c r="FC39" s="38"/>
      <c r="FD39" s="38"/>
      <c r="FE39" s="38"/>
      <c r="FF39" s="38"/>
      <c r="FG39" s="38"/>
      <c r="FH39" s="38"/>
      <c r="FI39" s="38"/>
      <c r="FJ39" s="38"/>
      <c r="FK39" s="38"/>
      <c r="FL39" s="38"/>
      <c r="FM39" s="38"/>
      <c r="FN39" s="38"/>
      <c r="FO39" s="38"/>
      <c r="FP39" s="38"/>
      <c r="FQ39" s="38"/>
      <c r="FR39" s="38"/>
      <c r="FS39" s="38"/>
      <c r="FT39" s="38"/>
      <c r="FU39" s="38"/>
      <c r="FV39" s="38"/>
      <c r="FW39" s="38"/>
      <c r="FX39" s="38"/>
      <c r="FY39" s="38"/>
      <c r="FZ39" s="38"/>
      <c r="GA39" s="38"/>
      <c r="GB39" s="38"/>
      <c r="GC39" s="38"/>
      <c r="GD39" s="38"/>
      <c r="GE39" s="38"/>
      <c r="GF39" s="38"/>
      <c r="GG39" s="38"/>
      <c r="GH39" s="38"/>
      <c r="GI39" s="38"/>
      <c r="GJ39" s="38"/>
      <c r="GK39" s="38"/>
      <c r="GL39" s="38"/>
      <c r="GM39" s="38"/>
      <c r="GN39" s="38"/>
      <c r="GO39" s="38"/>
      <c r="GP39" s="38"/>
      <c r="GQ39" s="38"/>
      <c r="GR39" s="38"/>
      <c r="GS39" s="38"/>
      <c r="GT39" s="38"/>
      <c r="GU39" s="38"/>
      <c r="GV39" s="38"/>
      <c r="GW39" s="38"/>
      <c r="GX39" s="38"/>
      <c r="GY39" s="38"/>
      <c r="GZ39" s="38"/>
      <c r="HA39" s="38"/>
      <c r="HB39" s="38"/>
      <c r="HC39" s="38"/>
      <c r="HD39" s="38"/>
      <c r="HE39" s="38"/>
      <c r="HF39" s="38"/>
      <c r="HG39" s="38"/>
      <c r="HH39" s="38"/>
      <c r="HI39" s="38"/>
      <c r="HJ39" s="38"/>
      <c r="HK39" s="38"/>
      <c r="HL39" s="38"/>
      <c r="HM39" s="38"/>
      <c r="HN39" s="38"/>
      <c r="HO39" s="38"/>
      <c r="HP39" s="38"/>
      <c r="HQ39" s="38"/>
      <c r="HR39" s="38"/>
      <c r="HS39" s="38"/>
      <c r="HT39" s="38"/>
      <c r="HU39" s="38"/>
      <c r="HV39" s="38"/>
      <c r="HW39" s="38"/>
      <c r="HX39" s="38"/>
      <c r="HY39" s="38"/>
      <c r="HZ39" s="38"/>
      <c r="IA39" s="38"/>
      <c r="IB39" s="38"/>
      <c r="IC39" s="38"/>
      <c r="ID39" s="38"/>
      <c r="IE39" s="38"/>
      <c r="IF39" s="38"/>
      <c r="IG39" s="38"/>
      <c r="IH39" s="38"/>
      <c r="II39" s="38"/>
      <c r="IJ39" s="38"/>
      <c r="IK39" s="38"/>
      <c r="IL39" s="38"/>
      <c r="IM39" s="38"/>
      <c r="IN39" s="38"/>
      <c r="IO39" s="38"/>
      <c r="IP39" s="38"/>
      <c r="IQ39" s="38"/>
      <c r="IR39" s="38"/>
      <c r="IS39" s="38"/>
      <c r="IT39" s="38"/>
      <c r="IU39" s="38"/>
      <c r="IV39" s="38"/>
      <c r="IW39" s="38"/>
      <c r="IX39" s="38"/>
      <c r="IY39" s="38"/>
      <c r="IZ39" s="38"/>
      <c r="JA39" s="38"/>
      <c r="JB39" s="38"/>
      <c r="JC39" s="38"/>
      <c r="JD39" s="38"/>
      <c r="JE39" s="38"/>
      <c r="JF39" s="38"/>
      <c r="JG39" s="38"/>
      <c r="JH39" s="38"/>
      <c r="JI39" s="38"/>
      <c r="JJ39" s="38"/>
      <c r="JK39" s="38"/>
      <c r="JL39" s="38"/>
      <c r="JM39" s="38"/>
      <c r="JN39" s="38"/>
      <c r="JO39" s="38"/>
      <c r="JP39" s="38"/>
      <c r="JQ39" s="38"/>
      <c r="JR39" s="38"/>
      <c r="JS39" s="38"/>
      <c r="JT39" s="38"/>
      <c r="JU39" s="38"/>
      <c r="JV39" s="38"/>
      <c r="JW39" s="38"/>
      <c r="JX39" s="38"/>
      <c r="JY39" s="38"/>
      <c r="JZ39" s="38"/>
      <c r="KA39" s="38"/>
      <c r="KB39" s="38"/>
      <c r="KC39" s="38"/>
      <c r="KD39" s="38"/>
      <c r="KE39" s="38"/>
      <c r="KF39" s="38"/>
      <c r="KG39" s="38"/>
      <c r="KH39" s="38"/>
      <c r="KI39" s="38"/>
      <c r="KJ39" s="38"/>
      <c r="KK39" s="38"/>
      <c r="KL39" s="38"/>
      <c r="KM39" s="38"/>
      <c r="KN39" s="38"/>
      <c r="KO39" s="38"/>
      <c r="KP39" s="38"/>
      <c r="KQ39" s="38"/>
      <c r="KR39" s="38"/>
      <c r="KS39" s="38"/>
      <c r="KT39" s="38"/>
      <c r="KU39" s="38"/>
      <c r="KV39" s="38"/>
      <c r="KW39" s="38"/>
      <c r="KX39" s="38"/>
      <c r="KY39" s="38"/>
      <c r="KZ39" s="38"/>
      <c r="LA39" s="38"/>
      <c r="LB39" s="38"/>
      <c r="LC39" s="38"/>
      <c r="LD39" s="38"/>
      <c r="LE39" s="38"/>
      <c r="LF39" s="38"/>
      <c r="LG39" s="38"/>
      <c r="LH39" s="38"/>
      <c r="LI39" s="38"/>
      <c r="LJ39" s="38"/>
      <c r="LK39" s="38"/>
      <c r="LL39" s="38"/>
      <c r="LM39" s="38"/>
      <c r="LN39" s="38"/>
      <c r="LO39" s="38"/>
      <c r="LP39" s="38"/>
      <c r="LQ39" s="38"/>
      <c r="LR39" s="38"/>
      <c r="LS39" s="38"/>
      <c r="LT39" s="38"/>
      <c r="LU39" s="38"/>
      <c r="LV39" s="38"/>
      <c r="LW39" s="38"/>
      <c r="LX39" s="38"/>
      <c r="LY39" s="38"/>
      <c r="LZ39" s="38"/>
      <c r="MA39" s="38"/>
      <c r="MB39" s="38"/>
      <c r="MC39" s="38"/>
      <c r="MD39" s="38"/>
      <c r="ME39" s="38"/>
      <c r="MF39" s="38"/>
      <c r="MG39" s="38"/>
      <c r="MH39" s="38"/>
      <c r="MI39" s="38"/>
      <c r="MJ39" s="38"/>
      <c r="MK39" s="38"/>
      <c r="ML39" s="38"/>
      <c r="MM39" s="38"/>
      <c r="MN39" s="38"/>
      <c r="MO39" s="38"/>
      <c r="MP39" s="38"/>
      <c r="MQ39" s="38"/>
      <c r="MR39" s="38"/>
      <c r="MS39" s="38"/>
      <c r="MT39" s="38"/>
      <c r="MU39" s="38"/>
      <c r="MV39" s="38"/>
      <c r="MW39" s="38"/>
      <c r="MX39" s="38"/>
      <c r="MY39" s="38"/>
      <c r="MZ39" s="38"/>
      <c r="NA39" s="38"/>
      <c r="NB39" s="38"/>
      <c r="NC39" s="38"/>
      <c r="ND39" s="38"/>
      <c r="NE39" s="38"/>
      <c r="NF39" s="38"/>
      <c r="NG39" s="38"/>
      <c r="NH39" s="38"/>
      <c r="NI39" s="38"/>
      <c r="NJ39" s="38"/>
      <c r="NK39" s="38"/>
      <c r="NL39" s="38"/>
      <c r="NM39" s="38"/>
      <c r="NN39" s="38"/>
      <c r="NO39" s="38"/>
      <c r="NP39" s="38"/>
      <c r="NQ39" s="38"/>
      <c r="NR39" s="38"/>
      <c r="NS39" s="38"/>
      <c r="NT39" s="38"/>
      <c r="NU39" s="38"/>
      <c r="NV39" s="38"/>
      <c r="NW39" s="38"/>
      <c r="NX39" s="38"/>
      <c r="NY39" s="38"/>
      <c r="NZ39" s="38"/>
      <c r="OA39" s="38"/>
      <c r="OB39" s="38"/>
      <c r="OC39" s="38"/>
      <c r="OD39" s="38"/>
      <c r="OE39" s="38"/>
      <c r="OF39" s="38"/>
      <c r="OG39" s="38"/>
      <c r="OH39" s="38"/>
      <c r="OI39" s="38"/>
      <c r="OJ39" s="38"/>
      <c r="OK39" s="38"/>
      <c r="OL39" s="38"/>
      <c r="OM39" s="38"/>
      <c r="ON39" s="38"/>
      <c r="OO39" s="38"/>
      <c r="OP39" s="38"/>
      <c r="OQ39" s="38"/>
      <c r="OR39" s="38"/>
      <c r="OS39" s="38"/>
      <c r="OT39" s="38"/>
      <c r="OU39" s="38"/>
      <c r="OV39" s="38"/>
      <c r="OW39" s="38"/>
      <c r="OX39" s="38"/>
      <c r="OY39" s="38"/>
      <c r="OZ39" s="38"/>
      <c r="PA39" s="38"/>
      <c r="PB39" s="38"/>
      <c r="PC39" s="38"/>
      <c r="PD39" s="38"/>
      <c r="PE39" s="38"/>
      <c r="PF39" s="38"/>
      <c r="PG39" s="38"/>
      <c r="PH39" s="38"/>
      <c r="PI39" s="38"/>
      <c r="PJ39" s="38"/>
      <c r="PK39" s="38"/>
      <c r="PL39" s="38"/>
      <c r="PM39" s="38"/>
      <c r="PN39" s="38"/>
      <c r="PO39" s="38"/>
      <c r="PP39" s="38"/>
      <c r="PQ39" s="38"/>
      <c r="PR39" s="38"/>
      <c r="PS39" s="38"/>
      <c r="PT39" s="38"/>
      <c r="PU39" s="38"/>
      <c r="PV39" s="38"/>
      <c r="PW39" s="38"/>
      <c r="PX39" s="38"/>
      <c r="PY39" s="38"/>
      <c r="PZ39" s="38"/>
      <c r="QA39" s="38"/>
      <c r="QB39" s="38"/>
      <c r="QC39" s="38"/>
      <c r="QD39" s="38"/>
      <c r="QE39" s="38"/>
      <c r="QF39" s="38"/>
      <c r="QG39" s="38"/>
      <c r="QH39" s="38"/>
      <c r="QI39" s="38"/>
      <c r="QJ39" s="38"/>
      <c r="QK39" s="38"/>
      <c r="QL39" s="38"/>
      <c r="QM39" s="38"/>
      <c r="QN39" s="38"/>
      <c r="QO39" s="38"/>
      <c r="QP39" s="38"/>
      <c r="QQ39" s="38"/>
      <c r="QR39" s="38"/>
      <c r="QS39" s="38"/>
      <c r="QT39" s="38"/>
      <c r="QU39" s="38"/>
      <c r="QV39" s="38"/>
      <c r="QW39" s="38"/>
      <c r="QX39" s="38"/>
      <c r="QY39" s="38"/>
      <c r="QZ39" s="38"/>
      <c r="RA39" s="38"/>
      <c r="RB39" s="38"/>
      <c r="RC39" s="38"/>
      <c r="RD39" s="38"/>
      <c r="RE39" s="38"/>
      <c r="RF39" s="38"/>
      <c r="RG39" s="38"/>
      <c r="RH39" s="38"/>
      <c r="RI39" s="38"/>
      <c r="RJ39" s="38"/>
      <c r="RK39" s="38"/>
      <c r="RL39" s="38"/>
      <c r="RM39" s="38"/>
      <c r="RN39" s="38"/>
      <c r="RO39" s="38"/>
      <c r="RP39" s="38"/>
      <c r="RQ39" s="38"/>
      <c r="RR39" s="38"/>
      <c r="RS39" s="38"/>
      <c r="RT39" s="38"/>
      <c r="RU39" s="38"/>
      <c r="RV39" s="38"/>
      <c r="RW39" s="38"/>
      <c r="RX39" s="38"/>
      <c r="RY39" s="38"/>
      <c r="RZ39" s="38"/>
      <c r="SA39" s="38"/>
      <c r="SB39" s="38"/>
      <c r="SC39" s="38"/>
      <c r="SD39" s="38"/>
      <c r="SE39" s="38"/>
      <c r="SF39" s="38"/>
      <c r="SG39" s="38"/>
      <c r="SH39" s="38"/>
      <c r="SI39" s="38"/>
      <c r="SJ39" s="38"/>
      <c r="SK39" s="38"/>
      <c r="SL39" s="38"/>
      <c r="SM39" s="38"/>
      <c r="SN39" s="38"/>
      <c r="SO39" s="38"/>
      <c r="SP39" s="38"/>
      <c r="SQ39" s="38"/>
      <c r="SR39" s="38"/>
      <c r="SS39" s="38"/>
      <c r="ST39" s="38"/>
      <c r="SU39" s="38"/>
      <c r="SV39" s="38"/>
      <c r="SW39" s="38"/>
      <c r="SX39" s="38"/>
      <c r="SY39" s="38"/>
      <c r="SZ39" s="38"/>
      <c r="TA39" s="38"/>
      <c r="TB39" s="38"/>
      <c r="TC39" s="38"/>
      <c r="TD39" s="38"/>
      <c r="TE39" s="38"/>
      <c r="TF39" s="38"/>
      <c r="TG39" s="38"/>
      <c r="TH39" s="38"/>
      <c r="TI39" s="38"/>
      <c r="TJ39" s="38"/>
      <c r="TK39" s="38"/>
      <c r="TL39" s="38"/>
      <c r="TM39" s="38"/>
      <c r="TN39" s="38"/>
      <c r="TO39" s="38"/>
      <c r="TP39" s="38"/>
      <c r="TQ39" s="38"/>
      <c r="TR39" s="38"/>
      <c r="TS39" s="38"/>
      <c r="TT39" s="38"/>
      <c r="TU39" s="38"/>
      <c r="TV39" s="38"/>
      <c r="TW39" s="38"/>
      <c r="TX39" s="38"/>
      <c r="TY39" s="38"/>
      <c r="TZ39" s="38"/>
      <c r="UA39" s="38"/>
      <c r="UB39" s="38"/>
      <c r="UC39" s="38"/>
      <c r="UD39" s="38"/>
      <c r="UE39" s="38"/>
      <c r="UF39" s="38"/>
      <c r="UG39" s="38"/>
      <c r="UH39" s="38"/>
      <c r="UI39" s="38"/>
      <c r="UJ39" s="38"/>
      <c r="UK39" s="38"/>
      <c r="UL39" s="38"/>
      <c r="UM39" s="38"/>
      <c r="UN39" s="38"/>
      <c r="UO39" s="38"/>
      <c r="UP39" s="38"/>
      <c r="UQ39" s="38"/>
      <c r="UR39" s="38"/>
      <c r="US39" s="38"/>
      <c r="UT39" s="38"/>
      <c r="UU39" s="38"/>
      <c r="UV39" s="38"/>
      <c r="UW39" s="38"/>
      <c r="UX39" s="38"/>
      <c r="UY39" s="38"/>
      <c r="UZ39" s="38"/>
      <c r="VA39" s="38"/>
      <c r="VB39" s="38"/>
      <c r="VC39" s="38"/>
      <c r="VD39" s="38"/>
      <c r="VE39" s="38"/>
      <c r="VF39" s="38"/>
      <c r="VG39" s="38"/>
      <c r="VH39" s="38"/>
      <c r="VI39" s="38"/>
      <c r="VJ39" s="38"/>
      <c r="VK39" s="38"/>
      <c r="VL39" s="38"/>
      <c r="VM39" s="38"/>
      <c r="VN39" s="38"/>
      <c r="VO39" s="38"/>
      <c r="VP39" s="38"/>
      <c r="VQ39" s="38"/>
      <c r="VR39" s="38"/>
      <c r="VS39" s="38"/>
      <c r="VT39" s="38"/>
      <c r="VU39" s="38"/>
      <c r="VV39" s="38"/>
      <c r="VW39" s="38"/>
      <c r="VX39" s="38"/>
      <c r="VY39" s="38"/>
      <c r="VZ39" s="38"/>
      <c r="WA39" s="38"/>
      <c r="WB39" s="38"/>
      <c r="WC39" s="38"/>
      <c r="WD39" s="38"/>
      <c r="WE39" s="38"/>
      <c r="WF39" s="38"/>
      <c r="WG39" s="38"/>
      <c r="WH39" s="38"/>
      <c r="WI39" s="38"/>
      <c r="WJ39" s="38"/>
      <c r="WK39" s="38"/>
      <c r="WL39" s="38"/>
      <c r="WM39" s="38"/>
      <c r="WN39" s="38"/>
      <c r="WO39" s="38"/>
      <c r="WP39" s="38"/>
      <c r="WQ39" s="38"/>
      <c r="WR39" s="38"/>
      <c r="WS39" s="38"/>
      <c r="WT39" s="38"/>
      <c r="WU39" s="38"/>
      <c r="WV39" s="38"/>
      <c r="WW39" s="38"/>
      <c r="WX39" s="38"/>
      <c r="WY39" s="38"/>
      <c r="WZ39" s="38"/>
      <c r="XA39" s="38"/>
      <c r="XB39" s="38"/>
      <c r="XC39" s="38"/>
      <c r="XD39" s="38"/>
      <c r="XE39" s="38"/>
      <c r="XF39" s="38"/>
      <c r="XG39" s="38"/>
      <c r="XH39" s="38"/>
      <c r="XI39" s="38"/>
      <c r="XJ39" s="38"/>
      <c r="XK39" s="38"/>
      <c r="XL39" s="38"/>
      <c r="XM39" s="38"/>
      <c r="XN39" s="38"/>
      <c r="XO39" s="38"/>
      <c r="XP39" s="38"/>
      <c r="XQ39" s="38"/>
      <c r="XR39" s="38"/>
      <c r="XS39" s="38"/>
      <c r="XT39" s="38"/>
      <c r="XU39" s="38"/>
      <c r="XV39" s="38"/>
      <c r="XW39" s="38"/>
      <c r="XX39" s="38"/>
      <c r="XY39" s="38"/>
      <c r="XZ39" s="38"/>
      <c r="YA39" s="38"/>
      <c r="YB39" s="38"/>
      <c r="YC39" s="38"/>
      <c r="YD39" s="38"/>
      <c r="YE39" s="38"/>
      <c r="YF39" s="38"/>
      <c r="YG39" s="38"/>
      <c r="YH39" s="38"/>
      <c r="YI39" s="38"/>
      <c r="YJ39" s="38"/>
      <c r="YK39" s="38"/>
      <c r="YL39" s="38"/>
      <c r="YM39" s="38"/>
      <c r="YN39" s="38"/>
      <c r="YO39" s="38"/>
      <c r="YP39" s="38"/>
      <c r="YQ39" s="38"/>
      <c r="YR39" s="38"/>
      <c r="YS39" s="38"/>
      <c r="YT39" s="38"/>
      <c r="YU39" s="38"/>
      <c r="YV39" s="38"/>
      <c r="YW39" s="38"/>
      <c r="YX39" s="38"/>
      <c r="YY39" s="38"/>
      <c r="YZ39" s="38"/>
      <c r="ZA39" s="38"/>
      <c r="ZB39" s="38"/>
      <c r="ZC39" s="38"/>
      <c r="ZD39" s="38"/>
      <c r="ZE39" s="38"/>
      <c r="ZF39" s="38"/>
      <c r="ZG39" s="38"/>
      <c r="ZH39" s="38"/>
      <c r="ZI39" s="38"/>
      <c r="ZJ39" s="38"/>
      <c r="ZK39" s="38"/>
      <c r="ZL39" s="38"/>
      <c r="ZM39" s="38"/>
      <c r="ZN39" s="38"/>
      <c r="ZO39" s="38"/>
      <c r="ZP39" s="38"/>
      <c r="ZQ39" s="38"/>
      <c r="ZR39" s="38"/>
      <c r="ZS39" s="38"/>
      <c r="ZT39" s="38"/>
      <c r="ZU39" s="38"/>
      <c r="ZV39" s="38"/>
      <c r="ZW39" s="38"/>
      <c r="ZX39" s="38"/>
      <c r="ZY39" s="38"/>
      <c r="ZZ39" s="38"/>
      <c r="AAA39" s="38"/>
      <c r="AAB39" s="38"/>
      <c r="AAC39" s="38"/>
      <c r="AAD39" s="38"/>
      <c r="AAE39" s="38"/>
      <c r="AAF39" s="38"/>
      <c r="AAG39" s="38"/>
      <c r="AAH39" s="38"/>
      <c r="AAI39" s="38"/>
      <c r="AAJ39" s="38"/>
      <c r="AAK39" s="38"/>
      <c r="AAL39" s="38"/>
      <c r="AAM39" s="38"/>
      <c r="AAN39" s="38"/>
      <c r="AAO39" s="38"/>
      <c r="AAP39" s="38"/>
      <c r="AAQ39" s="38"/>
      <c r="AAR39" s="38"/>
      <c r="AAS39" s="38"/>
      <c r="AAT39" s="38"/>
      <c r="AAU39" s="38"/>
      <c r="AAV39" s="38"/>
      <c r="AAW39" s="38"/>
      <c r="AAX39" s="38"/>
      <c r="AAY39" s="38"/>
      <c r="AAZ39" s="38"/>
      <c r="ABA39" s="38"/>
      <c r="ABB39" s="38"/>
      <c r="ABC39" s="38"/>
      <c r="ABD39" s="38"/>
      <c r="ABE39" s="38"/>
      <c r="ABF39" s="38"/>
      <c r="ABG39" s="38"/>
      <c r="ABH39" s="38"/>
      <c r="ABI39" s="38"/>
      <c r="ABJ39" s="38"/>
      <c r="ABK39" s="38"/>
      <c r="ABL39" s="38"/>
      <c r="ABM39" s="38"/>
      <c r="ABN39" s="38"/>
      <c r="ABO39" s="38"/>
      <c r="ABP39" s="38"/>
      <c r="ABQ39" s="38"/>
      <c r="ABR39" s="38"/>
      <c r="ABS39" s="38"/>
      <c r="ABT39" s="38"/>
      <c r="ABU39" s="38"/>
      <c r="ABV39" s="38"/>
      <c r="ABW39" s="38"/>
      <c r="ABX39" s="38"/>
      <c r="ABY39" s="38"/>
      <c r="ABZ39" s="38"/>
      <c r="ACA39" s="38"/>
      <c r="ACB39" s="38"/>
      <c r="ACC39" s="38"/>
      <c r="ACD39" s="38"/>
      <c r="ACE39" s="38"/>
      <c r="ACF39" s="38"/>
      <c r="ACG39" s="38"/>
      <c r="ACH39" s="38"/>
      <c r="ACI39" s="38"/>
      <c r="ACJ39" s="38"/>
      <c r="ACK39" s="38"/>
      <c r="ACL39" s="38"/>
      <c r="ACM39" s="38"/>
      <c r="ACN39" s="38"/>
      <c r="ACO39" s="38"/>
      <c r="ACP39" s="38"/>
      <c r="ACQ39" s="38"/>
      <c r="ACR39" s="38"/>
      <c r="ACS39" s="38"/>
      <c r="ACT39" s="38"/>
      <c r="ACU39" s="38"/>
      <c r="ACV39" s="38"/>
      <c r="ACW39" s="38"/>
      <c r="ACX39" s="38"/>
      <c r="ACY39" s="38"/>
      <c r="ACZ39" s="38"/>
      <c r="ADA39" s="38"/>
      <c r="ADB39" s="38"/>
      <c r="ADC39" s="38"/>
      <c r="ADD39" s="38"/>
      <c r="ADE39" s="38"/>
      <c r="ADF39" s="38"/>
      <c r="ADG39" s="38"/>
      <c r="ADH39" s="38"/>
      <c r="ADI39" s="38"/>
      <c r="ADJ39" s="38"/>
      <c r="ADK39" s="38"/>
      <c r="ADL39" s="38"/>
      <c r="ADM39" s="38"/>
      <c r="ADN39" s="38"/>
      <c r="ADO39" s="38"/>
      <c r="ADP39" s="38"/>
      <c r="ADQ39" s="38"/>
      <c r="ADR39" s="38"/>
      <c r="ADS39" s="38"/>
      <c r="ADT39" s="38"/>
      <c r="ADU39" s="38"/>
      <c r="ADV39" s="38"/>
      <c r="ADW39" s="38"/>
      <c r="ADX39" s="38"/>
      <c r="ADY39" s="38"/>
      <c r="ADZ39" s="38"/>
      <c r="AEA39" s="38"/>
      <c r="AEB39" s="38"/>
      <c r="AEC39" s="38"/>
      <c r="AED39" s="38"/>
      <c r="AEE39" s="38"/>
      <c r="AEF39" s="38"/>
      <c r="AEG39" s="38"/>
      <c r="AEH39" s="38"/>
      <c r="AEI39" s="38"/>
      <c r="AEJ39" s="38"/>
      <c r="AEK39" s="38"/>
      <c r="AEL39" s="38"/>
      <c r="AEM39" s="38"/>
      <c r="AEN39" s="38"/>
      <c r="AEO39" s="38"/>
      <c r="AEP39" s="38"/>
      <c r="AEQ39" s="38"/>
      <c r="AER39" s="38"/>
      <c r="AES39" s="38"/>
      <c r="AET39" s="38"/>
      <c r="AEU39" s="38"/>
      <c r="AEV39" s="38"/>
      <c r="AEW39" s="38"/>
      <c r="AEX39" s="38"/>
      <c r="AEY39" s="38"/>
      <c r="AEZ39" s="38"/>
      <c r="AFA39" s="38"/>
      <c r="AFB39" s="38"/>
      <c r="AFC39" s="38"/>
      <c r="AFD39" s="38"/>
      <c r="AFE39" s="38"/>
      <c r="AFF39" s="38"/>
      <c r="AFG39" s="38"/>
      <c r="AFH39" s="38"/>
      <c r="AFI39" s="38"/>
      <c r="AFJ39" s="38"/>
      <c r="AFK39" s="38"/>
      <c r="AFL39" s="38"/>
      <c r="AFM39" s="38"/>
      <c r="AFN39" s="38"/>
      <c r="AFO39" s="38"/>
      <c r="AFP39" s="38"/>
      <c r="AFQ39" s="38"/>
      <c r="AFR39" s="38"/>
      <c r="AFS39" s="38"/>
      <c r="AFT39" s="38"/>
      <c r="AFU39" s="38"/>
      <c r="AFV39" s="38"/>
      <c r="AFW39" s="38"/>
      <c r="AFX39" s="38"/>
      <c r="AFY39" s="38"/>
      <c r="AFZ39" s="38"/>
      <c r="AGA39" s="38"/>
      <c r="AGB39" s="38"/>
      <c r="AGC39" s="38"/>
      <c r="AGD39" s="38"/>
      <c r="AGE39" s="38"/>
      <c r="AGF39" s="38"/>
      <c r="AGG39" s="38"/>
      <c r="AGH39" s="38"/>
      <c r="AGI39" s="38"/>
      <c r="AGJ39" s="38"/>
      <c r="AGK39" s="38"/>
      <c r="AGL39" s="38"/>
      <c r="AGM39" s="38"/>
      <c r="AGN39" s="38"/>
      <c r="AGO39" s="38"/>
      <c r="AGP39" s="38"/>
      <c r="AGQ39" s="38"/>
      <c r="AGR39" s="38"/>
      <c r="AGS39" s="38"/>
      <c r="AGT39" s="38"/>
      <c r="AGU39" s="38"/>
      <c r="AGV39" s="38"/>
      <c r="AGW39" s="38"/>
      <c r="AGX39" s="38"/>
      <c r="AGY39" s="38"/>
      <c r="AGZ39" s="38"/>
      <c r="AHA39" s="38"/>
      <c r="AHB39" s="38"/>
      <c r="AHC39" s="38"/>
      <c r="AHD39" s="38"/>
      <c r="AHE39" s="38"/>
      <c r="AHF39" s="38"/>
      <c r="AHG39" s="38"/>
      <c r="AHH39" s="38"/>
      <c r="AHI39" s="38"/>
      <c r="AHJ39" s="38"/>
      <c r="AHK39" s="38"/>
      <c r="AHL39" s="38"/>
      <c r="AHM39" s="38"/>
      <c r="AHN39" s="38"/>
      <c r="AHO39" s="38"/>
      <c r="AHP39" s="38"/>
      <c r="AHQ39" s="38"/>
      <c r="AHR39" s="38"/>
      <c r="AHS39" s="38"/>
      <c r="AHT39" s="38"/>
      <c r="AHU39" s="38"/>
      <c r="AHV39" s="38"/>
      <c r="AHW39" s="38"/>
      <c r="AHX39" s="38"/>
      <c r="AHY39" s="38"/>
      <c r="AHZ39" s="38"/>
      <c r="AIA39" s="38"/>
      <c r="AIB39" s="38"/>
      <c r="AIC39" s="38"/>
      <c r="AID39" s="38"/>
      <c r="AIE39" s="38"/>
      <c r="AIF39" s="38"/>
      <c r="AIG39" s="38"/>
      <c r="AIH39" s="38"/>
      <c r="AII39" s="38"/>
      <c r="AIJ39" s="38"/>
      <c r="AIK39" s="38"/>
      <c r="AIL39" s="38"/>
      <c r="AIM39" s="38"/>
      <c r="AIN39" s="38"/>
      <c r="AIO39" s="38"/>
      <c r="AIP39" s="38"/>
      <c r="AIQ39" s="38"/>
      <c r="AIR39" s="38"/>
      <c r="AIS39" s="38"/>
      <c r="AIT39" s="38"/>
      <c r="AIU39" s="38"/>
      <c r="AIV39" s="38"/>
      <c r="AIW39" s="38"/>
      <c r="AIX39" s="38"/>
      <c r="AIY39" s="38"/>
      <c r="AIZ39" s="38"/>
      <c r="AJA39" s="38"/>
      <c r="AJB39" s="38"/>
      <c r="AJC39" s="38"/>
      <c r="AJD39" s="38"/>
      <c r="AJE39" s="38"/>
      <c r="AJF39" s="38"/>
      <c r="AJG39" s="38"/>
      <c r="AJH39" s="38"/>
      <c r="AJI39" s="38"/>
      <c r="AJJ39" s="38"/>
      <c r="AJK39" s="38"/>
      <c r="AJL39" s="38"/>
      <c r="AJM39" s="38"/>
      <c r="AJN39" s="38"/>
      <c r="AJO39" s="38"/>
      <c r="AJP39" s="38"/>
      <c r="AJQ39" s="38"/>
      <c r="AJR39" s="38"/>
      <c r="AJS39" s="38"/>
      <c r="AJT39" s="38"/>
      <c r="AJU39" s="38"/>
      <c r="AJV39" s="38"/>
      <c r="AJW39" s="38"/>
      <c r="AJX39" s="38"/>
      <c r="AJY39" s="38"/>
      <c r="AJZ39" s="38"/>
      <c r="AKA39" s="38"/>
      <c r="AKB39" s="38"/>
      <c r="AKC39" s="38"/>
      <c r="AKD39" s="38"/>
      <c r="AKE39" s="38"/>
      <c r="AKF39" s="38"/>
      <c r="AKG39" s="38"/>
      <c r="AKH39" s="38"/>
      <c r="AKI39" s="38"/>
      <c r="AKJ39" s="38"/>
      <c r="AKK39" s="38"/>
      <c r="AKL39" s="38"/>
      <c r="AKM39" s="38"/>
      <c r="AKN39" s="38"/>
      <c r="AKO39" s="38"/>
      <c r="AKP39" s="38"/>
      <c r="AKQ39" s="38"/>
      <c r="AKR39" s="38"/>
      <c r="AKS39" s="38"/>
      <c r="AKT39" s="38"/>
      <c r="AKU39" s="38"/>
      <c r="AKV39" s="38"/>
      <c r="AKW39" s="38"/>
      <c r="AKX39" s="38"/>
      <c r="AKY39" s="38"/>
      <c r="AKZ39" s="38"/>
      <c r="ALA39" s="38"/>
      <c r="ALB39" s="38"/>
      <c r="ALC39" s="38"/>
      <c r="ALD39" s="38"/>
      <c r="ALE39" s="38"/>
      <c r="ALF39" s="38"/>
      <c r="ALG39" s="38"/>
      <c r="ALH39" s="38"/>
      <c r="ALI39" s="38"/>
      <c r="ALJ39" s="38"/>
      <c r="ALK39" s="38"/>
      <c r="ALL39" s="38"/>
      <c r="ALM39" s="38"/>
      <c r="ALN39" s="38"/>
      <c r="ALO39" s="38"/>
      <c r="ALP39" s="38"/>
      <c r="ALQ39" s="38"/>
      <c r="ALR39" s="38"/>
      <c r="ALS39" s="38"/>
      <c r="ALT39" s="38"/>
      <c r="ALU39" s="38"/>
      <c r="ALV39" s="38"/>
      <c r="ALW39" s="38"/>
      <c r="ALX39" s="38"/>
      <c r="ALY39" s="38"/>
      <c r="ALZ39" s="38"/>
      <c r="AMA39" s="38"/>
      <c r="AMB39" s="38"/>
      <c r="AMC39" s="38"/>
      <c r="AMD39" s="38"/>
      <c r="AME39" s="38"/>
      <c r="AMF39" s="38"/>
      <c r="AMG39" s="38"/>
      <c r="AMH39" s="38"/>
      <c r="AMI39" s="38"/>
      <c r="AMJ39" s="38"/>
      <c r="AMK39" s="38"/>
      <c r="AML39" s="38"/>
      <c r="AMM39" s="38"/>
      <c r="AMN39" s="38"/>
      <c r="AMO39" s="38"/>
      <c r="AMP39" s="38"/>
      <c r="AMQ39" s="38"/>
      <c r="AMR39" s="38"/>
      <c r="AMS39" s="38"/>
      <c r="AMT39" s="38"/>
      <c r="AMU39" s="38"/>
      <c r="AMV39" s="38"/>
      <c r="AMW39" s="38"/>
      <c r="AMX39" s="38"/>
      <c r="AMY39" s="38"/>
      <c r="AMZ39" s="38"/>
      <c r="ANA39" s="38"/>
      <c r="ANB39" s="38"/>
      <c r="ANC39" s="38"/>
      <c r="AND39" s="38"/>
      <c r="ANE39" s="38"/>
      <c r="ANF39" s="38"/>
      <c r="ANG39" s="38"/>
      <c r="ANH39" s="38"/>
      <c r="ANI39" s="38"/>
      <c r="ANJ39" s="38"/>
      <c r="ANK39" s="38"/>
      <c r="ANL39" s="38"/>
      <c r="ANM39" s="38"/>
      <c r="ANN39" s="38"/>
      <c r="ANO39" s="38"/>
      <c r="ANP39" s="38"/>
      <c r="ANQ39" s="38"/>
      <c r="ANR39" s="38"/>
      <c r="ANS39" s="38"/>
      <c r="ANT39" s="38"/>
      <c r="ANU39" s="38"/>
      <c r="ANV39" s="38"/>
      <c r="ANW39" s="38"/>
      <c r="ANX39" s="38"/>
      <c r="ANY39" s="38"/>
      <c r="ANZ39" s="38"/>
      <c r="AOA39" s="38"/>
      <c r="AOB39" s="38"/>
      <c r="AOC39" s="38"/>
      <c r="AOD39" s="38"/>
      <c r="AOE39" s="38"/>
      <c r="AOF39" s="38"/>
      <c r="AOG39" s="38"/>
      <c r="AOH39" s="38"/>
      <c r="AOI39" s="38"/>
      <c r="AOJ39" s="38"/>
      <c r="AOK39" s="38"/>
      <c r="AOL39" s="38"/>
      <c r="AOM39" s="38"/>
      <c r="AON39" s="38"/>
      <c r="AOO39" s="38"/>
      <c r="AOP39" s="38"/>
      <c r="AOQ39" s="38"/>
      <c r="AOR39" s="38"/>
      <c r="AOS39" s="38"/>
      <c r="AOT39" s="38"/>
      <c r="AOU39" s="38"/>
      <c r="AOV39" s="38"/>
      <c r="AOW39" s="38"/>
      <c r="AOX39" s="38"/>
      <c r="AOY39" s="38"/>
      <c r="AOZ39" s="38"/>
      <c r="APA39" s="38"/>
      <c r="APB39" s="38"/>
      <c r="APC39" s="38"/>
      <c r="APD39" s="38"/>
      <c r="APE39" s="38"/>
      <c r="APF39" s="38"/>
      <c r="APG39" s="38"/>
      <c r="APH39" s="38"/>
      <c r="API39" s="38"/>
      <c r="APJ39" s="38"/>
      <c r="APK39" s="38"/>
      <c r="APL39" s="38"/>
      <c r="APM39" s="38"/>
      <c r="APN39" s="38"/>
      <c r="APO39" s="38"/>
      <c r="APP39" s="38"/>
      <c r="APQ39" s="38"/>
      <c r="APR39" s="38"/>
      <c r="APS39" s="38"/>
      <c r="APT39" s="38"/>
      <c r="APU39" s="38"/>
      <c r="APV39" s="38"/>
      <c r="APW39" s="38"/>
      <c r="APX39" s="38"/>
      <c r="APY39" s="38"/>
      <c r="APZ39" s="38"/>
      <c r="AQA39" s="38"/>
      <c r="AQB39" s="38"/>
      <c r="AQC39" s="38"/>
      <c r="AQD39" s="38"/>
      <c r="AQE39" s="38"/>
      <c r="AQF39" s="38"/>
      <c r="AQG39" s="38"/>
      <c r="AQH39" s="38"/>
      <c r="AQI39" s="38"/>
      <c r="AQJ39" s="38"/>
      <c r="AQK39" s="38"/>
      <c r="AQL39" s="38"/>
      <c r="AQM39" s="38"/>
      <c r="AQN39" s="38"/>
      <c r="AQO39" s="38"/>
      <c r="AQP39" s="38"/>
      <c r="AQQ39" s="38"/>
      <c r="AQR39" s="38"/>
      <c r="AQS39" s="38"/>
      <c r="AQT39" s="38"/>
      <c r="AQU39" s="38"/>
      <c r="AQV39" s="38"/>
      <c r="AQW39" s="38"/>
      <c r="AQX39" s="38"/>
      <c r="AQY39" s="38"/>
      <c r="AQZ39" s="38"/>
      <c r="ARA39" s="38"/>
      <c r="ARB39" s="38"/>
      <c r="ARC39" s="38"/>
      <c r="ARD39" s="38"/>
      <c r="ARE39" s="38"/>
      <c r="ARF39" s="38"/>
      <c r="ARG39" s="38"/>
      <c r="ARH39" s="38"/>
      <c r="ARI39" s="38"/>
      <c r="ARJ39" s="38"/>
      <c r="ARK39" s="38"/>
      <c r="ARL39" s="38"/>
      <c r="ARM39" s="38"/>
      <c r="ARN39" s="38"/>
      <c r="ARO39" s="38"/>
      <c r="ARP39" s="38"/>
      <c r="ARQ39" s="38"/>
      <c r="ARR39" s="38"/>
      <c r="ARS39" s="38"/>
      <c r="ART39" s="38"/>
      <c r="ARU39" s="38"/>
      <c r="ARV39" s="38"/>
      <c r="ARW39" s="38"/>
      <c r="ARX39" s="38"/>
      <c r="ARY39" s="38"/>
      <c r="ARZ39" s="38"/>
      <c r="ASA39" s="38"/>
      <c r="ASB39" s="38"/>
      <c r="ASC39" s="38"/>
      <c r="ASD39" s="38"/>
      <c r="ASE39" s="38"/>
      <c r="ASF39" s="38"/>
      <c r="ASG39" s="38"/>
      <c r="ASH39" s="38"/>
      <c r="ASI39" s="38"/>
      <c r="ASJ39" s="38"/>
      <c r="ASK39" s="38"/>
      <c r="ASL39" s="38"/>
      <c r="ASM39" s="38"/>
      <c r="ASN39" s="38"/>
      <c r="ASO39" s="38"/>
      <c r="ASP39" s="38"/>
      <c r="ASQ39" s="38"/>
      <c r="ASR39" s="38"/>
      <c r="ASS39" s="38"/>
      <c r="AST39" s="38"/>
      <c r="ASU39" s="38"/>
      <c r="ASV39" s="38"/>
      <c r="ASW39" s="38"/>
      <c r="ASX39" s="38"/>
      <c r="ASY39" s="38"/>
      <c r="ASZ39" s="38"/>
      <c r="ATA39" s="38"/>
      <c r="ATB39" s="38"/>
      <c r="ATC39" s="38"/>
      <c r="ATD39" s="38"/>
      <c r="ATE39" s="38"/>
      <c r="ATF39" s="38"/>
      <c r="ATG39" s="38"/>
      <c r="ATH39" s="38"/>
      <c r="ATI39" s="38"/>
      <c r="ATJ39" s="38"/>
      <c r="ATK39" s="38"/>
      <c r="ATL39" s="38"/>
      <c r="ATM39" s="38"/>
      <c r="ATN39" s="38"/>
      <c r="ATO39" s="38"/>
      <c r="ATP39" s="38"/>
      <c r="ATQ39" s="38"/>
      <c r="ATR39" s="38"/>
      <c r="ATS39" s="38"/>
      <c r="ATT39" s="38"/>
      <c r="ATU39" s="38"/>
      <c r="ATV39" s="38"/>
      <c r="ATW39" s="38"/>
      <c r="ATX39" s="38"/>
      <c r="ATY39" s="38"/>
      <c r="ATZ39" s="38"/>
      <c r="AUA39" s="38"/>
      <c r="AUB39" s="38"/>
      <c r="AUC39" s="38"/>
      <c r="AUD39" s="38"/>
      <c r="AUE39" s="38"/>
      <c r="AUF39" s="38"/>
      <c r="AUG39" s="38"/>
      <c r="AUH39" s="38"/>
      <c r="AUI39" s="38"/>
      <c r="AUJ39" s="38"/>
      <c r="AUK39" s="38"/>
      <c r="AUL39" s="38"/>
      <c r="AUM39" s="38"/>
      <c r="AUN39" s="38"/>
      <c r="AUO39" s="38"/>
      <c r="AUP39" s="38"/>
      <c r="AUQ39" s="38"/>
      <c r="AUR39" s="38"/>
      <c r="AUS39" s="38"/>
      <c r="AUT39" s="38"/>
      <c r="AUU39" s="38"/>
      <c r="AUV39" s="38"/>
      <c r="AUW39" s="38"/>
      <c r="AUX39" s="38"/>
      <c r="AUY39" s="38"/>
      <c r="AUZ39" s="38"/>
      <c r="AVA39" s="38"/>
      <c r="AVB39" s="38"/>
      <c r="AVC39" s="38"/>
      <c r="AVD39" s="38"/>
      <c r="AVE39" s="38"/>
      <c r="AVF39" s="38"/>
      <c r="AVG39" s="38"/>
      <c r="AVH39" s="38"/>
      <c r="AVI39" s="38"/>
      <c r="AVJ39" s="38"/>
      <c r="AVK39" s="38"/>
      <c r="AVL39" s="38"/>
      <c r="AVM39" s="38"/>
      <c r="AVN39" s="38"/>
      <c r="AVO39" s="38"/>
      <c r="AVP39" s="38"/>
      <c r="AVQ39" s="38"/>
      <c r="AVR39" s="38"/>
      <c r="AVS39" s="38"/>
      <c r="AVT39" s="38"/>
      <c r="AVU39" s="38"/>
      <c r="AVV39" s="38"/>
      <c r="AVW39" s="38"/>
      <c r="AVX39" s="38"/>
      <c r="AVY39" s="38"/>
      <c r="AVZ39" s="38"/>
      <c r="AWA39" s="38"/>
      <c r="AWB39" s="38"/>
      <c r="AWC39" s="38"/>
      <c r="AWD39" s="38"/>
      <c r="AWE39" s="38"/>
      <c r="AWF39" s="38"/>
      <c r="AWG39" s="38"/>
      <c r="AWH39" s="38"/>
      <c r="AWI39" s="38"/>
      <c r="AWJ39" s="38"/>
      <c r="AWK39" s="38"/>
      <c r="AWL39" s="38"/>
      <c r="AWM39" s="38"/>
      <c r="AWN39" s="38"/>
      <c r="AWO39" s="38"/>
      <c r="AWP39" s="38"/>
      <c r="AWQ39" s="38"/>
      <c r="AWR39" s="38"/>
      <c r="AWS39" s="38"/>
      <c r="AWT39" s="38"/>
      <c r="AWU39" s="38"/>
      <c r="AWV39" s="38"/>
      <c r="AWW39" s="38"/>
      <c r="AWX39" s="38"/>
      <c r="AWY39" s="38"/>
      <c r="AWZ39" s="38"/>
      <c r="AXA39" s="38"/>
      <c r="AXB39" s="38"/>
      <c r="AXC39" s="38"/>
      <c r="AXD39" s="38"/>
      <c r="AXE39" s="38"/>
      <c r="AXF39" s="38"/>
      <c r="AXG39" s="38"/>
      <c r="AXH39" s="38"/>
      <c r="AXI39" s="38"/>
      <c r="AXJ39" s="38"/>
      <c r="AXK39" s="38"/>
      <c r="AXL39" s="38"/>
      <c r="AXM39" s="38"/>
      <c r="AXN39" s="38"/>
      <c r="AXO39" s="38"/>
      <c r="AXP39" s="38"/>
      <c r="AXQ39" s="38"/>
      <c r="AXR39" s="38"/>
      <c r="AXS39" s="38"/>
      <c r="AXT39" s="38"/>
      <c r="AXU39" s="38"/>
      <c r="AXV39" s="38"/>
      <c r="AXW39" s="38"/>
      <c r="AXX39" s="38"/>
      <c r="AXY39" s="38"/>
      <c r="AXZ39" s="38"/>
      <c r="AYA39" s="38"/>
      <c r="AYB39" s="38"/>
      <c r="AYC39" s="38"/>
      <c r="AYD39" s="38"/>
      <c r="AYE39" s="38"/>
      <c r="AYF39" s="38"/>
      <c r="AYG39" s="38"/>
      <c r="AYH39" s="38"/>
      <c r="AYI39" s="38"/>
      <c r="AYJ39" s="38"/>
      <c r="AYK39" s="38"/>
      <c r="AYL39" s="38"/>
      <c r="AYM39" s="38"/>
      <c r="AYN39" s="38"/>
      <c r="AYO39" s="38"/>
      <c r="AYP39" s="38"/>
      <c r="AYQ39" s="38"/>
      <c r="AYR39" s="38"/>
      <c r="AYS39" s="38"/>
      <c r="AYT39" s="38"/>
      <c r="AYU39" s="38"/>
      <c r="AYV39" s="38"/>
      <c r="AYW39" s="38"/>
      <c r="AYX39" s="38"/>
      <c r="AYY39" s="38"/>
      <c r="AYZ39" s="38"/>
      <c r="AZA39" s="38"/>
      <c r="AZB39" s="38"/>
      <c r="AZC39" s="38"/>
      <c r="AZD39" s="38"/>
      <c r="AZE39" s="38"/>
      <c r="AZF39" s="38"/>
      <c r="AZG39" s="38"/>
      <c r="AZH39" s="38"/>
      <c r="AZI39" s="38"/>
      <c r="AZJ39" s="38"/>
      <c r="AZK39" s="38"/>
      <c r="AZL39" s="38"/>
      <c r="AZM39" s="38"/>
      <c r="AZN39" s="38"/>
      <c r="AZO39" s="38"/>
      <c r="AZP39" s="38"/>
      <c r="AZQ39" s="38"/>
      <c r="AZR39" s="38"/>
      <c r="AZS39" s="38"/>
      <c r="AZT39" s="38"/>
      <c r="AZU39" s="38"/>
      <c r="AZV39" s="38"/>
      <c r="AZW39" s="38"/>
      <c r="AZX39" s="38"/>
      <c r="AZY39" s="38"/>
      <c r="AZZ39" s="38"/>
      <c r="BAA39" s="38"/>
      <c r="BAB39" s="38"/>
      <c r="BAC39" s="38"/>
      <c r="BAD39" s="38"/>
      <c r="BAE39" s="38"/>
      <c r="BAF39" s="38"/>
      <c r="BAG39" s="38"/>
      <c r="BAH39" s="38"/>
      <c r="BAI39" s="38"/>
      <c r="BAJ39" s="38"/>
      <c r="BAK39" s="38"/>
      <c r="BAL39" s="38"/>
      <c r="BAM39" s="38"/>
      <c r="BAN39" s="38"/>
      <c r="BAO39" s="38"/>
      <c r="BAP39" s="38"/>
      <c r="BAQ39" s="38"/>
      <c r="BAR39" s="38"/>
      <c r="BAS39" s="38"/>
      <c r="BAT39" s="38"/>
      <c r="BAU39" s="38"/>
      <c r="BAV39" s="38"/>
      <c r="BAW39" s="38"/>
      <c r="BAX39" s="38"/>
      <c r="BAY39" s="38"/>
      <c r="BAZ39" s="38"/>
      <c r="BBA39" s="38"/>
      <c r="BBB39" s="38"/>
      <c r="BBC39" s="38"/>
      <c r="BBD39" s="38"/>
      <c r="BBE39" s="38"/>
      <c r="BBF39" s="38"/>
      <c r="BBG39" s="38"/>
      <c r="BBH39" s="38"/>
      <c r="BBI39" s="38"/>
      <c r="BBJ39" s="38"/>
      <c r="BBK39" s="38"/>
      <c r="BBL39" s="38"/>
      <c r="BBM39" s="38"/>
      <c r="BBN39" s="38"/>
      <c r="BBO39" s="38"/>
      <c r="BBP39" s="38"/>
      <c r="BBQ39" s="38"/>
      <c r="BBR39" s="38"/>
      <c r="BBS39" s="38"/>
      <c r="BBT39" s="38"/>
      <c r="BBU39" s="38"/>
      <c r="BBV39" s="38"/>
      <c r="BBW39" s="38"/>
      <c r="BBX39" s="38"/>
      <c r="BBY39" s="38"/>
      <c r="BBZ39" s="38"/>
      <c r="BCA39" s="38"/>
      <c r="BCB39" s="38"/>
      <c r="BCC39" s="38"/>
      <c r="BCD39" s="38"/>
      <c r="BCE39" s="38"/>
      <c r="BCF39" s="38"/>
      <c r="BCG39" s="38"/>
      <c r="BCH39" s="38"/>
      <c r="BCI39" s="38"/>
      <c r="BCJ39" s="38"/>
      <c r="BCK39" s="38"/>
      <c r="BCL39" s="38"/>
      <c r="BCM39" s="38"/>
      <c r="BCN39" s="38"/>
      <c r="BCO39" s="38"/>
      <c r="BCP39" s="38"/>
      <c r="BCQ39" s="38"/>
      <c r="BCR39" s="38"/>
      <c r="BCS39" s="38"/>
      <c r="BCT39" s="38"/>
      <c r="BCU39" s="38"/>
      <c r="BCV39" s="38"/>
      <c r="BCW39" s="38"/>
      <c r="BCX39" s="38"/>
      <c r="BCY39" s="38"/>
      <c r="BCZ39" s="38"/>
      <c r="BDA39" s="38"/>
      <c r="BDB39" s="38"/>
      <c r="BDC39" s="38"/>
      <c r="BDD39" s="38"/>
      <c r="BDE39" s="38"/>
      <c r="BDF39" s="38"/>
      <c r="BDG39" s="38"/>
      <c r="BDH39" s="38"/>
      <c r="BDI39" s="38"/>
      <c r="BDJ39" s="38"/>
      <c r="BDK39" s="38"/>
      <c r="BDL39" s="38"/>
      <c r="BDM39" s="38"/>
      <c r="BDN39" s="38"/>
      <c r="BDO39" s="38"/>
      <c r="BDP39" s="38"/>
      <c r="BDQ39" s="38"/>
      <c r="BDR39" s="38"/>
      <c r="BDS39" s="38"/>
      <c r="BDT39" s="38"/>
      <c r="BDU39" s="38"/>
      <c r="BDV39" s="38"/>
      <c r="BDW39" s="38"/>
      <c r="BDX39" s="38"/>
      <c r="BDY39" s="38"/>
      <c r="BDZ39" s="38"/>
      <c r="BEA39" s="38"/>
      <c r="BEB39" s="38"/>
      <c r="BEC39" s="38"/>
      <c r="BED39" s="38"/>
      <c r="BEE39" s="38"/>
      <c r="BEF39" s="38"/>
      <c r="BEG39" s="38"/>
      <c r="BEH39" s="38"/>
      <c r="BEI39" s="38"/>
      <c r="BEJ39" s="38"/>
      <c r="BEK39" s="38"/>
      <c r="BEL39" s="38"/>
      <c r="BEM39" s="38"/>
      <c r="BEN39" s="38"/>
      <c r="BEO39" s="38"/>
      <c r="BEP39" s="38"/>
      <c r="BEQ39" s="38"/>
      <c r="BER39" s="38"/>
      <c r="BES39" s="38"/>
      <c r="BET39" s="38"/>
      <c r="BEU39" s="38"/>
      <c r="BEV39" s="38"/>
      <c r="BEW39" s="38"/>
      <c r="BEX39" s="38"/>
      <c r="BEY39" s="38"/>
      <c r="BEZ39" s="38"/>
      <c r="BFA39" s="38"/>
      <c r="BFB39" s="38"/>
      <c r="BFC39" s="38"/>
      <c r="BFD39" s="38"/>
      <c r="BFE39" s="38"/>
      <c r="BFF39" s="38"/>
      <c r="BFG39" s="38"/>
      <c r="BFH39" s="38"/>
      <c r="BFI39" s="38"/>
      <c r="BFJ39" s="38"/>
      <c r="BFK39" s="38"/>
      <c r="BFL39" s="38"/>
      <c r="BFM39" s="38"/>
      <c r="BFN39" s="38"/>
      <c r="BFO39" s="38"/>
      <c r="BFP39" s="38"/>
      <c r="BFQ39" s="38"/>
      <c r="BFR39" s="38"/>
      <c r="BFS39" s="38"/>
      <c r="BFT39" s="38"/>
      <c r="BFU39" s="38"/>
      <c r="BFV39" s="38"/>
      <c r="BFW39" s="38"/>
      <c r="BFX39" s="38"/>
      <c r="BFY39" s="38"/>
      <c r="BFZ39" s="38"/>
      <c r="BGA39" s="38"/>
      <c r="BGB39" s="38"/>
      <c r="BGC39" s="38"/>
      <c r="BGD39" s="38"/>
      <c r="BGE39" s="38"/>
      <c r="BGF39" s="38"/>
      <c r="BGG39" s="38"/>
      <c r="BGH39" s="38"/>
      <c r="BGI39" s="38"/>
      <c r="BGJ39" s="38"/>
      <c r="BGK39" s="38"/>
      <c r="BGL39" s="38"/>
      <c r="BGM39" s="38"/>
      <c r="BGN39" s="38"/>
      <c r="BGO39" s="38"/>
      <c r="BGP39" s="38"/>
      <c r="BGQ39" s="38"/>
      <c r="BGR39" s="38"/>
      <c r="BGS39" s="38"/>
      <c r="BGT39" s="38"/>
      <c r="BGU39" s="38"/>
      <c r="BGV39" s="38"/>
      <c r="BGW39" s="38"/>
      <c r="BGX39" s="38"/>
      <c r="BGY39" s="38"/>
      <c r="BGZ39" s="38"/>
      <c r="BHA39" s="38"/>
      <c r="BHB39" s="38"/>
      <c r="BHC39" s="38"/>
      <c r="BHD39" s="38"/>
      <c r="BHE39" s="38"/>
      <c r="BHF39" s="38"/>
      <c r="BHG39" s="38"/>
      <c r="BHH39" s="38"/>
      <c r="BHI39" s="38"/>
      <c r="BHJ39" s="38"/>
      <c r="BHK39" s="38"/>
      <c r="BHL39" s="38"/>
      <c r="BHM39" s="38"/>
      <c r="BHN39" s="38"/>
      <c r="BHO39" s="38"/>
      <c r="BHP39" s="38"/>
      <c r="BHQ39" s="38"/>
      <c r="BHR39" s="38"/>
      <c r="BHS39" s="38"/>
      <c r="BHT39" s="38"/>
      <c r="BHU39" s="38"/>
      <c r="BHV39" s="38"/>
      <c r="BHW39" s="38"/>
      <c r="BHX39" s="38"/>
      <c r="BHY39" s="38"/>
      <c r="BHZ39" s="38"/>
      <c r="BIA39" s="38"/>
      <c r="BIB39" s="38"/>
      <c r="BIC39" s="38"/>
      <c r="BID39" s="38"/>
      <c r="BIE39" s="38"/>
      <c r="BIF39" s="38"/>
      <c r="BIG39" s="38"/>
      <c r="BIH39" s="38"/>
      <c r="BII39" s="38"/>
      <c r="BIJ39" s="38"/>
      <c r="BIK39" s="38"/>
      <c r="BIL39" s="38"/>
      <c r="BIM39" s="38"/>
      <c r="BIN39" s="38"/>
      <c r="BIO39" s="38"/>
      <c r="BIP39" s="38"/>
      <c r="BIQ39" s="38"/>
      <c r="BIR39" s="38"/>
      <c r="BIS39" s="38"/>
      <c r="BIT39" s="38"/>
      <c r="BIU39" s="38"/>
      <c r="BIV39" s="38"/>
      <c r="BIW39" s="38"/>
      <c r="BIX39" s="38"/>
      <c r="BIY39" s="38"/>
      <c r="BIZ39" s="38"/>
      <c r="BJA39" s="38"/>
      <c r="BJB39" s="38"/>
      <c r="BJC39" s="38"/>
      <c r="BJD39" s="38"/>
      <c r="BJE39" s="38"/>
      <c r="BJF39" s="38"/>
      <c r="BJG39" s="38"/>
      <c r="BJH39" s="38"/>
      <c r="BJI39" s="38"/>
      <c r="BJJ39" s="38"/>
      <c r="BJK39" s="38"/>
      <c r="BJL39" s="38"/>
      <c r="BJM39" s="38"/>
      <c r="BJN39" s="38"/>
      <c r="BJO39" s="38"/>
      <c r="BJP39" s="38"/>
      <c r="BJQ39" s="38"/>
      <c r="BJR39" s="38"/>
      <c r="BJS39" s="38"/>
      <c r="BJT39" s="38"/>
      <c r="BJU39" s="38"/>
      <c r="BJV39" s="38"/>
      <c r="BJW39" s="38"/>
      <c r="BJX39" s="38"/>
      <c r="BJY39" s="38"/>
      <c r="BJZ39" s="38"/>
      <c r="BKA39" s="38"/>
      <c r="BKB39" s="38"/>
      <c r="BKC39" s="38"/>
      <c r="BKD39" s="38"/>
      <c r="BKE39" s="38"/>
      <c r="BKF39" s="38"/>
      <c r="BKG39" s="38"/>
      <c r="BKH39" s="38"/>
      <c r="BKI39" s="38"/>
      <c r="BKJ39" s="38"/>
      <c r="BKK39" s="38"/>
      <c r="BKL39" s="38"/>
      <c r="BKM39" s="38"/>
      <c r="BKN39" s="38"/>
      <c r="BKO39" s="38"/>
      <c r="BKP39" s="38"/>
      <c r="BKQ39" s="38"/>
      <c r="BKR39" s="38"/>
      <c r="BKS39" s="38"/>
      <c r="BKT39" s="38"/>
      <c r="BKU39" s="38"/>
      <c r="BKV39" s="38"/>
      <c r="BKW39" s="38"/>
      <c r="BKX39" s="38"/>
      <c r="BKY39" s="38"/>
      <c r="BKZ39" s="38"/>
      <c r="BLA39" s="38"/>
      <c r="BLB39" s="38"/>
      <c r="BLC39" s="38"/>
      <c r="BLD39" s="38"/>
      <c r="BLE39" s="38"/>
      <c r="BLF39" s="38"/>
      <c r="BLG39" s="38"/>
      <c r="BLH39" s="38"/>
      <c r="BLI39" s="38"/>
      <c r="BLJ39" s="38"/>
      <c r="BLK39" s="38"/>
      <c r="BLL39" s="38"/>
      <c r="BLM39" s="38"/>
      <c r="BLN39" s="38"/>
      <c r="BLO39" s="38"/>
      <c r="BLP39" s="38"/>
      <c r="BLQ39" s="38"/>
      <c r="BLR39" s="38"/>
      <c r="BLS39" s="38"/>
      <c r="BLT39" s="38"/>
      <c r="BLU39" s="38"/>
      <c r="BLV39" s="38"/>
      <c r="BLW39" s="38"/>
      <c r="BLX39" s="38"/>
      <c r="BLY39" s="38"/>
      <c r="BLZ39" s="38"/>
      <c r="BMA39" s="38"/>
      <c r="BMB39" s="38"/>
      <c r="BMC39" s="38"/>
      <c r="BMD39" s="38"/>
      <c r="BME39" s="38"/>
      <c r="BMF39" s="38"/>
      <c r="BMG39" s="38"/>
      <c r="BMH39" s="38"/>
      <c r="BMI39" s="38"/>
      <c r="BMJ39" s="38"/>
      <c r="BMK39" s="38"/>
      <c r="BML39" s="38"/>
      <c r="BMM39" s="38"/>
      <c r="BMN39" s="38"/>
      <c r="BMO39" s="38"/>
      <c r="BMP39" s="38"/>
      <c r="BMQ39" s="38"/>
      <c r="BMR39" s="38"/>
      <c r="BMS39" s="38"/>
      <c r="BMT39" s="38"/>
      <c r="BMU39" s="38"/>
      <c r="BMV39" s="38"/>
      <c r="BMW39" s="38"/>
      <c r="BMX39" s="38"/>
      <c r="BMY39" s="38"/>
      <c r="BMZ39" s="38"/>
      <c r="BNA39" s="38"/>
      <c r="BNB39" s="38"/>
      <c r="BNC39" s="38"/>
      <c r="BND39" s="38"/>
      <c r="BNE39" s="38"/>
      <c r="BNF39" s="38"/>
      <c r="BNG39" s="38"/>
      <c r="BNH39" s="38"/>
      <c r="BNI39" s="38"/>
      <c r="BNJ39" s="38"/>
      <c r="BNK39" s="38"/>
      <c r="BNL39" s="38"/>
      <c r="BNM39" s="38"/>
      <c r="BNN39" s="38"/>
      <c r="BNO39" s="38"/>
      <c r="BNP39" s="38"/>
      <c r="BNQ39" s="38"/>
      <c r="BNR39" s="38"/>
      <c r="BNS39" s="38"/>
      <c r="BNT39" s="38"/>
      <c r="BNU39" s="38"/>
      <c r="BNV39" s="38"/>
      <c r="BNW39" s="38"/>
      <c r="BNX39" s="38"/>
      <c r="BNY39" s="38"/>
      <c r="BNZ39" s="38"/>
      <c r="BOA39" s="38"/>
      <c r="BOB39" s="38"/>
      <c r="BOC39" s="38"/>
      <c r="BOD39" s="38"/>
      <c r="BOE39" s="38"/>
      <c r="BOF39" s="38"/>
      <c r="BOG39" s="38"/>
      <c r="BOH39" s="38"/>
      <c r="BOI39" s="38"/>
      <c r="BOJ39" s="38"/>
      <c r="BOK39" s="38"/>
      <c r="BOL39" s="38"/>
      <c r="BOM39" s="38"/>
      <c r="BON39" s="38"/>
      <c r="BOO39" s="38"/>
      <c r="BOP39" s="38"/>
      <c r="BOQ39" s="38"/>
      <c r="BOR39" s="38"/>
      <c r="BOS39" s="38"/>
      <c r="BOT39" s="38"/>
      <c r="BOU39" s="38"/>
      <c r="BOV39" s="38"/>
      <c r="BOW39" s="38"/>
      <c r="BOX39" s="38"/>
      <c r="BOY39" s="38"/>
      <c r="BOZ39" s="38"/>
      <c r="BPA39" s="38"/>
      <c r="BPB39" s="38"/>
      <c r="BPC39" s="38"/>
      <c r="BPD39" s="38"/>
      <c r="BPE39" s="38"/>
      <c r="BPF39" s="38"/>
      <c r="BPG39" s="38"/>
      <c r="BPH39" s="38"/>
      <c r="BPI39" s="38"/>
      <c r="BPJ39" s="38"/>
      <c r="BPK39" s="38"/>
      <c r="BPL39" s="38"/>
      <c r="BPM39" s="38"/>
      <c r="BPN39" s="38"/>
      <c r="BPO39" s="38"/>
      <c r="BPP39" s="38"/>
      <c r="BPQ39" s="38"/>
      <c r="BPR39" s="38"/>
      <c r="BPS39" s="38"/>
      <c r="BPT39" s="38"/>
      <c r="BPU39" s="38"/>
      <c r="BPV39" s="38"/>
      <c r="BPW39" s="38"/>
      <c r="BPX39" s="38"/>
      <c r="BPY39" s="38"/>
      <c r="BPZ39" s="38"/>
      <c r="BQA39" s="38"/>
      <c r="BQB39" s="38"/>
      <c r="BQC39" s="38"/>
      <c r="BQD39" s="38"/>
      <c r="BQE39" s="38"/>
      <c r="BQF39" s="38"/>
      <c r="BQG39" s="38"/>
      <c r="BQH39" s="38"/>
      <c r="BQI39" s="38"/>
      <c r="BQJ39" s="38"/>
      <c r="BQK39" s="38"/>
      <c r="BQL39" s="38"/>
      <c r="BQM39" s="38"/>
      <c r="BQN39" s="38"/>
      <c r="BQO39" s="38"/>
      <c r="BQP39" s="38"/>
      <c r="BQQ39" s="38"/>
      <c r="BQR39" s="38"/>
      <c r="BQS39" s="38"/>
      <c r="BQT39" s="38"/>
      <c r="BQU39" s="38"/>
      <c r="BQV39" s="38"/>
      <c r="BQW39" s="38"/>
      <c r="BQX39" s="38"/>
      <c r="BQY39" s="38"/>
      <c r="BQZ39" s="38"/>
      <c r="BRA39" s="38"/>
      <c r="BRB39" s="38"/>
      <c r="BRC39" s="38"/>
      <c r="BRD39" s="38"/>
      <c r="BRE39" s="38"/>
      <c r="BRF39" s="38"/>
      <c r="BRG39" s="38"/>
      <c r="BRH39" s="38"/>
      <c r="BRI39" s="38"/>
      <c r="BRJ39" s="38"/>
      <c r="BRK39" s="38"/>
      <c r="BRL39" s="38"/>
      <c r="BRM39" s="38"/>
      <c r="BRN39" s="38"/>
      <c r="BRO39" s="38"/>
      <c r="BRP39" s="38"/>
      <c r="BRQ39" s="38"/>
      <c r="BRR39" s="38"/>
      <c r="BRS39" s="38"/>
      <c r="BRT39" s="38"/>
      <c r="BRU39" s="38"/>
      <c r="BRV39" s="38"/>
      <c r="BRW39" s="38"/>
      <c r="BRX39" s="38"/>
      <c r="BRY39" s="38"/>
      <c r="BRZ39" s="38"/>
      <c r="BSA39" s="38"/>
      <c r="BSB39" s="38"/>
      <c r="BSC39" s="38"/>
      <c r="BSD39" s="38"/>
      <c r="BSE39" s="38"/>
      <c r="BSF39" s="38"/>
      <c r="BSG39" s="38"/>
      <c r="BSH39" s="38"/>
      <c r="BSI39" s="38"/>
      <c r="BSJ39" s="38"/>
      <c r="BSK39" s="38"/>
      <c r="BSL39" s="38"/>
      <c r="BSM39" s="38"/>
      <c r="BSN39" s="38"/>
      <c r="BSO39" s="38"/>
      <c r="BSP39" s="38"/>
      <c r="BSQ39" s="38"/>
      <c r="BSR39" s="38"/>
      <c r="BSS39" s="38"/>
      <c r="BST39" s="38"/>
      <c r="BSU39" s="38"/>
      <c r="BSV39" s="38"/>
      <c r="BSW39" s="38"/>
      <c r="BSX39" s="38"/>
      <c r="BSY39" s="38"/>
      <c r="BSZ39" s="38"/>
      <c r="BTA39" s="38"/>
      <c r="BTB39" s="38"/>
      <c r="BTC39" s="38"/>
      <c r="BTD39" s="38"/>
      <c r="BTE39" s="38"/>
      <c r="BTF39" s="38"/>
      <c r="BTG39" s="38"/>
      <c r="BTH39" s="38"/>
      <c r="BTI39" s="38"/>
      <c r="BTJ39" s="38"/>
      <c r="BTK39" s="38"/>
      <c r="BTL39" s="38"/>
      <c r="BTM39" s="38"/>
      <c r="BTN39" s="38"/>
      <c r="BTO39" s="38"/>
      <c r="BTP39" s="38"/>
      <c r="BTQ39" s="38"/>
      <c r="BTR39" s="38"/>
      <c r="BTS39" s="38"/>
      <c r="BTT39" s="38"/>
      <c r="BTU39" s="38"/>
      <c r="BTV39" s="38"/>
      <c r="BTW39" s="38"/>
      <c r="BTX39" s="38"/>
      <c r="BTY39" s="38"/>
      <c r="BTZ39" s="38"/>
      <c r="BUA39" s="38"/>
      <c r="BUB39" s="38"/>
      <c r="BUC39" s="38"/>
      <c r="BUD39" s="38"/>
      <c r="BUE39" s="38"/>
      <c r="BUF39" s="38"/>
      <c r="BUG39" s="38"/>
      <c r="BUH39" s="38"/>
      <c r="BUI39" s="38"/>
      <c r="BUJ39" s="38"/>
      <c r="BUK39" s="38"/>
      <c r="BUL39" s="38"/>
      <c r="BUM39" s="38"/>
      <c r="BUN39" s="38"/>
      <c r="BUO39" s="38"/>
      <c r="BUP39" s="38"/>
      <c r="BUQ39" s="38"/>
      <c r="BUR39" s="38"/>
      <c r="BUS39" s="38"/>
      <c r="BUT39" s="38"/>
      <c r="BUU39" s="38"/>
      <c r="BUV39" s="38"/>
      <c r="BUW39" s="38"/>
      <c r="BUX39" s="38"/>
      <c r="BUY39" s="38"/>
      <c r="BUZ39" s="38"/>
      <c r="BVA39" s="38"/>
      <c r="BVB39" s="38"/>
      <c r="BVC39" s="38"/>
      <c r="BVD39" s="38"/>
      <c r="BVE39" s="38"/>
      <c r="BVF39" s="38"/>
      <c r="BVG39" s="38"/>
      <c r="BVH39" s="38"/>
      <c r="BVI39" s="38"/>
      <c r="BVJ39" s="38"/>
      <c r="BVK39" s="38"/>
      <c r="BVL39" s="38"/>
      <c r="BVM39" s="38"/>
      <c r="BVN39" s="38"/>
      <c r="BVO39" s="38"/>
      <c r="BVP39" s="38"/>
      <c r="BVQ39" s="38"/>
      <c r="BVR39" s="38"/>
      <c r="BVS39" s="38"/>
      <c r="BVT39" s="38"/>
      <c r="BVU39" s="38"/>
      <c r="BVV39" s="38"/>
      <c r="BVW39" s="38"/>
      <c r="BVX39" s="38"/>
      <c r="BVY39" s="38"/>
      <c r="BVZ39" s="38"/>
      <c r="BWA39" s="38"/>
      <c r="BWB39" s="38"/>
      <c r="BWC39" s="38"/>
      <c r="BWD39" s="38"/>
      <c r="BWE39" s="38"/>
      <c r="BWF39" s="38"/>
      <c r="BWG39" s="38"/>
      <c r="BWH39" s="38"/>
      <c r="BWI39" s="38"/>
      <c r="BWJ39" s="38"/>
      <c r="BWK39" s="38"/>
      <c r="BWL39" s="38"/>
      <c r="BWM39" s="38"/>
      <c r="BWN39" s="38"/>
      <c r="BWO39" s="38"/>
      <c r="BWP39" s="38"/>
      <c r="BWQ39" s="38"/>
      <c r="BWR39" s="38"/>
      <c r="BWS39" s="38"/>
      <c r="BWT39" s="38"/>
      <c r="BWU39" s="38"/>
      <c r="BWV39" s="38"/>
      <c r="BWW39" s="38"/>
      <c r="BWX39" s="38"/>
      <c r="BWY39" s="38"/>
      <c r="BWZ39" s="38"/>
      <c r="BXA39" s="38"/>
      <c r="BXB39" s="38"/>
      <c r="BXC39" s="38"/>
      <c r="BXD39" s="38"/>
      <c r="BXE39" s="38"/>
      <c r="BXF39" s="38"/>
      <c r="BXG39" s="38"/>
      <c r="BXH39" s="38"/>
      <c r="BXI39" s="38"/>
      <c r="BXJ39" s="38"/>
      <c r="BXK39" s="38"/>
      <c r="BXL39" s="38"/>
      <c r="BXM39" s="38"/>
      <c r="BXN39" s="38"/>
      <c r="BXO39" s="38"/>
      <c r="BXP39" s="38"/>
      <c r="BXQ39" s="38"/>
      <c r="BXR39" s="38"/>
      <c r="BXS39" s="38"/>
      <c r="BXT39" s="38"/>
      <c r="BXU39" s="38"/>
      <c r="BXV39" s="38"/>
      <c r="BXW39" s="38"/>
      <c r="BXX39" s="38"/>
      <c r="BXY39" s="38"/>
      <c r="BXZ39" s="38"/>
      <c r="BYA39" s="38"/>
      <c r="BYB39" s="38"/>
      <c r="BYC39" s="38"/>
      <c r="BYD39" s="38"/>
      <c r="BYE39" s="38"/>
      <c r="BYF39" s="38"/>
      <c r="BYG39" s="38"/>
      <c r="BYH39" s="38"/>
      <c r="BYI39" s="38"/>
      <c r="BYJ39" s="38"/>
      <c r="BYK39" s="38"/>
      <c r="BYL39" s="38"/>
      <c r="BYM39" s="38"/>
      <c r="BYN39" s="38"/>
      <c r="BYO39" s="38"/>
      <c r="BYP39" s="38"/>
      <c r="BYQ39" s="38"/>
      <c r="BYR39" s="38"/>
      <c r="BYS39" s="38"/>
      <c r="BYT39" s="38"/>
      <c r="BYU39" s="38"/>
      <c r="BYV39" s="38"/>
      <c r="BYW39" s="38"/>
      <c r="BYX39" s="38"/>
      <c r="BYY39" s="38"/>
      <c r="BYZ39" s="38"/>
      <c r="BZA39" s="38"/>
      <c r="BZB39" s="38"/>
      <c r="BZC39" s="38"/>
      <c r="BZD39" s="38"/>
      <c r="BZE39" s="38"/>
      <c r="BZF39" s="38"/>
      <c r="BZG39" s="38"/>
      <c r="BZH39" s="38"/>
      <c r="BZI39" s="38"/>
      <c r="BZJ39" s="38"/>
      <c r="BZK39" s="38"/>
      <c r="BZL39" s="38"/>
      <c r="BZM39" s="38"/>
      <c r="BZN39" s="38"/>
      <c r="BZO39" s="38"/>
      <c r="BZP39" s="38"/>
      <c r="BZQ39" s="38"/>
      <c r="BZR39" s="38"/>
      <c r="BZS39" s="38"/>
      <c r="BZT39" s="38"/>
      <c r="BZU39" s="38"/>
      <c r="BZV39" s="38"/>
      <c r="BZW39" s="38"/>
      <c r="BZX39" s="38"/>
      <c r="BZY39" s="38"/>
      <c r="BZZ39" s="38"/>
      <c r="CAA39" s="38"/>
      <c r="CAB39" s="38"/>
      <c r="CAC39" s="38"/>
      <c r="CAD39" s="38"/>
      <c r="CAE39" s="38"/>
      <c r="CAF39" s="38"/>
      <c r="CAG39" s="38"/>
      <c r="CAH39" s="38"/>
      <c r="CAI39" s="38"/>
      <c r="CAJ39" s="38"/>
      <c r="CAK39" s="38"/>
      <c r="CAL39" s="38"/>
      <c r="CAM39" s="38"/>
      <c r="CAN39" s="38"/>
      <c r="CAO39" s="38"/>
      <c r="CAP39" s="38"/>
      <c r="CAQ39" s="38"/>
      <c r="CAR39" s="38"/>
      <c r="CAS39" s="38"/>
      <c r="CAT39" s="38"/>
      <c r="CAU39" s="38"/>
      <c r="CAV39" s="38"/>
      <c r="CAW39" s="38"/>
      <c r="CAX39" s="38"/>
      <c r="CAY39" s="38"/>
      <c r="CAZ39" s="38"/>
      <c r="CBA39" s="38"/>
      <c r="CBB39" s="38"/>
      <c r="CBC39" s="38"/>
      <c r="CBD39" s="38"/>
      <c r="CBE39" s="38"/>
      <c r="CBF39" s="38"/>
      <c r="CBG39" s="38"/>
      <c r="CBH39" s="38"/>
      <c r="CBI39" s="38"/>
      <c r="CBJ39" s="38"/>
      <c r="CBK39" s="38"/>
      <c r="CBL39" s="38"/>
      <c r="CBM39" s="38"/>
      <c r="CBN39" s="38"/>
      <c r="CBO39" s="38"/>
      <c r="CBP39" s="38"/>
      <c r="CBQ39" s="38"/>
      <c r="CBR39" s="38"/>
      <c r="CBS39" s="38"/>
      <c r="CBT39" s="38"/>
      <c r="CBU39" s="38"/>
      <c r="CBV39" s="38"/>
      <c r="CBW39" s="38"/>
      <c r="CBX39" s="38"/>
      <c r="CBY39" s="38"/>
      <c r="CBZ39" s="38"/>
      <c r="CCA39" s="38"/>
      <c r="CCB39" s="38"/>
      <c r="CCC39" s="38"/>
      <c r="CCD39" s="38"/>
      <c r="CCE39" s="38"/>
      <c r="CCF39" s="38"/>
      <c r="CCG39" s="38"/>
      <c r="CCH39" s="38"/>
      <c r="CCI39" s="38"/>
      <c r="CCJ39" s="38"/>
      <c r="CCK39" s="38"/>
      <c r="CCL39" s="38"/>
      <c r="CCM39" s="38"/>
      <c r="CCN39" s="38"/>
      <c r="CCO39" s="38"/>
      <c r="CCP39" s="38"/>
      <c r="CCQ39" s="38"/>
      <c r="CCR39" s="38"/>
      <c r="CCS39" s="38"/>
      <c r="CCT39" s="38"/>
      <c r="CCU39" s="38"/>
      <c r="CCV39" s="38"/>
      <c r="CCW39" s="38"/>
      <c r="CCX39" s="38"/>
      <c r="CCY39" s="38"/>
      <c r="CCZ39" s="38"/>
      <c r="CDA39" s="38"/>
      <c r="CDB39" s="38"/>
      <c r="CDC39" s="38"/>
      <c r="CDD39" s="38"/>
      <c r="CDE39" s="38"/>
      <c r="CDF39" s="38"/>
      <c r="CDG39" s="38"/>
      <c r="CDH39" s="38"/>
      <c r="CDI39" s="38"/>
      <c r="CDJ39" s="38"/>
      <c r="CDK39" s="38"/>
      <c r="CDL39" s="38"/>
      <c r="CDM39" s="38"/>
      <c r="CDN39" s="38"/>
      <c r="CDO39" s="38"/>
      <c r="CDP39" s="38"/>
      <c r="CDQ39" s="38"/>
      <c r="CDR39" s="38"/>
      <c r="CDS39" s="38"/>
      <c r="CDT39" s="38"/>
      <c r="CDU39" s="38"/>
      <c r="CDV39" s="38"/>
      <c r="CDW39" s="38"/>
      <c r="CDX39" s="38"/>
      <c r="CDY39" s="38"/>
      <c r="CDZ39" s="38"/>
      <c r="CEA39" s="38"/>
      <c r="CEB39" s="38"/>
      <c r="CEC39" s="38"/>
      <c r="CED39" s="38"/>
      <c r="CEE39" s="38"/>
      <c r="CEF39" s="38"/>
      <c r="CEG39" s="38"/>
      <c r="CEH39" s="38"/>
      <c r="CEI39" s="38"/>
      <c r="CEJ39" s="38"/>
      <c r="CEK39" s="38"/>
      <c r="CEL39" s="38"/>
      <c r="CEM39" s="38"/>
      <c r="CEN39" s="38"/>
      <c r="CEO39" s="38"/>
      <c r="CEP39" s="38"/>
      <c r="CEQ39" s="38"/>
      <c r="CER39" s="38"/>
      <c r="CES39" s="38"/>
      <c r="CET39" s="38"/>
      <c r="CEU39" s="38"/>
      <c r="CEV39" s="38"/>
      <c r="CEW39" s="38"/>
      <c r="CEX39" s="38"/>
      <c r="CEY39" s="38"/>
      <c r="CEZ39" s="38"/>
      <c r="CFA39" s="38"/>
      <c r="CFB39" s="38"/>
      <c r="CFC39" s="38"/>
      <c r="CFD39" s="38"/>
      <c r="CFE39" s="38"/>
      <c r="CFF39" s="38"/>
      <c r="CFG39" s="38"/>
      <c r="CFH39" s="38"/>
      <c r="CFI39" s="38"/>
      <c r="CFJ39" s="38"/>
      <c r="CFK39" s="38"/>
      <c r="CFL39" s="38"/>
      <c r="CFM39" s="38"/>
      <c r="CFN39" s="38"/>
      <c r="CFO39" s="38"/>
      <c r="CFP39" s="38"/>
      <c r="CFQ39" s="38"/>
      <c r="CFR39" s="38"/>
      <c r="CFS39" s="38"/>
      <c r="CFT39" s="38"/>
      <c r="CFU39" s="38"/>
      <c r="CFV39" s="38"/>
      <c r="CFW39" s="38"/>
      <c r="CFX39" s="38"/>
      <c r="CFY39" s="38"/>
      <c r="CFZ39" s="38"/>
      <c r="CGA39" s="38"/>
      <c r="CGB39" s="38"/>
      <c r="CGC39" s="38"/>
      <c r="CGD39" s="38"/>
      <c r="CGE39" s="38"/>
      <c r="CGF39" s="38"/>
      <c r="CGG39" s="38"/>
      <c r="CGH39" s="38"/>
      <c r="CGI39" s="38"/>
      <c r="CGJ39" s="38"/>
      <c r="CGK39" s="38"/>
      <c r="CGL39" s="38"/>
      <c r="CGM39" s="38"/>
      <c r="CGN39" s="38"/>
      <c r="CGO39" s="38"/>
      <c r="CGP39" s="38"/>
      <c r="CGQ39" s="38"/>
      <c r="CGR39" s="38"/>
      <c r="CGS39" s="38"/>
      <c r="CGT39" s="38"/>
      <c r="CGU39" s="38"/>
      <c r="CGV39" s="38"/>
      <c r="CGW39" s="38"/>
      <c r="CGX39" s="38"/>
      <c r="CGY39" s="38"/>
      <c r="CGZ39" s="38"/>
      <c r="CHA39" s="38"/>
      <c r="CHB39" s="38"/>
      <c r="CHC39" s="38"/>
      <c r="CHD39" s="38"/>
      <c r="CHE39" s="38"/>
      <c r="CHF39" s="38"/>
      <c r="CHG39" s="38"/>
      <c r="CHH39" s="38"/>
      <c r="CHI39" s="38"/>
      <c r="CHJ39" s="38"/>
      <c r="CHK39" s="38"/>
      <c r="CHL39" s="38"/>
      <c r="CHM39" s="38"/>
      <c r="CHN39" s="38"/>
      <c r="CHO39" s="38"/>
      <c r="CHP39" s="38"/>
      <c r="CHQ39" s="38"/>
      <c r="CHR39" s="38"/>
      <c r="CHS39" s="38"/>
      <c r="CHT39" s="38"/>
      <c r="CHU39" s="38"/>
      <c r="CHV39" s="38"/>
      <c r="CHW39" s="38"/>
      <c r="CHX39" s="38"/>
      <c r="CHY39" s="38"/>
      <c r="CHZ39" s="38"/>
      <c r="CIA39" s="38"/>
      <c r="CIB39" s="38"/>
      <c r="CIC39" s="38"/>
      <c r="CID39" s="38"/>
      <c r="CIE39" s="38"/>
      <c r="CIF39" s="38"/>
      <c r="CIG39" s="38"/>
      <c r="CIH39" s="38"/>
      <c r="CII39" s="38"/>
      <c r="CIJ39" s="38"/>
      <c r="CIK39" s="38"/>
      <c r="CIL39" s="38"/>
      <c r="CIM39" s="38"/>
      <c r="CIN39" s="38"/>
      <c r="CIO39" s="38"/>
      <c r="CIP39" s="38"/>
      <c r="CIQ39" s="38"/>
      <c r="CIR39" s="38"/>
      <c r="CIS39" s="38"/>
      <c r="CIT39" s="38"/>
      <c r="CIU39" s="38"/>
      <c r="CIV39" s="38"/>
      <c r="CIW39" s="38"/>
      <c r="CIX39" s="38"/>
      <c r="CIY39" s="38"/>
      <c r="CIZ39" s="38"/>
      <c r="CJA39" s="38"/>
      <c r="CJB39" s="38"/>
      <c r="CJC39" s="38"/>
      <c r="CJD39" s="38"/>
      <c r="CJE39" s="38"/>
      <c r="CJF39" s="38"/>
      <c r="CJG39" s="38"/>
      <c r="CJH39" s="38"/>
      <c r="CJI39" s="38"/>
      <c r="CJJ39" s="38"/>
      <c r="CJK39" s="38"/>
      <c r="CJL39" s="38"/>
      <c r="CJM39" s="38"/>
      <c r="CJN39" s="38"/>
      <c r="CJO39" s="38"/>
      <c r="CJP39" s="38"/>
      <c r="CJQ39" s="38"/>
      <c r="CJR39" s="38"/>
      <c r="CJS39" s="38"/>
      <c r="CJT39" s="38"/>
      <c r="CJU39" s="38"/>
      <c r="CJV39" s="38"/>
      <c r="CJW39" s="38"/>
      <c r="CJX39" s="38"/>
      <c r="CJY39" s="38"/>
      <c r="CJZ39" s="38"/>
      <c r="CKA39" s="38"/>
      <c r="CKB39" s="38"/>
      <c r="CKC39" s="38"/>
      <c r="CKD39" s="38"/>
      <c r="CKE39" s="38"/>
      <c r="CKF39" s="38"/>
      <c r="CKG39" s="38"/>
      <c r="CKH39" s="38"/>
      <c r="CKI39" s="38"/>
      <c r="CKJ39" s="38"/>
      <c r="CKK39" s="38"/>
      <c r="CKL39" s="38"/>
      <c r="CKM39" s="38"/>
      <c r="CKN39" s="38"/>
      <c r="CKO39" s="38"/>
      <c r="CKP39" s="38"/>
      <c r="CKQ39" s="38"/>
      <c r="CKR39" s="38"/>
      <c r="CKS39" s="38"/>
      <c r="CKT39" s="38"/>
      <c r="CKU39" s="38"/>
      <c r="CKV39" s="38"/>
      <c r="CKW39" s="38"/>
      <c r="CKX39" s="38"/>
      <c r="CKY39" s="38"/>
      <c r="CKZ39" s="38"/>
      <c r="CLA39" s="38"/>
      <c r="CLB39" s="38"/>
      <c r="CLC39" s="38"/>
      <c r="CLD39" s="38"/>
      <c r="CLE39" s="38"/>
      <c r="CLF39" s="38"/>
      <c r="CLG39" s="38"/>
      <c r="CLH39" s="38"/>
      <c r="CLI39" s="38"/>
      <c r="CLJ39" s="38"/>
      <c r="CLK39" s="38"/>
      <c r="CLL39" s="38"/>
      <c r="CLM39" s="38"/>
      <c r="CLN39" s="38"/>
      <c r="CLO39" s="38"/>
      <c r="CLP39" s="38"/>
      <c r="CLQ39" s="38"/>
      <c r="CLR39" s="38"/>
      <c r="CLS39" s="38"/>
      <c r="CLT39" s="38"/>
      <c r="CLU39" s="38"/>
      <c r="CLV39" s="38"/>
      <c r="CLW39" s="38"/>
      <c r="CLX39" s="38"/>
      <c r="CLY39" s="38"/>
      <c r="CLZ39" s="38"/>
      <c r="CMA39" s="38"/>
      <c r="CMB39" s="38"/>
      <c r="CMC39" s="38"/>
      <c r="CMD39" s="38"/>
      <c r="CME39" s="38"/>
      <c r="CMF39" s="38"/>
      <c r="CMG39" s="38"/>
      <c r="CMH39" s="38"/>
      <c r="CMI39" s="38"/>
      <c r="CMJ39" s="38"/>
      <c r="CMK39" s="38"/>
      <c r="CML39" s="38"/>
      <c r="CMM39" s="38"/>
      <c r="CMN39" s="38"/>
      <c r="CMO39" s="38"/>
      <c r="CMP39" s="38"/>
      <c r="CMQ39" s="38"/>
      <c r="CMR39" s="38"/>
      <c r="CMS39" s="38"/>
      <c r="CMT39" s="38"/>
      <c r="CMU39" s="38"/>
      <c r="CMV39" s="38"/>
      <c r="CMW39" s="38"/>
      <c r="CMX39" s="38"/>
      <c r="CMY39" s="38"/>
      <c r="CMZ39" s="38"/>
      <c r="CNA39" s="38"/>
      <c r="CNB39" s="38"/>
      <c r="CNC39" s="38"/>
      <c r="CND39" s="38"/>
      <c r="CNE39" s="38"/>
      <c r="CNF39" s="38"/>
      <c r="CNG39" s="38"/>
      <c r="CNH39" s="38"/>
      <c r="CNI39" s="38"/>
      <c r="CNJ39" s="38"/>
      <c r="CNK39" s="38"/>
      <c r="CNL39" s="38"/>
      <c r="CNM39" s="38"/>
      <c r="CNN39" s="38"/>
      <c r="CNO39" s="38"/>
      <c r="CNP39" s="38"/>
      <c r="CNQ39" s="38"/>
      <c r="CNR39" s="38"/>
      <c r="CNS39" s="38"/>
      <c r="CNT39" s="38"/>
      <c r="CNU39" s="38"/>
      <c r="CNV39" s="38"/>
      <c r="CNW39" s="38"/>
      <c r="CNX39" s="38"/>
      <c r="CNY39" s="38"/>
      <c r="CNZ39" s="38"/>
      <c r="COA39" s="38"/>
      <c r="COB39" s="38"/>
      <c r="COC39" s="38"/>
      <c r="COD39" s="38"/>
      <c r="COE39" s="38"/>
      <c r="COF39" s="38"/>
      <c r="COG39" s="38"/>
      <c r="COH39" s="38"/>
      <c r="COI39" s="38"/>
      <c r="COJ39" s="38"/>
      <c r="COK39" s="38"/>
      <c r="COL39" s="38"/>
      <c r="COM39" s="38"/>
      <c r="CON39" s="38"/>
      <c r="COO39" s="38"/>
      <c r="COP39" s="38"/>
      <c r="COQ39" s="38"/>
      <c r="COR39" s="38"/>
      <c r="COS39" s="38"/>
      <c r="COT39" s="38"/>
      <c r="COU39" s="38"/>
      <c r="COV39" s="38"/>
      <c r="COW39" s="38"/>
      <c r="COX39" s="38"/>
      <c r="COY39" s="38"/>
      <c r="COZ39" s="38"/>
      <c r="CPA39" s="38"/>
      <c r="CPB39" s="38"/>
      <c r="CPC39" s="38"/>
      <c r="CPD39" s="38"/>
      <c r="CPE39" s="38"/>
      <c r="CPF39" s="38"/>
      <c r="CPG39" s="38"/>
      <c r="CPH39" s="38"/>
      <c r="CPI39" s="38"/>
      <c r="CPJ39" s="38"/>
      <c r="CPK39" s="38"/>
      <c r="CPL39" s="38"/>
      <c r="CPM39" s="38"/>
      <c r="CPN39" s="38"/>
      <c r="CPO39" s="38"/>
      <c r="CPP39" s="38"/>
      <c r="CPQ39" s="38"/>
      <c r="CPR39" s="38"/>
      <c r="CPS39" s="38"/>
      <c r="CPT39" s="38"/>
      <c r="CPU39" s="38"/>
      <c r="CPV39" s="38"/>
      <c r="CPW39" s="38"/>
      <c r="CPX39" s="38"/>
      <c r="CPY39" s="38"/>
      <c r="CPZ39" s="38"/>
      <c r="CQA39" s="38"/>
      <c r="CQB39" s="38"/>
      <c r="CQC39" s="38"/>
      <c r="CQD39" s="38"/>
      <c r="CQE39" s="38"/>
      <c r="CQF39" s="38"/>
      <c r="CQG39" s="38"/>
      <c r="CQH39" s="38"/>
      <c r="CQI39" s="38"/>
      <c r="CQJ39" s="38"/>
      <c r="CQK39" s="38"/>
      <c r="CQL39" s="38"/>
      <c r="CQM39" s="38"/>
      <c r="CQN39" s="38"/>
      <c r="CQO39" s="38"/>
      <c r="CQP39" s="38"/>
      <c r="CQQ39" s="38"/>
      <c r="CQR39" s="38"/>
      <c r="CQS39" s="38"/>
      <c r="CQT39" s="38"/>
      <c r="CQU39" s="38"/>
      <c r="CQV39" s="38"/>
      <c r="CQW39" s="38"/>
      <c r="CQX39" s="38"/>
      <c r="CQY39" s="38"/>
      <c r="CQZ39" s="38"/>
      <c r="CRA39" s="38"/>
      <c r="CRB39" s="38"/>
      <c r="CRC39" s="38"/>
      <c r="CRD39" s="38"/>
      <c r="CRE39" s="38"/>
      <c r="CRF39" s="38"/>
      <c r="CRG39" s="38"/>
      <c r="CRH39" s="38"/>
      <c r="CRI39" s="38"/>
      <c r="CRJ39" s="38"/>
      <c r="CRK39" s="38"/>
      <c r="CRL39" s="38"/>
      <c r="CRM39" s="38"/>
      <c r="CRN39" s="38"/>
      <c r="CRO39" s="38"/>
      <c r="CRP39" s="38"/>
      <c r="CRQ39" s="38"/>
      <c r="CRR39" s="38"/>
      <c r="CRS39" s="38"/>
      <c r="CRT39" s="38"/>
      <c r="CRU39" s="38"/>
      <c r="CRV39" s="38"/>
      <c r="CRW39" s="38"/>
      <c r="CRX39" s="38"/>
      <c r="CRY39" s="38"/>
      <c r="CRZ39" s="38"/>
      <c r="CSA39" s="38"/>
      <c r="CSB39" s="38"/>
      <c r="CSC39" s="38"/>
      <c r="CSD39" s="38"/>
      <c r="CSE39" s="38"/>
      <c r="CSF39" s="38"/>
      <c r="CSG39" s="38"/>
      <c r="CSH39" s="38"/>
      <c r="CSI39" s="38"/>
      <c r="CSJ39" s="38"/>
      <c r="CSK39" s="38"/>
      <c r="CSL39" s="38"/>
      <c r="CSM39" s="38"/>
      <c r="CSN39" s="38"/>
      <c r="CSO39" s="38"/>
      <c r="CSP39" s="38"/>
      <c r="CSQ39" s="38"/>
      <c r="CSR39" s="38"/>
      <c r="CSS39" s="38"/>
      <c r="CST39" s="38"/>
      <c r="CSU39" s="38"/>
      <c r="CSV39" s="38"/>
      <c r="CSW39" s="38"/>
      <c r="CSX39" s="38"/>
      <c r="CSY39" s="38"/>
      <c r="CSZ39" s="38"/>
      <c r="CTA39" s="38"/>
      <c r="CTB39" s="38"/>
      <c r="CTC39" s="38"/>
      <c r="CTD39" s="38"/>
      <c r="CTE39" s="38"/>
      <c r="CTF39" s="38"/>
      <c r="CTG39" s="38"/>
      <c r="CTH39" s="38"/>
      <c r="CTI39" s="38"/>
      <c r="CTJ39" s="38"/>
      <c r="CTK39" s="38"/>
      <c r="CTL39" s="38"/>
      <c r="CTM39" s="38"/>
      <c r="CTN39" s="38"/>
      <c r="CTO39" s="38"/>
      <c r="CTP39" s="38"/>
      <c r="CTQ39" s="38"/>
      <c r="CTR39" s="38"/>
      <c r="CTS39" s="38"/>
      <c r="CTT39" s="38"/>
      <c r="CTU39" s="38"/>
      <c r="CTV39" s="38"/>
      <c r="CTW39" s="38"/>
      <c r="CTX39" s="38"/>
      <c r="CTY39" s="38"/>
      <c r="CTZ39" s="38"/>
      <c r="CUA39" s="38"/>
      <c r="CUB39" s="38"/>
      <c r="CUC39" s="38"/>
      <c r="CUD39" s="38"/>
      <c r="CUE39" s="38"/>
      <c r="CUF39" s="38"/>
      <c r="CUG39" s="38"/>
      <c r="CUH39" s="38"/>
      <c r="CUI39" s="38"/>
      <c r="CUJ39" s="38"/>
      <c r="CUK39" s="38"/>
      <c r="CUL39" s="38"/>
      <c r="CUM39" s="38"/>
      <c r="CUN39" s="38"/>
      <c r="CUO39" s="38"/>
      <c r="CUP39" s="38"/>
      <c r="CUQ39" s="38"/>
      <c r="CUR39" s="38"/>
      <c r="CUS39" s="38"/>
      <c r="CUT39" s="38"/>
      <c r="CUU39" s="38"/>
      <c r="CUV39" s="38"/>
      <c r="CUW39" s="38"/>
      <c r="CUX39" s="38"/>
      <c r="CUY39" s="38"/>
      <c r="CUZ39" s="38"/>
      <c r="CVA39" s="38"/>
      <c r="CVB39" s="38"/>
      <c r="CVC39" s="38"/>
      <c r="CVD39" s="38"/>
      <c r="CVE39" s="38"/>
      <c r="CVF39" s="38"/>
      <c r="CVG39" s="38"/>
      <c r="CVH39" s="38"/>
      <c r="CVI39" s="38"/>
      <c r="CVJ39" s="38"/>
      <c r="CVK39" s="38"/>
      <c r="CVL39" s="38"/>
      <c r="CVM39" s="38"/>
      <c r="CVN39" s="38"/>
      <c r="CVO39" s="38"/>
      <c r="CVP39" s="38"/>
      <c r="CVQ39" s="38"/>
      <c r="CVR39" s="38"/>
      <c r="CVS39" s="38"/>
      <c r="CVT39" s="38"/>
      <c r="CVU39" s="38"/>
      <c r="CVV39" s="38"/>
      <c r="CVW39" s="38"/>
      <c r="CVX39" s="38"/>
      <c r="CVY39" s="38"/>
      <c r="CVZ39" s="38"/>
      <c r="CWA39" s="38"/>
      <c r="CWB39" s="38"/>
      <c r="CWC39" s="38"/>
      <c r="CWD39" s="38"/>
      <c r="CWE39" s="38"/>
      <c r="CWF39" s="38"/>
      <c r="CWG39" s="38"/>
      <c r="CWH39" s="38"/>
      <c r="CWI39" s="38"/>
      <c r="CWJ39" s="38"/>
      <c r="CWK39" s="38"/>
      <c r="CWL39" s="38"/>
      <c r="CWM39" s="38"/>
      <c r="CWN39" s="38"/>
      <c r="CWO39" s="38"/>
      <c r="CWP39" s="38"/>
      <c r="CWQ39" s="38"/>
      <c r="CWR39" s="38"/>
      <c r="CWS39" s="38"/>
      <c r="CWT39" s="38"/>
      <c r="CWU39" s="38"/>
      <c r="CWV39" s="38"/>
      <c r="CWW39" s="38"/>
      <c r="CWX39" s="38"/>
      <c r="CWY39" s="38"/>
      <c r="CWZ39" s="38"/>
      <c r="CXA39" s="38"/>
      <c r="CXB39" s="38"/>
      <c r="CXC39" s="38"/>
      <c r="CXD39" s="38"/>
      <c r="CXE39" s="38"/>
      <c r="CXF39" s="38"/>
      <c r="CXG39" s="38"/>
      <c r="CXH39" s="38"/>
      <c r="CXI39" s="38"/>
      <c r="CXJ39" s="38"/>
      <c r="CXK39" s="38"/>
      <c r="CXL39" s="38"/>
      <c r="CXM39" s="38"/>
      <c r="CXN39" s="38"/>
      <c r="CXO39" s="38"/>
      <c r="CXP39" s="38"/>
      <c r="CXQ39" s="38"/>
      <c r="CXR39" s="38"/>
      <c r="CXS39" s="38"/>
      <c r="CXT39" s="38"/>
      <c r="CXU39" s="38"/>
      <c r="CXV39" s="38"/>
      <c r="CXW39" s="38"/>
      <c r="CXX39" s="38"/>
      <c r="CXY39" s="38"/>
      <c r="CXZ39" s="38"/>
      <c r="CYA39" s="38"/>
      <c r="CYB39" s="38"/>
      <c r="CYC39" s="38"/>
      <c r="CYD39" s="38"/>
      <c r="CYE39" s="38"/>
      <c r="CYF39" s="38"/>
      <c r="CYG39" s="38"/>
      <c r="CYH39" s="38"/>
      <c r="CYI39" s="38"/>
      <c r="CYJ39" s="38"/>
      <c r="CYK39" s="38"/>
      <c r="CYL39" s="38"/>
      <c r="CYM39" s="38"/>
      <c r="CYN39" s="38"/>
      <c r="CYO39" s="38"/>
      <c r="CYP39" s="38"/>
      <c r="CYQ39" s="38"/>
      <c r="CYR39" s="38"/>
      <c r="CYS39" s="38"/>
      <c r="CYT39" s="38"/>
      <c r="CYU39" s="38"/>
      <c r="CYV39" s="38"/>
      <c r="CYW39" s="38"/>
      <c r="CYX39" s="38"/>
      <c r="CYY39" s="38"/>
      <c r="CYZ39" s="38"/>
      <c r="CZA39" s="38"/>
      <c r="CZB39" s="38"/>
      <c r="CZC39" s="38"/>
      <c r="CZD39" s="38"/>
      <c r="CZE39" s="38"/>
      <c r="CZF39" s="38"/>
      <c r="CZG39" s="38"/>
      <c r="CZH39" s="38"/>
      <c r="CZI39" s="38"/>
      <c r="CZJ39" s="38"/>
      <c r="CZK39" s="38"/>
      <c r="CZL39" s="38"/>
      <c r="CZM39" s="38"/>
      <c r="CZN39" s="38"/>
      <c r="CZO39" s="38"/>
      <c r="CZP39" s="38"/>
      <c r="CZQ39" s="38"/>
      <c r="CZR39" s="38"/>
      <c r="CZS39" s="38"/>
      <c r="CZT39" s="38"/>
      <c r="CZU39" s="38"/>
      <c r="CZV39" s="38"/>
      <c r="CZW39" s="38"/>
      <c r="CZX39" s="38"/>
      <c r="CZY39" s="38"/>
      <c r="CZZ39" s="38"/>
      <c r="DAA39" s="38"/>
      <c r="DAB39" s="38"/>
      <c r="DAC39" s="38"/>
      <c r="DAD39" s="38"/>
      <c r="DAE39" s="38"/>
      <c r="DAF39" s="38"/>
      <c r="DAG39" s="38"/>
      <c r="DAH39" s="38"/>
      <c r="DAI39" s="38"/>
      <c r="DAJ39" s="38"/>
      <c r="DAK39" s="38"/>
      <c r="DAL39" s="38"/>
      <c r="DAM39" s="38"/>
      <c r="DAN39" s="38"/>
      <c r="DAO39" s="38"/>
      <c r="DAP39" s="38"/>
      <c r="DAQ39" s="38"/>
      <c r="DAR39" s="38"/>
      <c r="DAS39" s="38"/>
      <c r="DAT39" s="38"/>
      <c r="DAU39" s="38"/>
      <c r="DAV39" s="38"/>
      <c r="DAW39" s="38"/>
      <c r="DAX39" s="38"/>
      <c r="DAY39" s="38"/>
      <c r="DAZ39" s="38"/>
      <c r="DBA39" s="38"/>
      <c r="DBB39" s="38"/>
      <c r="DBC39" s="38"/>
      <c r="DBD39" s="38"/>
      <c r="DBE39" s="38"/>
      <c r="DBF39" s="38"/>
      <c r="DBG39" s="38"/>
      <c r="DBH39" s="38"/>
      <c r="DBI39" s="38"/>
      <c r="DBJ39" s="38"/>
      <c r="DBK39" s="38"/>
      <c r="DBL39" s="38"/>
      <c r="DBM39" s="38"/>
      <c r="DBN39" s="38"/>
      <c r="DBO39" s="38"/>
      <c r="DBP39" s="38"/>
      <c r="DBQ39" s="38"/>
      <c r="DBR39" s="38"/>
      <c r="DBS39" s="38"/>
      <c r="DBT39" s="38"/>
      <c r="DBU39" s="38"/>
      <c r="DBV39" s="38"/>
      <c r="DBW39" s="38"/>
      <c r="DBX39" s="38"/>
      <c r="DBY39" s="38"/>
      <c r="DBZ39" s="38"/>
      <c r="DCA39" s="38"/>
      <c r="DCB39" s="38"/>
      <c r="DCC39" s="38"/>
      <c r="DCD39" s="38"/>
      <c r="DCE39" s="38"/>
      <c r="DCF39" s="38"/>
      <c r="DCG39" s="38"/>
      <c r="DCH39" s="38"/>
      <c r="DCI39" s="38"/>
      <c r="DCJ39" s="38"/>
      <c r="DCK39" s="38"/>
      <c r="DCL39" s="38"/>
      <c r="DCM39" s="38"/>
      <c r="DCN39" s="38"/>
      <c r="DCO39" s="38"/>
      <c r="DCP39" s="38"/>
      <c r="DCQ39" s="38"/>
      <c r="DCR39" s="38"/>
      <c r="DCS39" s="38"/>
      <c r="DCT39" s="38"/>
      <c r="DCU39" s="38"/>
      <c r="DCV39" s="38"/>
      <c r="DCW39" s="38"/>
      <c r="DCX39" s="38"/>
      <c r="DCY39" s="38"/>
      <c r="DCZ39" s="38"/>
      <c r="DDA39" s="38"/>
      <c r="DDB39" s="38"/>
      <c r="DDC39" s="38"/>
      <c r="DDD39" s="38"/>
      <c r="DDE39" s="38"/>
      <c r="DDF39" s="38"/>
      <c r="DDG39" s="38"/>
      <c r="DDH39" s="38"/>
      <c r="DDI39" s="38"/>
      <c r="DDJ39" s="38"/>
      <c r="DDK39" s="38"/>
      <c r="DDL39" s="38"/>
      <c r="DDM39" s="38"/>
      <c r="DDN39" s="38"/>
      <c r="DDO39" s="38"/>
      <c r="DDP39" s="38"/>
      <c r="DDQ39" s="38"/>
      <c r="DDR39" s="38"/>
      <c r="DDS39" s="38"/>
      <c r="DDT39" s="38"/>
      <c r="DDU39" s="38"/>
      <c r="DDV39" s="38"/>
      <c r="DDW39" s="38"/>
      <c r="DDX39" s="38"/>
      <c r="DDY39" s="38"/>
      <c r="DDZ39" s="38"/>
      <c r="DEA39" s="38"/>
      <c r="DEB39" s="38"/>
      <c r="DEC39" s="38"/>
      <c r="DED39" s="38"/>
      <c r="DEE39" s="38"/>
      <c r="DEF39" s="38"/>
      <c r="DEG39" s="38"/>
      <c r="DEH39" s="38"/>
      <c r="DEI39" s="38"/>
      <c r="DEJ39" s="38"/>
      <c r="DEK39" s="38"/>
      <c r="DEL39" s="38"/>
      <c r="DEM39" s="38"/>
      <c r="DEN39" s="38"/>
      <c r="DEO39" s="38"/>
      <c r="DEP39" s="38"/>
      <c r="DEQ39" s="38"/>
      <c r="DER39" s="38"/>
      <c r="DES39" s="38"/>
      <c r="DET39" s="38"/>
      <c r="DEU39" s="38"/>
      <c r="DEV39" s="38"/>
      <c r="DEW39" s="38"/>
      <c r="DEX39" s="38"/>
      <c r="DEY39" s="38"/>
      <c r="DEZ39" s="38"/>
      <c r="DFA39" s="38"/>
      <c r="DFB39" s="38"/>
      <c r="DFC39" s="38"/>
      <c r="DFD39" s="38"/>
      <c r="DFE39" s="38"/>
      <c r="DFF39" s="38"/>
      <c r="DFG39" s="38"/>
      <c r="DFH39" s="38"/>
      <c r="DFI39" s="38"/>
      <c r="DFJ39" s="38"/>
      <c r="DFK39" s="38"/>
      <c r="DFL39" s="38"/>
      <c r="DFM39" s="38"/>
      <c r="DFN39" s="38"/>
      <c r="DFO39" s="38"/>
      <c r="DFP39" s="38"/>
      <c r="DFQ39" s="38"/>
      <c r="DFR39" s="38"/>
      <c r="DFS39" s="38"/>
      <c r="DFT39" s="38"/>
      <c r="DFU39" s="38"/>
      <c r="DFV39" s="38"/>
      <c r="DFW39" s="38"/>
      <c r="DFX39" s="38"/>
      <c r="DFY39" s="38"/>
      <c r="DFZ39" s="38"/>
      <c r="DGA39" s="38"/>
      <c r="DGB39" s="38"/>
      <c r="DGC39" s="38"/>
      <c r="DGD39" s="38"/>
      <c r="DGE39" s="38"/>
      <c r="DGF39" s="38"/>
      <c r="DGG39" s="38"/>
      <c r="DGH39" s="38"/>
      <c r="DGI39" s="38"/>
      <c r="DGJ39" s="38"/>
      <c r="DGK39" s="38"/>
      <c r="DGL39" s="38"/>
      <c r="DGM39" s="38"/>
      <c r="DGN39" s="38"/>
      <c r="DGO39" s="38"/>
      <c r="DGP39" s="38"/>
      <c r="DGQ39" s="38"/>
      <c r="DGR39" s="38"/>
      <c r="DGS39" s="38"/>
      <c r="DGT39" s="38"/>
      <c r="DGU39" s="38"/>
      <c r="DGV39" s="38"/>
      <c r="DGW39" s="38"/>
      <c r="DGX39" s="38"/>
      <c r="DGY39" s="38"/>
      <c r="DGZ39" s="38"/>
      <c r="DHA39" s="38"/>
      <c r="DHB39" s="38"/>
      <c r="DHC39" s="38"/>
      <c r="DHD39" s="38"/>
      <c r="DHE39" s="38"/>
      <c r="DHF39" s="38"/>
      <c r="DHG39" s="38"/>
      <c r="DHH39" s="38"/>
      <c r="DHI39" s="38"/>
      <c r="DHJ39" s="38"/>
      <c r="DHK39" s="38"/>
      <c r="DHL39" s="38"/>
      <c r="DHM39" s="38"/>
      <c r="DHN39" s="38"/>
      <c r="DHO39" s="38"/>
      <c r="DHP39" s="38"/>
      <c r="DHQ39" s="38"/>
      <c r="DHR39" s="38"/>
      <c r="DHS39" s="38"/>
      <c r="DHT39" s="38"/>
      <c r="DHU39" s="38"/>
      <c r="DHV39" s="38"/>
      <c r="DHW39" s="38"/>
      <c r="DHX39" s="38"/>
      <c r="DHY39" s="38"/>
      <c r="DHZ39" s="38"/>
      <c r="DIA39" s="38"/>
      <c r="DIB39" s="38"/>
      <c r="DIC39" s="38"/>
      <c r="DID39" s="38"/>
      <c r="DIE39" s="38"/>
      <c r="DIF39" s="38"/>
      <c r="DIG39" s="38"/>
      <c r="DIH39" s="38"/>
      <c r="DII39" s="38"/>
      <c r="DIJ39" s="38"/>
      <c r="DIK39" s="38"/>
      <c r="DIL39" s="38"/>
      <c r="DIM39" s="38"/>
      <c r="DIN39" s="38"/>
      <c r="DIO39" s="38"/>
      <c r="DIP39" s="38"/>
      <c r="DIQ39" s="38"/>
      <c r="DIR39" s="38"/>
      <c r="DIS39" s="38"/>
      <c r="DIT39" s="38"/>
      <c r="DIU39" s="38"/>
      <c r="DIV39" s="38"/>
      <c r="DIW39" s="38"/>
      <c r="DIX39" s="38"/>
      <c r="DIY39" s="38"/>
      <c r="DIZ39" s="38"/>
      <c r="DJA39" s="38"/>
      <c r="DJB39" s="38"/>
      <c r="DJC39" s="38"/>
      <c r="DJD39" s="38"/>
      <c r="DJE39" s="38"/>
      <c r="DJF39" s="38"/>
      <c r="DJG39" s="38"/>
      <c r="DJH39" s="38"/>
      <c r="DJI39" s="38"/>
      <c r="DJJ39" s="38"/>
      <c r="DJK39" s="38"/>
      <c r="DJL39" s="38"/>
      <c r="DJM39" s="38"/>
      <c r="DJN39" s="38"/>
      <c r="DJO39" s="38"/>
      <c r="DJP39" s="38"/>
      <c r="DJQ39" s="38"/>
      <c r="DJR39" s="38"/>
      <c r="DJS39" s="38"/>
      <c r="DJT39" s="38"/>
      <c r="DJU39" s="38"/>
      <c r="DJV39" s="38"/>
      <c r="DJW39" s="38"/>
      <c r="DJX39" s="38"/>
      <c r="DJY39" s="38"/>
      <c r="DJZ39" s="38"/>
      <c r="DKA39" s="38"/>
      <c r="DKB39" s="38"/>
      <c r="DKC39" s="38"/>
      <c r="DKD39" s="38"/>
      <c r="DKE39" s="38"/>
      <c r="DKF39" s="38"/>
      <c r="DKG39" s="38"/>
      <c r="DKH39" s="38"/>
      <c r="DKI39" s="38"/>
      <c r="DKJ39" s="38"/>
      <c r="DKK39" s="38"/>
      <c r="DKL39" s="38"/>
      <c r="DKM39" s="38"/>
      <c r="DKN39" s="38"/>
      <c r="DKO39" s="38"/>
      <c r="DKP39" s="38"/>
      <c r="DKQ39" s="38"/>
      <c r="DKR39" s="38"/>
      <c r="DKS39" s="38"/>
      <c r="DKT39" s="38"/>
      <c r="DKU39" s="38"/>
      <c r="DKV39" s="38"/>
      <c r="DKW39" s="38"/>
      <c r="DKX39" s="38"/>
      <c r="DKY39" s="38"/>
      <c r="DKZ39" s="38"/>
      <c r="DLA39" s="38"/>
      <c r="DLB39" s="38"/>
      <c r="DLC39" s="38"/>
      <c r="DLD39" s="38"/>
      <c r="DLE39" s="38"/>
      <c r="DLF39" s="38"/>
      <c r="DLG39" s="38"/>
      <c r="DLH39" s="38"/>
      <c r="DLI39" s="38"/>
      <c r="DLJ39" s="38"/>
      <c r="DLK39" s="38"/>
      <c r="DLL39" s="38"/>
      <c r="DLM39" s="38"/>
      <c r="DLN39" s="38"/>
      <c r="DLO39" s="38"/>
      <c r="DLP39" s="38"/>
      <c r="DLQ39" s="38"/>
      <c r="DLR39" s="38"/>
      <c r="DLS39" s="38"/>
      <c r="DLT39" s="38"/>
      <c r="DLU39" s="38"/>
      <c r="DLV39" s="38"/>
      <c r="DLW39" s="38"/>
      <c r="DLX39" s="38"/>
      <c r="DLY39" s="38"/>
      <c r="DLZ39" s="38"/>
      <c r="DMA39" s="38"/>
      <c r="DMB39" s="38"/>
      <c r="DMC39" s="38"/>
      <c r="DMD39" s="38"/>
      <c r="DME39" s="38"/>
      <c r="DMF39" s="38"/>
      <c r="DMG39" s="38"/>
      <c r="DMH39" s="38"/>
      <c r="DMI39" s="38"/>
      <c r="DMJ39" s="38"/>
      <c r="DMK39" s="38"/>
      <c r="DML39" s="38"/>
      <c r="DMM39" s="38"/>
      <c r="DMN39" s="38"/>
      <c r="DMO39" s="38"/>
      <c r="DMP39" s="38"/>
      <c r="DMQ39" s="38"/>
      <c r="DMR39" s="38"/>
      <c r="DMS39" s="38"/>
      <c r="DMT39" s="38"/>
      <c r="DMU39" s="38"/>
      <c r="DMV39" s="38"/>
      <c r="DMW39" s="38"/>
      <c r="DMX39" s="38"/>
      <c r="DMY39" s="38"/>
      <c r="DMZ39" s="38"/>
      <c r="DNA39" s="38"/>
      <c r="DNB39" s="38"/>
      <c r="DNC39" s="38"/>
      <c r="DND39" s="38"/>
      <c r="DNE39" s="38"/>
      <c r="DNF39" s="38"/>
      <c r="DNG39" s="38"/>
      <c r="DNH39" s="38"/>
      <c r="DNI39" s="38"/>
      <c r="DNJ39" s="38"/>
      <c r="DNK39" s="38"/>
      <c r="DNL39" s="38"/>
      <c r="DNM39" s="38"/>
      <c r="DNN39" s="38"/>
      <c r="DNO39" s="38"/>
      <c r="DNP39" s="38"/>
      <c r="DNQ39" s="38"/>
      <c r="DNR39" s="38"/>
      <c r="DNS39" s="38"/>
      <c r="DNT39" s="38"/>
      <c r="DNU39" s="38"/>
      <c r="DNV39" s="38"/>
      <c r="DNW39" s="38"/>
      <c r="DNX39" s="38"/>
      <c r="DNY39" s="38"/>
      <c r="DNZ39" s="38"/>
      <c r="DOA39" s="38"/>
      <c r="DOB39" s="38"/>
      <c r="DOC39" s="38"/>
      <c r="DOD39" s="38"/>
      <c r="DOE39" s="38"/>
      <c r="DOF39" s="38"/>
      <c r="DOG39" s="38"/>
      <c r="DOH39" s="38"/>
      <c r="DOI39" s="38"/>
      <c r="DOJ39" s="38"/>
      <c r="DOK39" s="38"/>
      <c r="DOL39" s="38"/>
      <c r="DOM39" s="38"/>
      <c r="DON39" s="38"/>
      <c r="DOO39" s="38"/>
      <c r="DOP39" s="38"/>
      <c r="DOQ39" s="38"/>
      <c r="DOR39" s="38"/>
      <c r="DOS39" s="38"/>
      <c r="DOT39" s="38"/>
      <c r="DOU39" s="38"/>
      <c r="DOV39" s="38"/>
      <c r="DOW39" s="38"/>
      <c r="DOX39" s="38"/>
      <c r="DOY39" s="38"/>
      <c r="DOZ39" s="38"/>
      <c r="DPA39" s="38"/>
      <c r="DPB39" s="38"/>
      <c r="DPC39" s="38"/>
      <c r="DPD39" s="38"/>
      <c r="DPE39" s="38"/>
      <c r="DPF39" s="38"/>
      <c r="DPG39" s="38"/>
      <c r="DPH39" s="38"/>
      <c r="DPI39" s="38"/>
      <c r="DPJ39" s="38"/>
      <c r="DPK39" s="38"/>
      <c r="DPL39" s="38"/>
      <c r="DPM39" s="38"/>
      <c r="DPN39" s="38"/>
      <c r="DPO39" s="38"/>
      <c r="DPP39" s="38"/>
      <c r="DPQ39" s="38"/>
      <c r="DPR39" s="38"/>
      <c r="DPS39" s="38"/>
      <c r="DPT39" s="38"/>
      <c r="DPU39" s="38"/>
      <c r="DPV39" s="38"/>
      <c r="DPW39" s="38"/>
      <c r="DPX39" s="38"/>
      <c r="DPY39" s="38"/>
      <c r="DPZ39" s="38"/>
      <c r="DQA39" s="38"/>
      <c r="DQB39" s="38"/>
      <c r="DQC39" s="38"/>
      <c r="DQD39" s="38"/>
      <c r="DQE39" s="38"/>
      <c r="DQF39" s="38"/>
      <c r="DQG39" s="38"/>
      <c r="DQH39" s="38"/>
      <c r="DQI39" s="38"/>
      <c r="DQJ39" s="38"/>
      <c r="DQK39" s="38"/>
      <c r="DQL39" s="38"/>
      <c r="DQM39" s="38"/>
      <c r="DQN39" s="38"/>
      <c r="DQO39" s="38"/>
      <c r="DQP39" s="38"/>
      <c r="DQQ39" s="38"/>
      <c r="DQR39" s="38"/>
      <c r="DQS39" s="38"/>
      <c r="DQT39" s="38"/>
      <c r="DQU39" s="38"/>
      <c r="DQV39" s="38"/>
      <c r="DQW39" s="38"/>
      <c r="DQX39" s="38"/>
      <c r="DQY39" s="38"/>
      <c r="DQZ39" s="38"/>
      <c r="DRA39" s="38"/>
      <c r="DRB39" s="38"/>
      <c r="DRC39" s="38"/>
      <c r="DRD39" s="38"/>
      <c r="DRE39" s="38"/>
      <c r="DRF39" s="38"/>
      <c r="DRG39" s="38"/>
      <c r="DRH39" s="38"/>
      <c r="DRI39" s="38"/>
      <c r="DRJ39" s="38"/>
      <c r="DRK39" s="38"/>
      <c r="DRL39" s="38"/>
      <c r="DRM39" s="38"/>
      <c r="DRN39" s="38"/>
      <c r="DRO39" s="38"/>
      <c r="DRP39" s="38"/>
      <c r="DRQ39" s="38"/>
      <c r="DRR39" s="38"/>
      <c r="DRS39" s="38"/>
      <c r="DRT39" s="38"/>
      <c r="DRU39" s="38"/>
      <c r="DRV39" s="38"/>
      <c r="DRW39" s="38"/>
      <c r="DRX39" s="38"/>
      <c r="DRY39" s="38"/>
      <c r="DRZ39" s="38"/>
      <c r="DSA39" s="38"/>
      <c r="DSB39" s="38"/>
      <c r="DSC39" s="38"/>
      <c r="DSD39" s="38"/>
      <c r="DSE39" s="38"/>
      <c r="DSF39" s="38"/>
      <c r="DSG39" s="38"/>
      <c r="DSH39" s="38"/>
      <c r="DSI39" s="38"/>
      <c r="DSJ39" s="38"/>
      <c r="DSK39" s="38"/>
      <c r="DSL39" s="38"/>
      <c r="DSM39" s="38"/>
      <c r="DSN39" s="38"/>
      <c r="DSO39" s="38"/>
      <c r="DSP39" s="38"/>
      <c r="DSQ39" s="38"/>
      <c r="DSR39" s="38"/>
      <c r="DSS39" s="38"/>
      <c r="DST39" s="38"/>
      <c r="DSU39" s="38"/>
      <c r="DSV39" s="38"/>
      <c r="DSW39" s="38"/>
      <c r="DSX39" s="38"/>
      <c r="DSY39" s="38"/>
      <c r="DSZ39" s="38"/>
      <c r="DTA39" s="38"/>
      <c r="DTB39" s="38"/>
      <c r="DTC39" s="38"/>
      <c r="DTD39" s="38"/>
      <c r="DTE39" s="38"/>
      <c r="DTF39" s="38"/>
      <c r="DTG39" s="38"/>
      <c r="DTH39" s="38"/>
      <c r="DTI39" s="38"/>
      <c r="DTJ39" s="38"/>
      <c r="DTK39" s="38"/>
      <c r="DTL39" s="38"/>
      <c r="DTM39" s="38"/>
      <c r="DTN39" s="38"/>
      <c r="DTO39" s="38"/>
      <c r="DTP39" s="38"/>
      <c r="DTQ39" s="38"/>
      <c r="DTR39" s="38"/>
      <c r="DTS39" s="38"/>
      <c r="DTT39" s="38"/>
      <c r="DTU39" s="38"/>
      <c r="DTV39" s="38"/>
      <c r="DTW39" s="38"/>
      <c r="DTX39" s="38"/>
      <c r="DTY39" s="38"/>
      <c r="DTZ39" s="38"/>
      <c r="DUA39" s="38"/>
      <c r="DUB39" s="38"/>
      <c r="DUC39" s="38"/>
      <c r="DUD39" s="38"/>
      <c r="DUE39" s="38"/>
      <c r="DUF39" s="38"/>
      <c r="DUG39" s="38"/>
      <c r="DUH39" s="38"/>
      <c r="DUI39" s="38"/>
      <c r="DUJ39" s="38"/>
      <c r="DUK39" s="38"/>
      <c r="DUL39" s="38"/>
      <c r="DUM39" s="38"/>
      <c r="DUN39" s="38"/>
      <c r="DUO39" s="38"/>
      <c r="DUP39" s="38"/>
      <c r="DUQ39" s="38"/>
      <c r="DUR39" s="38"/>
      <c r="DUS39" s="38"/>
      <c r="DUT39" s="38"/>
      <c r="DUU39" s="38"/>
      <c r="DUV39" s="38"/>
      <c r="DUW39" s="38"/>
      <c r="DUX39" s="38"/>
      <c r="DUY39" s="38"/>
      <c r="DUZ39" s="38"/>
      <c r="DVA39" s="38"/>
      <c r="DVB39" s="38"/>
      <c r="DVC39" s="38"/>
      <c r="DVD39" s="38"/>
      <c r="DVE39" s="38"/>
      <c r="DVF39" s="38"/>
      <c r="DVG39" s="38"/>
      <c r="DVH39" s="38"/>
      <c r="DVI39" s="38"/>
      <c r="DVJ39" s="38"/>
      <c r="DVK39" s="38"/>
      <c r="DVL39" s="38"/>
      <c r="DVM39" s="38"/>
      <c r="DVN39" s="38"/>
      <c r="DVO39" s="38"/>
      <c r="DVP39" s="38"/>
      <c r="DVQ39" s="38"/>
      <c r="DVR39" s="38"/>
      <c r="DVS39" s="38"/>
      <c r="DVT39" s="38"/>
      <c r="DVU39" s="38"/>
      <c r="DVV39" s="38"/>
      <c r="DVW39" s="38"/>
      <c r="DVX39" s="38"/>
      <c r="DVY39" s="38"/>
      <c r="DVZ39" s="38"/>
      <c r="DWA39" s="38"/>
      <c r="DWB39" s="38"/>
      <c r="DWC39" s="38"/>
      <c r="DWD39" s="38"/>
      <c r="DWE39" s="38"/>
      <c r="DWF39" s="38"/>
      <c r="DWG39" s="38"/>
      <c r="DWH39" s="38"/>
      <c r="DWI39" s="38"/>
      <c r="DWJ39" s="38"/>
      <c r="DWK39" s="38"/>
      <c r="DWL39" s="38"/>
      <c r="DWM39" s="38"/>
      <c r="DWN39" s="38"/>
      <c r="DWO39" s="38"/>
      <c r="DWP39" s="38"/>
      <c r="DWQ39" s="38"/>
      <c r="DWR39" s="38"/>
      <c r="DWS39" s="38"/>
      <c r="DWT39" s="38"/>
      <c r="DWU39" s="38"/>
      <c r="DWV39" s="38"/>
      <c r="DWW39" s="38"/>
      <c r="DWX39" s="38"/>
      <c r="DWY39" s="38"/>
      <c r="DWZ39" s="38"/>
      <c r="DXA39" s="38"/>
      <c r="DXB39" s="38"/>
      <c r="DXC39" s="38"/>
      <c r="DXD39" s="38"/>
      <c r="DXE39" s="38"/>
      <c r="DXF39" s="38"/>
      <c r="DXG39" s="38"/>
      <c r="DXH39" s="38"/>
      <c r="DXI39" s="38"/>
      <c r="DXJ39" s="38"/>
      <c r="DXK39" s="38"/>
      <c r="DXL39" s="38"/>
      <c r="DXM39" s="38"/>
      <c r="DXN39" s="38"/>
      <c r="DXO39" s="38"/>
      <c r="DXP39" s="38"/>
      <c r="DXQ39" s="38"/>
      <c r="DXR39" s="38"/>
      <c r="DXS39" s="38"/>
      <c r="DXT39" s="38"/>
      <c r="DXU39" s="38"/>
      <c r="DXV39" s="38"/>
      <c r="DXW39" s="38"/>
      <c r="DXX39" s="38"/>
      <c r="DXY39" s="38"/>
      <c r="DXZ39" s="38"/>
      <c r="DYA39" s="38"/>
      <c r="DYB39" s="38"/>
      <c r="DYC39" s="38"/>
      <c r="DYD39" s="38"/>
      <c r="DYE39" s="38"/>
      <c r="DYF39" s="38"/>
      <c r="DYG39" s="38"/>
      <c r="DYH39" s="38"/>
      <c r="DYI39" s="38"/>
      <c r="DYJ39" s="38"/>
      <c r="DYK39" s="38"/>
      <c r="DYL39" s="38"/>
      <c r="DYM39" s="38"/>
      <c r="DYN39" s="38"/>
      <c r="DYO39" s="38"/>
      <c r="DYP39" s="38"/>
      <c r="DYQ39" s="38"/>
      <c r="DYR39" s="38"/>
      <c r="DYS39" s="38"/>
      <c r="DYT39" s="38"/>
      <c r="DYU39" s="38"/>
      <c r="DYV39" s="38"/>
      <c r="DYW39" s="38"/>
      <c r="DYX39" s="38"/>
      <c r="DYY39" s="38"/>
      <c r="DYZ39" s="38"/>
      <c r="DZA39" s="38"/>
      <c r="DZB39" s="38"/>
      <c r="DZC39" s="38"/>
      <c r="DZD39" s="38"/>
      <c r="DZE39" s="38"/>
      <c r="DZF39" s="38"/>
      <c r="DZG39" s="38"/>
      <c r="DZH39" s="38"/>
      <c r="DZI39" s="38"/>
      <c r="DZJ39" s="38"/>
      <c r="DZK39" s="38"/>
      <c r="DZL39" s="38"/>
      <c r="DZM39" s="38"/>
      <c r="DZN39" s="38"/>
      <c r="DZO39" s="38"/>
      <c r="DZP39" s="38"/>
      <c r="DZQ39" s="38"/>
      <c r="DZR39" s="38"/>
      <c r="DZS39" s="38"/>
      <c r="DZT39" s="38"/>
      <c r="DZU39" s="38"/>
      <c r="DZV39" s="38"/>
      <c r="DZW39" s="38"/>
      <c r="DZX39" s="38"/>
      <c r="DZY39" s="38"/>
      <c r="DZZ39" s="38"/>
      <c r="EAA39" s="38"/>
      <c r="EAB39" s="38"/>
      <c r="EAC39" s="38"/>
      <c r="EAD39" s="38"/>
      <c r="EAE39" s="38"/>
      <c r="EAF39" s="38"/>
      <c r="EAG39" s="38"/>
      <c r="EAH39" s="38"/>
      <c r="EAI39" s="38"/>
      <c r="EAJ39" s="38"/>
      <c r="EAK39" s="38"/>
      <c r="EAL39" s="38"/>
      <c r="EAM39" s="38"/>
      <c r="EAN39" s="38"/>
      <c r="EAO39" s="38"/>
      <c r="EAP39" s="38"/>
      <c r="EAQ39" s="38"/>
      <c r="EAR39" s="38"/>
      <c r="EAS39" s="38"/>
      <c r="EAT39" s="38"/>
      <c r="EAU39" s="38"/>
      <c r="EAV39" s="38"/>
      <c r="EAW39" s="38"/>
      <c r="EAX39" s="38"/>
      <c r="EAY39" s="38"/>
      <c r="EAZ39" s="38"/>
      <c r="EBA39" s="38"/>
      <c r="EBB39" s="38"/>
      <c r="EBC39" s="38"/>
      <c r="EBD39" s="38"/>
      <c r="EBE39" s="38"/>
      <c r="EBF39" s="38"/>
      <c r="EBG39" s="38"/>
      <c r="EBH39" s="38"/>
      <c r="EBI39" s="38"/>
      <c r="EBJ39" s="38"/>
      <c r="EBK39" s="38"/>
      <c r="EBL39" s="38"/>
      <c r="EBM39" s="38"/>
      <c r="EBN39" s="38"/>
      <c r="EBO39" s="38"/>
      <c r="EBP39" s="38"/>
      <c r="EBQ39" s="38"/>
      <c r="EBR39" s="38"/>
      <c r="EBS39" s="38"/>
      <c r="EBT39" s="38"/>
      <c r="EBU39" s="38"/>
      <c r="EBV39" s="38"/>
      <c r="EBW39" s="38"/>
      <c r="EBX39" s="38"/>
      <c r="EBY39" s="38"/>
      <c r="EBZ39" s="38"/>
      <c r="ECA39" s="38"/>
      <c r="ECB39" s="38"/>
      <c r="ECC39" s="38"/>
      <c r="ECD39" s="38"/>
      <c r="ECE39" s="38"/>
      <c r="ECF39" s="38"/>
      <c r="ECG39" s="38"/>
      <c r="ECH39" s="38"/>
      <c r="ECI39" s="38"/>
      <c r="ECJ39" s="38"/>
      <c r="ECK39" s="38"/>
      <c r="ECL39" s="38"/>
      <c r="ECM39" s="38"/>
      <c r="ECN39" s="38"/>
      <c r="ECO39" s="38"/>
      <c r="ECP39" s="38"/>
      <c r="ECQ39" s="38"/>
      <c r="ECR39" s="38"/>
      <c r="ECS39" s="38"/>
      <c r="ECT39" s="38"/>
      <c r="ECU39" s="38"/>
      <c r="ECV39" s="38"/>
      <c r="ECW39" s="38"/>
      <c r="ECX39" s="38"/>
      <c r="ECY39" s="38"/>
      <c r="ECZ39" s="38"/>
      <c r="EDA39" s="38"/>
      <c r="EDB39" s="38"/>
      <c r="EDC39" s="38"/>
      <c r="EDD39" s="38"/>
      <c r="EDE39" s="38"/>
      <c r="EDF39" s="38"/>
      <c r="EDG39" s="38"/>
      <c r="EDH39" s="38"/>
      <c r="EDI39" s="38"/>
      <c r="EDJ39" s="38"/>
      <c r="EDK39" s="38"/>
      <c r="EDL39" s="38"/>
      <c r="EDM39" s="38"/>
      <c r="EDN39" s="38"/>
      <c r="EDO39" s="38"/>
      <c r="EDP39" s="38"/>
      <c r="EDQ39" s="38"/>
      <c r="EDR39" s="38"/>
      <c r="EDS39" s="38"/>
      <c r="EDT39" s="38"/>
      <c r="EDU39" s="38"/>
      <c r="EDV39" s="38"/>
      <c r="EDW39" s="38"/>
      <c r="EDX39" s="38"/>
      <c r="EDY39" s="38"/>
      <c r="EDZ39" s="38"/>
      <c r="EEA39" s="38"/>
      <c r="EEB39" s="38"/>
      <c r="EEC39" s="38"/>
      <c r="EED39" s="38"/>
      <c r="EEE39" s="38"/>
      <c r="EEF39" s="38"/>
      <c r="EEG39" s="38"/>
      <c r="EEH39" s="38"/>
      <c r="EEI39" s="38"/>
      <c r="EEJ39" s="38"/>
      <c r="EEK39" s="38"/>
      <c r="EEL39" s="38"/>
      <c r="EEM39" s="38"/>
      <c r="EEN39" s="38"/>
      <c r="EEO39" s="38"/>
      <c r="EEP39" s="38"/>
      <c r="EEQ39" s="38"/>
      <c r="EER39" s="38"/>
      <c r="EES39" s="38"/>
      <c r="EET39" s="38"/>
      <c r="EEU39" s="38"/>
      <c r="EEV39" s="38"/>
      <c r="EEW39" s="38"/>
      <c r="EEX39" s="38"/>
      <c r="EEY39" s="38"/>
      <c r="EEZ39" s="38"/>
      <c r="EFA39" s="38"/>
      <c r="EFB39" s="38"/>
      <c r="EFC39" s="38"/>
      <c r="EFD39" s="38"/>
      <c r="EFE39" s="38"/>
      <c r="EFF39" s="38"/>
      <c r="EFG39" s="38"/>
      <c r="EFH39" s="38"/>
      <c r="EFI39" s="38"/>
      <c r="EFJ39" s="38"/>
      <c r="EFK39" s="38"/>
      <c r="EFL39" s="38"/>
      <c r="EFM39" s="38"/>
      <c r="EFN39" s="38"/>
      <c r="EFO39" s="38"/>
      <c r="EFP39" s="38"/>
      <c r="EFQ39" s="38"/>
      <c r="EFR39" s="38"/>
      <c r="EFS39" s="38"/>
      <c r="EFT39" s="38"/>
      <c r="EFU39" s="38"/>
      <c r="EFV39" s="38"/>
      <c r="EFW39" s="38"/>
      <c r="EFX39" s="38"/>
      <c r="EFY39" s="38"/>
      <c r="EFZ39" s="38"/>
      <c r="EGA39" s="38"/>
      <c r="EGB39" s="38"/>
      <c r="EGC39" s="38"/>
      <c r="EGD39" s="38"/>
      <c r="EGE39" s="38"/>
      <c r="EGF39" s="38"/>
      <c r="EGG39" s="38"/>
      <c r="EGH39" s="38"/>
      <c r="EGI39" s="38"/>
      <c r="EGJ39" s="38"/>
      <c r="EGK39" s="38"/>
      <c r="EGL39" s="38"/>
      <c r="EGM39" s="38"/>
      <c r="EGN39" s="38"/>
      <c r="EGO39" s="38"/>
      <c r="EGP39" s="38"/>
      <c r="EGQ39" s="38"/>
      <c r="EGR39" s="38"/>
      <c r="EGS39" s="38"/>
      <c r="EGT39" s="38"/>
      <c r="EGU39" s="38"/>
      <c r="EGV39" s="38"/>
      <c r="EGW39" s="38"/>
      <c r="EGX39" s="38"/>
      <c r="EGY39" s="38"/>
      <c r="EGZ39" s="38"/>
      <c r="EHA39" s="38"/>
      <c r="EHB39" s="38"/>
      <c r="EHC39" s="38"/>
      <c r="EHD39" s="38"/>
      <c r="EHE39" s="38"/>
      <c r="EHF39" s="38"/>
      <c r="EHG39" s="38"/>
      <c r="EHH39" s="38"/>
      <c r="EHI39" s="38"/>
      <c r="EHJ39" s="38"/>
      <c r="EHK39" s="38"/>
      <c r="EHL39" s="38"/>
      <c r="EHM39" s="38"/>
      <c r="EHN39" s="38"/>
      <c r="EHO39" s="38"/>
      <c r="EHP39" s="38"/>
      <c r="EHQ39" s="38"/>
      <c r="EHR39" s="38"/>
      <c r="EHS39" s="38"/>
      <c r="EHT39" s="38"/>
      <c r="EHU39" s="38"/>
      <c r="EHV39" s="38"/>
      <c r="EHW39" s="38"/>
      <c r="EHX39" s="38"/>
      <c r="EHY39" s="38"/>
      <c r="EHZ39" s="38"/>
      <c r="EIA39" s="38"/>
      <c r="EIB39" s="38"/>
      <c r="EIC39" s="38"/>
      <c r="EID39" s="38"/>
      <c r="EIE39" s="38"/>
      <c r="EIF39" s="38"/>
      <c r="EIG39" s="38"/>
      <c r="EIH39" s="38"/>
      <c r="EII39" s="38"/>
      <c r="EIJ39" s="38"/>
      <c r="EIK39" s="38"/>
      <c r="EIL39" s="38"/>
      <c r="EIM39" s="38"/>
      <c r="EIN39" s="38"/>
      <c r="EIO39" s="38"/>
      <c r="EIP39" s="38"/>
      <c r="EIQ39" s="38"/>
      <c r="EIR39" s="38"/>
      <c r="EIS39" s="38"/>
      <c r="EIT39" s="38"/>
      <c r="EIU39" s="38"/>
      <c r="EIV39" s="38"/>
      <c r="EIW39" s="38"/>
      <c r="EIX39" s="38"/>
      <c r="EIY39" s="38"/>
      <c r="EIZ39" s="38"/>
      <c r="EJA39" s="38"/>
      <c r="EJB39" s="38"/>
      <c r="EJC39" s="38"/>
      <c r="EJD39" s="38"/>
      <c r="EJE39" s="38"/>
      <c r="EJF39" s="38"/>
      <c r="EJG39" s="38"/>
      <c r="EJH39" s="38"/>
      <c r="EJI39" s="38"/>
      <c r="EJJ39" s="38"/>
      <c r="EJK39" s="38"/>
      <c r="EJL39" s="38"/>
      <c r="EJM39" s="38"/>
      <c r="EJN39" s="38"/>
      <c r="EJO39" s="38"/>
      <c r="EJP39" s="38"/>
      <c r="EJQ39" s="38"/>
      <c r="EJR39" s="38"/>
      <c r="EJS39" s="38"/>
      <c r="EJT39" s="38"/>
      <c r="EJU39" s="38"/>
      <c r="EJV39" s="38"/>
      <c r="EJW39" s="38"/>
      <c r="EJX39" s="38"/>
      <c r="EJY39" s="38"/>
      <c r="EJZ39" s="38"/>
      <c r="EKA39" s="38"/>
      <c r="EKB39" s="38"/>
      <c r="EKC39" s="38"/>
      <c r="EKD39" s="38"/>
      <c r="EKE39" s="38"/>
      <c r="EKF39" s="38"/>
      <c r="EKG39" s="38"/>
      <c r="EKH39" s="38"/>
      <c r="EKI39" s="38"/>
      <c r="EKJ39" s="38"/>
      <c r="EKK39" s="38"/>
      <c r="EKL39" s="38"/>
      <c r="EKM39" s="38"/>
      <c r="EKN39" s="38"/>
      <c r="EKO39" s="38"/>
      <c r="EKP39" s="38"/>
      <c r="EKQ39" s="38"/>
      <c r="EKR39" s="38"/>
      <c r="EKS39" s="38"/>
      <c r="EKT39" s="38"/>
      <c r="EKU39" s="38"/>
      <c r="EKV39" s="38"/>
      <c r="EKW39" s="38"/>
      <c r="EKX39" s="38"/>
      <c r="EKY39" s="38"/>
      <c r="EKZ39" s="38"/>
      <c r="ELA39" s="38"/>
      <c r="ELB39" s="38"/>
      <c r="ELC39" s="38"/>
      <c r="ELD39" s="38"/>
      <c r="ELE39" s="38"/>
      <c r="ELF39" s="38"/>
      <c r="ELG39" s="38"/>
      <c r="ELH39" s="38"/>
      <c r="ELI39" s="38"/>
      <c r="ELJ39" s="38"/>
      <c r="ELK39" s="38"/>
      <c r="ELL39" s="38"/>
      <c r="ELM39" s="38"/>
      <c r="ELN39" s="38"/>
      <c r="ELO39" s="38"/>
      <c r="ELP39" s="38"/>
      <c r="ELQ39" s="38"/>
      <c r="ELR39" s="38"/>
      <c r="ELS39" s="38"/>
      <c r="ELT39" s="38"/>
      <c r="ELU39" s="38"/>
      <c r="ELV39" s="38"/>
      <c r="ELW39" s="38"/>
      <c r="ELX39" s="38"/>
      <c r="ELY39" s="38"/>
      <c r="ELZ39" s="38"/>
      <c r="EMA39" s="38"/>
      <c r="EMB39" s="38"/>
      <c r="EMC39" s="38"/>
      <c r="EMD39" s="38"/>
      <c r="EME39" s="38"/>
      <c r="EMF39" s="38"/>
      <c r="EMG39" s="38"/>
      <c r="EMH39" s="38"/>
      <c r="EMI39" s="38"/>
      <c r="EMJ39" s="38"/>
      <c r="EMK39" s="38"/>
      <c r="EML39" s="38"/>
      <c r="EMM39" s="38"/>
      <c r="EMN39" s="38"/>
      <c r="EMO39" s="38"/>
      <c r="EMP39" s="38"/>
      <c r="EMQ39" s="38"/>
      <c r="EMR39" s="38"/>
      <c r="EMS39" s="38"/>
      <c r="EMT39" s="38"/>
      <c r="EMU39" s="38"/>
      <c r="EMV39" s="38"/>
      <c r="EMW39" s="38"/>
      <c r="EMX39" s="38"/>
      <c r="EMY39" s="38"/>
      <c r="EMZ39" s="38"/>
      <c r="ENA39" s="38"/>
      <c r="ENB39" s="38"/>
      <c r="ENC39" s="38"/>
      <c r="END39" s="38"/>
      <c r="ENE39" s="38"/>
      <c r="ENF39" s="38"/>
      <c r="ENG39" s="38"/>
      <c r="ENH39" s="38"/>
      <c r="ENI39" s="38"/>
      <c r="ENJ39" s="38"/>
      <c r="ENK39" s="38"/>
      <c r="ENL39" s="38"/>
      <c r="ENM39" s="38"/>
      <c r="ENN39" s="38"/>
      <c r="ENO39" s="38"/>
      <c r="ENP39" s="38"/>
      <c r="ENQ39" s="38"/>
      <c r="ENR39" s="38"/>
      <c r="ENS39" s="38"/>
      <c r="ENT39" s="38"/>
      <c r="ENU39" s="38"/>
      <c r="ENV39" s="38"/>
      <c r="ENW39" s="38"/>
      <c r="ENX39" s="38"/>
      <c r="ENY39" s="38"/>
      <c r="ENZ39" s="38"/>
      <c r="EOA39" s="38"/>
      <c r="EOB39" s="38"/>
      <c r="EOC39" s="38"/>
      <c r="EOD39" s="38"/>
      <c r="EOE39" s="38"/>
      <c r="EOF39" s="38"/>
      <c r="EOG39" s="38"/>
      <c r="EOH39" s="38"/>
      <c r="EOI39" s="38"/>
      <c r="EOJ39" s="38"/>
      <c r="EOK39" s="38"/>
      <c r="EOL39" s="38"/>
      <c r="EOM39" s="38"/>
      <c r="EON39" s="38"/>
      <c r="EOO39" s="38"/>
      <c r="EOP39" s="38"/>
      <c r="EOQ39" s="38"/>
      <c r="EOR39" s="38"/>
      <c r="EOS39" s="38"/>
      <c r="EOT39" s="38"/>
      <c r="EOU39" s="38"/>
      <c r="EOV39" s="38"/>
      <c r="EOW39" s="38"/>
      <c r="EOX39" s="38"/>
      <c r="EOY39" s="38"/>
      <c r="EOZ39" s="38"/>
      <c r="EPA39" s="38"/>
      <c r="EPB39" s="38"/>
      <c r="EPC39" s="38"/>
      <c r="EPD39" s="38"/>
      <c r="EPE39" s="38"/>
      <c r="EPF39" s="38"/>
      <c r="EPG39" s="38"/>
      <c r="EPH39" s="38"/>
      <c r="EPI39" s="38"/>
      <c r="EPJ39" s="38"/>
      <c r="EPK39" s="38"/>
      <c r="EPL39" s="38"/>
      <c r="EPM39" s="38"/>
      <c r="EPN39" s="38"/>
      <c r="EPO39" s="38"/>
      <c r="EPP39" s="38"/>
      <c r="EPQ39" s="38"/>
      <c r="EPR39" s="38"/>
      <c r="EPS39" s="38"/>
      <c r="EPT39" s="38"/>
      <c r="EPU39" s="38"/>
      <c r="EPV39" s="38"/>
      <c r="EPW39" s="38"/>
      <c r="EPX39" s="38"/>
      <c r="EPY39" s="38"/>
      <c r="EPZ39" s="38"/>
      <c r="EQA39" s="38"/>
      <c r="EQB39" s="38"/>
      <c r="EQC39" s="38"/>
      <c r="EQD39" s="38"/>
      <c r="EQE39" s="38"/>
      <c r="EQF39" s="38"/>
      <c r="EQG39" s="38"/>
      <c r="EQH39" s="38"/>
      <c r="EQI39" s="38"/>
      <c r="EQJ39" s="38"/>
      <c r="EQK39" s="38"/>
      <c r="EQL39" s="38"/>
      <c r="EQM39" s="38"/>
      <c r="EQN39" s="38"/>
      <c r="EQO39" s="38"/>
      <c r="EQP39" s="38"/>
      <c r="EQQ39" s="38"/>
      <c r="EQR39" s="38"/>
      <c r="EQS39" s="38"/>
      <c r="EQT39" s="38"/>
      <c r="EQU39" s="38"/>
      <c r="EQV39" s="38"/>
      <c r="EQW39" s="38"/>
      <c r="EQX39" s="38"/>
      <c r="EQY39" s="38"/>
      <c r="EQZ39" s="38"/>
      <c r="ERA39" s="38"/>
      <c r="ERB39" s="38"/>
      <c r="ERC39" s="38"/>
      <c r="ERD39" s="38"/>
      <c r="ERE39" s="38"/>
      <c r="ERF39" s="38"/>
      <c r="ERG39" s="38"/>
      <c r="ERH39" s="38"/>
      <c r="ERI39" s="38"/>
      <c r="ERJ39" s="38"/>
      <c r="ERK39" s="38"/>
      <c r="ERL39" s="38"/>
      <c r="ERM39" s="38"/>
      <c r="ERN39" s="38"/>
      <c r="ERO39" s="38"/>
      <c r="ERP39" s="38"/>
      <c r="ERQ39" s="38"/>
      <c r="ERR39" s="38"/>
      <c r="ERS39" s="38"/>
      <c r="ERT39" s="38"/>
      <c r="ERU39" s="38"/>
      <c r="ERV39" s="38"/>
      <c r="ERW39" s="38"/>
      <c r="ERX39" s="38"/>
      <c r="ERY39" s="38"/>
      <c r="ERZ39" s="38"/>
      <c r="ESA39" s="38"/>
      <c r="ESB39" s="38"/>
      <c r="ESC39" s="38"/>
      <c r="ESD39" s="38"/>
      <c r="ESE39" s="38"/>
      <c r="ESF39" s="38"/>
      <c r="ESG39" s="38"/>
      <c r="ESH39" s="38"/>
      <c r="ESI39" s="38"/>
      <c r="ESJ39" s="38"/>
      <c r="ESK39" s="38"/>
      <c r="ESL39" s="38"/>
      <c r="ESM39" s="38"/>
      <c r="ESN39" s="38"/>
      <c r="ESO39" s="38"/>
      <c r="ESP39" s="38"/>
      <c r="ESQ39" s="38"/>
      <c r="ESR39" s="38"/>
      <c r="ESS39" s="38"/>
      <c r="EST39" s="38"/>
      <c r="ESU39" s="38"/>
      <c r="ESV39" s="38"/>
      <c r="ESW39" s="38"/>
      <c r="ESX39" s="38"/>
      <c r="ESY39" s="38"/>
      <c r="ESZ39" s="38"/>
      <c r="ETA39" s="38"/>
      <c r="ETB39" s="38"/>
      <c r="ETC39" s="38"/>
      <c r="ETD39" s="38"/>
      <c r="ETE39" s="38"/>
      <c r="ETF39" s="38"/>
      <c r="ETG39" s="38"/>
      <c r="ETH39" s="38"/>
      <c r="ETI39" s="38"/>
      <c r="ETJ39" s="38"/>
      <c r="ETK39" s="38"/>
      <c r="ETL39" s="38"/>
      <c r="ETM39" s="38"/>
      <c r="ETN39" s="38"/>
      <c r="ETO39" s="38"/>
      <c r="ETP39" s="38"/>
      <c r="ETQ39" s="38"/>
      <c r="ETR39" s="38"/>
      <c r="ETS39" s="38"/>
      <c r="ETT39" s="38"/>
      <c r="ETU39" s="38"/>
      <c r="ETV39" s="38"/>
      <c r="ETW39" s="38"/>
      <c r="ETX39" s="38"/>
      <c r="ETY39" s="38"/>
      <c r="ETZ39" s="38"/>
      <c r="EUA39" s="38"/>
      <c r="EUB39" s="38"/>
      <c r="EUC39" s="38"/>
      <c r="EUD39" s="38"/>
      <c r="EUE39" s="38"/>
      <c r="EUF39" s="38"/>
      <c r="EUG39" s="38"/>
      <c r="EUH39" s="38"/>
      <c r="EUI39" s="38"/>
      <c r="EUJ39" s="38"/>
      <c r="EUK39" s="38"/>
      <c r="EUL39" s="38"/>
      <c r="EUM39" s="38"/>
      <c r="EUN39" s="38"/>
      <c r="EUO39" s="38"/>
      <c r="EUP39" s="38"/>
      <c r="EUQ39" s="38"/>
      <c r="EUR39" s="38"/>
      <c r="EUS39" s="38"/>
      <c r="EUT39" s="38"/>
      <c r="EUU39" s="38"/>
      <c r="EUV39" s="38"/>
      <c r="EUW39" s="38"/>
      <c r="EUX39" s="38"/>
      <c r="EUY39" s="38"/>
      <c r="EUZ39" s="38"/>
      <c r="EVA39" s="38"/>
      <c r="EVB39" s="38"/>
      <c r="EVC39" s="38"/>
      <c r="EVD39" s="38"/>
      <c r="EVE39" s="38"/>
      <c r="EVF39" s="38"/>
      <c r="EVG39" s="38"/>
      <c r="EVH39" s="38"/>
      <c r="EVI39" s="38"/>
      <c r="EVJ39" s="38"/>
      <c r="EVK39" s="38"/>
      <c r="EVL39" s="38"/>
      <c r="EVM39" s="38"/>
      <c r="EVN39" s="38"/>
      <c r="EVO39" s="38"/>
      <c r="EVP39" s="38"/>
      <c r="EVQ39" s="38"/>
      <c r="EVR39" s="38"/>
      <c r="EVS39" s="38"/>
      <c r="EVT39" s="38"/>
      <c r="EVU39" s="38"/>
      <c r="EVV39" s="38"/>
      <c r="EVW39" s="38"/>
      <c r="EVX39" s="38"/>
      <c r="EVY39" s="38"/>
      <c r="EVZ39" s="38"/>
      <c r="EWA39" s="38"/>
      <c r="EWB39" s="38"/>
      <c r="EWC39" s="38"/>
      <c r="EWD39" s="38"/>
      <c r="EWE39" s="38"/>
      <c r="EWF39" s="38"/>
      <c r="EWG39" s="38"/>
      <c r="EWH39" s="38"/>
      <c r="EWI39" s="38"/>
      <c r="EWJ39" s="38"/>
      <c r="EWK39" s="38"/>
      <c r="EWL39" s="38"/>
      <c r="EWM39" s="38"/>
      <c r="EWN39" s="38"/>
      <c r="EWO39" s="38"/>
      <c r="EWP39" s="38"/>
      <c r="EWQ39" s="38"/>
      <c r="EWR39" s="38"/>
      <c r="EWS39" s="38"/>
      <c r="EWT39" s="38"/>
      <c r="EWU39" s="38"/>
      <c r="EWV39" s="38"/>
      <c r="EWW39" s="38"/>
      <c r="EWX39" s="38"/>
      <c r="EWY39" s="38"/>
      <c r="EWZ39" s="38"/>
      <c r="EXA39" s="38"/>
      <c r="EXB39" s="38"/>
      <c r="EXC39" s="38"/>
      <c r="EXD39" s="38"/>
      <c r="EXE39" s="38"/>
      <c r="EXF39" s="38"/>
      <c r="EXG39" s="38"/>
      <c r="EXH39" s="38"/>
      <c r="EXI39" s="38"/>
      <c r="EXJ39" s="38"/>
      <c r="EXK39" s="38"/>
      <c r="EXL39" s="38"/>
      <c r="EXM39" s="38"/>
      <c r="EXN39" s="38"/>
      <c r="EXO39" s="38"/>
      <c r="EXP39" s="38"/>
      <c r="EXQ39" s="38"/>
      <c r="EXR39" s="38"/>
      <c r="EXS39" s="38"/>
      <c r="EXT39" s="38"/>
      <c r="EXU39" s="38"/>
      <c r="EXV39" s="38"/>
      <c r="EXW39" s="38"/>
      <c r="EXX39" s="38"/>
      <c r="EXY39" s="38"/>
      <c r="EXZ39" s="38"/>
      <c r="EYA39" s="38"/>
      <c r="EYB39" s="38"/>
      <c r="EYC39" s="38"/>
      <c r="EYD39" s="38"/>
      <c r="EYE39" s="38"/>
      <c r="EYF39" s="38"/>
      <c r="EYG39" s="38"/>
      <c r="EYH39" s="38"/>
      <c r="EYI39" s="38"/>
      <c r="EYJ39" s="38"/>
      <c r="EYK39" s="38"/>
      <c r="EYL39" s="38"/>
      <c r="EYM39" s="38"/>
      <c r="EYN39" s="38"/>
      <c r="EYO39" s="38"/>
      <c r="EYP39" s="38"/>
      <c r="EYQ39" s="38"/>
      <c r="EYR39" s="38"/>
      <c r="EYS39" s="38"/>
      <c r="EYT39" s="38"/>
      <c r="EYU39" s="38"/>
      <c r="EYV39" s="38"/>
      <c r="EYW39" s="38"/>
      <c r="EYX39" s="38"/>
      <c r="EYY39" s="38"/>
      <c r="EYZ39" s="38"/>
      <c r="EZA39" s="38"/>
      <c r="EZB39" s="38"/>
      <c r="EZC39" s="38"/>
      <c r="EZD39" s="38"/>
      <c r="EZE39" s="38"/>
      <c r="EZF39" s="38"/>
      <c r="EZG39" s="38"/>
      <c r="EZH39" s="38"/>
      <c r="EZI39" s="38"/>
      <c r="EZJ39" s="38"/>
      <c r="EZK39" s="38"/>
      <c r="EZL39" s="38"/>
      <c r="EZM39" s="38"/>
      <c r="EZN39" s="38"/>
      <c r="EZO39" s="38"/>
      <c r="EZP39" s="38"/>
      <c r="EZQ39" s="38"/>
      <c r="EZR39" s="38"/>
      <c r="EZS39" s="38"/>
      <c r="EZT39" s="38"/>
      <c r="EZU39" s="38"/>
      <c r="EZV39" s="38"/>
      <c r="EZW39" s="38"/>
      <c r="EZX39" s="38"/>
      <c r="EZY39" s="38"/>
      <c r="EZZ39" s="38"/>
      <c r="FAA39" s="38"/>
      <c r="FAB39" s="38"/>
      <c r="FAC39" s="38"/>
      <c r="FAD39" s="38"/>
      <c r="FAE39" s="38"/>
      <c r="FAF39" s="38"/>
      <c r="FAG39" s="38"/>
      <c r="FAH39" s="38"/>
      <c r="FAI39" s="38"/>
      <c r="FAJ39" s="38"/>
      <c r="FAK39" s="38"/>
      <c r="FAL39" s="38"/>
      <c r="FAM39" s="38"/>
      <c r="FAN39" s="38"/>
      <c r="FAO39" s="38"/>
      <c r="FAP39" s="38"/>
      <c r="FAQ39" s="38"/>
      <c r="FAR39" s="38"/>
      <c r="FAS39" s="38"/>
      <c r="FAT39" s="38"/>
      <c r="FAU39" s="38"/>
      <c r="FAV39" s="38"/>
      <c r="FAW39" s="38"/>
      <c r="FAX39" s="38"/>
      <c r="FAY39" s="38"/>
      <c r="FAZ39" s="38"/>
      <c r="FBA39" s="38"/>
      <c r="FBB39" s="38"/>
      <c r="FBC39" s="38"/>
      <c r="FBD39" s="38"/>
      <c r="FBE39" s="38"/>
      <c r="FBF39" s="38"/>
      <c r="FBG39" s="38"/>
      <c r="FBH39" s="38"/>
      <c r="FBI39" s="38"/>
      <c r="FBJ39" s="38"/>
      <c r="FBK39" s="38"/>
      <c r="FBL39" s="38"/>
      <c r="FBM39" s="38"/>
      <c r="FBN39" s="38"/>
      <c r="FBO39" s="38"/>
      <c r="FBP39" s="38"/>
      <c r="FBQ39" s="38"/>
      <c r="FBR39" s="38"/>
      <c r="FBS39" s="38"/>
      <c r="FBT39" s="38"/>
      <c r="FBU39" s="38"/>
      <c r="FBV39" s="38"/>
      <c r="FBW39" s="38"/>
      <c r="FBX39" s="38"/>
      <c r="FBY39" s="38"/>
      <c r="FBZ39" s="38"/>
      <c r="FCA39" s="38"/>
      <c r="FCB39" s="38"/>
      <c r="FCC39" s="38"/>
      <c r="FCD39" s="38"/>
      <c r="FCE39" s="38"/>
      <c r="FCF39" s="38"/>
      <c r="FCG39" s="38"/>
      <c r="FCH39" s="38"/>
      <c r="FCI39" s="38"/>
      <c r="FCJ39" s="38"/>
      <c r="FCK39" s="38"/>
      <c r="FCL39" s="38"/>
      <c r="FCM39" s="38"/>
      <c r="FCN39" s="38"/>
      <c r="FCO39" s="38"/>
      <c r="FCP39" s="38"/>
      <c r="FCQ39" s="38"/>
      <c r="FCR39" s="38"/>
      <c r="FCS39" s="38"/>
      <c r="FCT39" s="38"/>
      <c r="FCU39" s="38"/>
      <c r="FCV39" s="38"/>
      <c r="FCW39" s="38"/>
      <c r="FCX39" s="38"/>
      <c r="FCY39" s="38"/>
      <c r="FCZ39" s="38"/>
      <c r="FDA39" s="38"/>
      <c r="FDB39" s="38"/>
      <c r="FDC39" s="38"/>
      <c r="FDD39" s="38"/>
      <c r="FDE39" s="38"/>
      <c r="FDF39" s="38"/>
      <c r="FDG39" s="38"/>
      <c r="FDH39" s="38"/>
      <c r="FDI39" s="38"/>
      <c r="FDJ39" s="38"/>
      <c r="FDK39" s="38"/>
      <c r="FDL39" s="38"/>
      <c r="FDM39" s="38"/>
      <c r="FDN39" s="38"/>
      <c r="FDO39" s="38"/>
      <c r="FDP39" s="38"/>
      <c r="FDQ39" s="38"/>
      <c r="FDR39" s="38"/>
      <c r="FDS39" s="38"/>
      <c r="FDT39" s="38"/>
      <c r="FDU39" s="38"/>
      <c r="FDV39" s="38"/>
      <c r="FDW39" s="38"/>
      <c r="FDX39" s="38"/>
      <c r="FDY39" s="38"/>
      <c r="FDZ39" s="38"/>
      <c r="FEA39" s="38"/>
      <c r="FEB39" s="38"/>
      <c r="FEC39" s="38"/>
      <c r="FED39" s="38"/>
      <c r="FEE39" s="38"/>
      <c r="FEF39" s="38"/>
      <c r="FEG39" s="38"/>
      <c r="FEH39" s="38"/>
      <c r="FEI39" s="38"/>
      <c r="FEJ39" s="38"/>
      <c r="FEK39" s="38"/>
      <c r="FEL39" s="38"/>
      <c r="FEM39" s="38"/>
      <c r="FEN39" s="38"/>
      <c r="FEO39" s="38"/>
      <c r="FEP39" s="38"/>
      <c r="FEQ39" s="38"/>
      <c r="FER39" s="38"/>
      <c r="FES39" s="38"/>
      <c r="FET39" s="38"/>
      <c r="FEU39" s="38"/>
      <c r="FEV39" s="38"/>
      <c r="FEW39" s="38"/>
      <c r="FEX39" s="38"/>
      <c r="FEY39" s="38"/>
      <c r="FEZ39" s="38"/>
      <c r="FFA39" s="38"/>
      <c r="FFB39" s="38"/>
      <c r="FFC39" s="38"/>
      <c r="FFD39" s="38"/>
      <c r="FFE39" s="38"/>
      <c r="FFF39" s="38"/>
      <c r="FFG39" s="38"/>
      <c r="FFH39" s="38"/>
      <c r="FFI39" s="38"/>
      <c r="FFJ39" s="38"/>
      <c r="FFK39" s="38"/>
      <c r="FFL39" s="38"/>
      <c r="FFM39" s="38"/>
      <c r="FFN39" s="38"/>
      <c r="FFO39" s="38"/>
      <c r="FFP39" s="38"/>
      <c r="FFQ39" s="38"/>
      <c r="FFR39" s="38"/>
      <c r="FFS39" s="38"/>
      <c r="FFT39" s="38"/>
      <c r="FFU39" s="38"/>
      <c r="FFV39" s="38"/>
      <c r="FFW39" s="38"/>
      <c r="FFX39" s="38"/>
      <c r="FFY39" s="38"/>
      <c r="FFZ39" s="38"/>
      <c r="FGA39" s="38"/>
      <c r="FGB39" s="38"/>
      <c r="FGC39" s="38"/>
      <c r="FGD39" s="38"/>
      <c r="FGE39" s="38"/>
      <c r="FGF39" s="38"/>
      <c r="FGG39" s="38"/>
      <c r="FGH39" s="38"/>
      <c r="FGI39" s="38"/>
      <c r="FGJ39" s="38"/>
      <c r="FGK39" s="38"/>
      <c r="FGL39" s="38"/>
      <c r="FGM39" s="38"/>
      <c r="FGN39" s="38"/>
      <c r="FGO39" s="38"/>
      <c r="FGP39" s="38"/>
      <c r="FGQ39" s="38"/>
      <c r="FGR39" s="38"/>
      <c r="FGS39" s="38"/>
      <c r="FGT39" s="38"/>
      <c r="FGU39" s="38"/>
      <c r="FGV39" s="38"/>
      <c r="FGW39" s="38"/>
      <c r="FGX39" s="38"/>
      <c r="FGY39" s="38"/>
      <c r="FGZ39" s="38"/>
      <c r="FHA39" s="38"/>
      <c r="FHB39" s="38"/>
      <c r="FHC39" s="38"/>
      <c r="FHD39" s="38"/>
      <c r="FHE39" s="38"/>
      <c r="FHF39" s="38"/>
      <c r="FHG39" s="38"/>
      <c r="FHH39" s="38"/>
      <c r="FHI39" s="38"/>
      <c r="FHJ39" s="38"/>
      <c r="FHK39" s="38"/>
      <c r="FHL39" s="38"/>
      <c r="FHM39" s="38"/>
      <c r="FHN39" s="38"/>
      <c r="FHO39" s="38"/>
      <c r="FHP39" s="38"/>
      <c r="FHQ39" s="38"/>
      <c r="FHR39" s="38"/>
      <c r="FHS39" s="38"/>
      <c r="FHT39" s="38"/>
      <c r="FHU39" s="38"/>
      <c r="FHV39" s="38"/>
      <c r="FHW39" s="38"/>
      <c r="FHX39" s="38"/>
      <c r="FHY39" s="38"/>
      <c r="FHZ39" s="38"/>
      <c r="FIA39" s="38"/>
      <c r="FIB39" s="38"/>
      <c r="FIC39" s="38"/>
      <c r="FID39" s="38"/>
      <c r="FIE39" s="38"/>
      <c r="FIF39" s="38"/>
      <c r="FIG39" s="38"/>
      <c r="FIH39" s="38"/>
      <c r="FII39" s="38"/>
      <c r="FIJ39" s="38"/>
      <c r="FIK39" s="38"/>
      <c r="FIL39" s="38"/>
      <c r="FIM39" s="38"/>
      <c r="FIN39" s="38"/>
      <c r="FIO39" s="38"/>
      <c r="FIP39" s="38"/>
      <c r="FIQ39" s="38"/>
      <c r="FIR39" s="38"/>
      <c r="FIS39" s="38"/>
      <c r="FIT39" s="38"/>
      <c r="FIU39" s="38"/>
      <c r="FIV39" s="38"/>
      <c r="FIW39" s="38"/>
      <c r="FIX39" s="38"/>
      <c r="FIY39" s="38"/>
      <c r="FIZ39" s="38"/>
      <c r="FJA39" s="38"/>
      <c r="FJB39" s="38"/>
      <c r="FJC39" s="38"/>
      <c r="FJD39" s="38"/>
      <c r="FJE39" s="38"/>
      <c r="FJF39" s="38"/>
      <c r="FJG39" s="38"/>
      <c r="FJH39" s="38"/>
      <c r="FJI39" s="38"/>
      <c r="FJJ39" s="38"/>
      <c r="FJK39" s="38"/>
      <c r="FJL39" s="38"/>
      <c r="FJM39" s="38"/>
      <c r="FJN39" s="38"/>
      <c r="FJO39" s="38"/>
      <c r="FJP39" s="38"/>
      <c r="FJQ39" s="38"/>
      <c r="FJR39" s="38"/>
      <c r="FJS39" s="38"/>
      <c r="FJT39" s="38"/>
      <c r="FJU39" s="38"/>
      <c r="FJV39" s="38"/>
      <c r="FJW39" s="38"/>
      <c r="FJX39" s="38"/>
      <c r="FJY39" s="38"/>
      <c r="FJZ39" s="38"/>
      <c r="FKA39" s="38"/>
      <c r="FKB39" s="38"/>
      <c r="FKC39" s="38"/>
      <c r="FKD39" s="38"/>
      <c r="FKE39" s="38"/>
      <c r="FKF39" s="38"/>
      <c r="FKG39" s="38"/>
      <c r="FKH39" s="38"/>
      <c r="FKI39" s="38"/>
      <c r="FKJ39" s="38"/>
      <c r="FKK39" s="38"/>
      <c r="FKL39" s="38"/>
      <c r="FKM39" s="38"/>
      <c r="FKN39" s="38"/>
      <c r="FKO39" s="38"/>
      <c r="FKP39" s="38"/>
      <c r="FKQ39" s="38"/>
      <c r="FKR39" s="38"/>
      <c r="FKS39" s="38"/>
      <c r="FKT39" s="38"/>
      <c r="FKU39" s="38"/>
      <c r="FKV39" s="38"/>
      <c r="FKW39" s="38"/>
      <c r="FKX39" s="38"/>
      <c r="FKY39" s="38"/>
      <c r="FKZ39" s="38"/>
      <c r="FLA39" s="38"/>
      <c r="FLB39" s="38"/>
      <c r="FLC39" s="38"/>
      <c r="FLD39" s="38"/>
      <c r="FLE39" s="38"/>
      <c r="FLF39" s="38"/>
      <c r="FLG39" s="38"/>
      <c r="FLH39" s="38"/>
      <c r="FLI39" s="38"/>
      <c r="FLJ39" s="38"/>
      <c r="FLK39" s="38"/>
      <c r="FLL39" s="38"/>
      <c r="FLM39" s="38"/>
      <c r="FLN39" s="38"/>
      <c r="FLO39" s="38"/>
      <c r="FLP39" s="38"/>
      <c r="FLQ39" s="38"/>
      <c r="FLR39" s="38"/>
      <c r="FLS39" s="38"/>
      <c r="FLT39" s="38"/>
      <c r="FLU39" s="38"/>
      <c r="FLV39" s="38"/>
      <c r="FLW39" s="38"/>
      <c r="FLX39" s="38"/>
      <c r="FLY39" s="38"/>
      <c r="FLZ39" s="38"/>
      <c r="FMA39" s="38"/>
      <c r="FMB39" s="38"/>
      <c r="FMC39" s="38"/>
      <c r="FMD39" s="38"/>
      <c r="FME39" s="38"/>
      <c r="FMF39" s="38"/>
      <c r="FMG39" s="38"/>
      <c r="FMH39" s="38"/>
      <c r="FMI39" s="38"/>
      <c r="FMJ39" s="38"/>
      <c r="FMK39" s="38"/>
      <c r="FML39" s="38"/>
      <c r="FMM39" s="38"/>
      <c r="FMN39" s="38"/>
      <c r="FMO39" s="38"/>
      <c r="FMP39" s="38"/>
      <c r="FMQ39" s="38"/>
      <c r="FMR39" s="38"/>
      <c r="FMS39" s="38"/>
      <c r="FMT39" s="38"/>
      <c r="FMU39" s="38"/>
      <c r="FMV39" s="38"/>
      <c r="FMW39" s="38"/>
      <c r="FMX39" s="38"/>
      <c r="FMY39" s="38"/>
      <c r="FMZ39" s="38"/>
      <c r="FNA39" s="38"/>
      <c r="FNB39" s="38"/>
      <c r="FNC39" s="38"/>
      <c r="FND39" s="38"/>
      <c r="FNE39" s="38"/>
      <c r="FNF39" s="38"/>
      <c r="FNG39" s="38"/>
      <c r="FNH39" s="38"/>
      <c r="FNI39" s="38"/>
      <c r="FNJ39" s="38"/>
      <c r="FNK39" s="38"/>
      <c r="FNL39" s="38"/>
      <c r="FNM39" s="38"/>
      <c r="FNN39" s="38"/>
      <c r="FNO39" s="38"/>
      <c r="FNP39" s="38"/>
      <c r="FNQ39" s="38"/>
      <c r="FNR39" s="38"/>
      <c r="FNS39" s="38"/>
      <c r="FNT39" s="38"/>
      <c r="FNU39" s="38"/>
      <c r="FNV39" s="38"/>
      <c r="FNW39" s="38"/>
      <c r="FNX39" s="38"/>
      <c r="FNY39" s="38"/>
      <c r="FNZ39" s="38"/>
      <c r="FOA39" s="38"/>
      <c r="FOB39" s="38"/>
      <c r="FOC39" s="38"/>
      <c r="FOD39" s="38"/>
      <c r="FOE39" s="38"/>
      <c r="FOF39" s="38"/>
      <c r="FOG39" s="38"/>
      <c r="FOH39" s="38"/>
      <c r="FOI39" s="38"/>
      <c r="FOJ39" s="38"/>
      <c r="FOK39" s="38"/>
      <c r="FOL39" s="38"/>
      <c r="FOM39" s="38"/>
      <c r="FON39" s="38"/>
      <c r="FOO39" s="38"/>
      <c r="FOP39" s="38"/>
      <c r="FOQ39" s="38"/>
      <c r="FOR39" s="38"/>
      <c r="FOS39" s="38"/>
      <c r="FOT39" s="38"/>
      <c r="FOU39" s="38"/>
      <c r="FOV39" s="38"/>
      <c r="FOW39" s="38"/>
      <c r="FOX39" s="38"/>
      <c r="FOY39" s="38"/>
      <c r="FOZ39" s="38"/>
      <c r="FPA39" s="38"/>
      <c r="FPB39" s="38"/>
      <c r="FPC39" s="38"/>
      <c r="FPD39" s="38"/>
      <c r="FPE39" s="38"/>
      <c r="FPF39" s="38"/>
      <c r="FPG39" s="38"/>
      <c r="FPH39" s="38"/>
      <c r="FPI39" s="38"/>
      <c r="FPJ39" s="38"/>
      <c r="FPK39" s="38"/>
      <c r="FPL39" s="38"/>
      <c r="FPM39" s="38"/>
      <c r="FPN39" s="38"/>
      <c r="FPO39" s="38"/>
      <c r="FPP39" s="38"/>
      <c r="FPQ39" s="38"/>
      <c r="FPR39" s="38"/>
      <c r="FPS39" s="38"/>
      <c r="FPT39" s="38"/>
      <c r="FPU39" s="38"/>
      <c r="FPV39" s="38"/>
      <c r="FPW39" s="38"/>
      <c r="FPX39" s="38"/>
      <c r="FPY39" s="38"/>
      <c r="FPZ39" s="38"/>
      <c r="FQA39" s="38"/>
      <c r="FQB39" s="38"/>
      <c r="FQC39" s="38"/>
      <c r="FQD39" s="38"/>
      <c r="FQE39" s="38"/>
      <c r="FQF39" s="38"/>
      <c r="FQG39" s="38"/>
      <c r="FQH39" s="38"/>
      <c r="FQI39" s="38"/>
      <c r="FQJ39" s="38"/>
      <c r="FQK39" s="38"/>
      <c r="FQL39" s="38"/>
      <c r="FQM39" s="38"/>
      <c r="FQN39" s="38"/>
      <c r="FQO39" s="38"/>
      <c r="FQP39" s="38"/>
      <c r="FQQ39" s="38"/>
      <c r="FQR39" s="38"/>
      <c r="FQS39" s="38"/>
      <c r="FQT39" s="38"/>
      <c r="FQU39" s="38"/>
      <c r="FQV39" s="38"/>
      <c r="FQW39" s="38"/>
      <c r="FQX39" s="38"/>
      <c r="FQY39" s="38"/>
      <c r="FQZ39" s="38"/>
      <c r="FRA39" s="38"/>
      <c r="FRB39" s="38"/>
      <c r="FRC39" s="38"/>
      <c r="FRD39" s="38"/>
      <c r="FRE39" s="38"/>
      <c r="FRF39" s="38"/>
      <c r="FRG39" s="38"/>
      <c r="FRH39" s="38"/>
      <c r="FRI39" s="38"/>
      <c r="FRJ39" s="38"/>
      <c r="FRK39" s="38"/>
      <c r="FRL39" s="38"/>
      <c r="FRM39" s="38"/>
      <c r="FRN39" s="38"/>
      <c r="FRO39" s="38"/>
      <c r="FRP39" s="38"/>
      <c r="FRQ39" s="38"/>
      <c r="FRR39" s="38"/>
      <c r="FRS39" s="38"/>
      <c r="FRT39" s="38"/>
      <c r="FRU39" s="38"/>
      <c r="FRV39" s="38"/>
      <c r="FRW39" s="38"/>
      <c r="FRX39" s="38"/>
      <c r="FRY39" s="38"/>
      <c r="FRZ39" s="38"/>
      <c r="FSA39" s="38"/>
      <c r="FSB39" s="38"/>
      <c r="FSC39" s="38"/>
      <c r="FSD39" s="38"/>
      <c r="FSE39" s="38"/>
      <c r="FSF39" s="38"/>
      <c r="FSG39" s="38"/>
      <c r="FSH39" s="38"/>
      <c r="FSI39" s="38"/>
      <c r="FSJ39" s="38"/>
      <c r="FSK39" s="38"/>
      <c r="FSL39" s="38"/>
      <c r="FSM39" s="38"/>
      <c r="FSN39" s="38"/>
      <c r="FSO39" s="38"/>
      <c r="FSP39" s="38"/>
      <c r="FSQ39" s="38"/>
      <c r="FSR39" s="38"/>
      <c r="FSS39" s="38"/>
      <c r="FST39" s="38"/>
      <c r="FSU39" s="38"/>
      <c r="FSV39" s="38"/>
      <c r="FSW39" s="38"/>
      <c r="FSX39" s="38"/>
      <c r="FSY39" s="38"/>
      <c r="FSZ39" s="38"/>
      <c r="FTA39" s="38"/>
      <c r="FTB39" s="38"/>
      <c r="FTC39" s="38"/>
      <c r="FTD39" s="38"/>
      <c r="FTE39" s="38"/>
      <c r="FTF39" s="38"/>
      <c r="FTG39" s="38"/>
      <c r="FTH39" s="38"/>
      <c r="FTI39" s="38"/>
      <c r="FTJ39" s="38"/>
      <c r="FTK39" s="38"/>
      <c r="FTL39" s="38"/>
      <c r="FTM39" s="38"/>
      <c r="FTN39" s="38"/>
      <c r="FTO39" s="38"/>
      <c r="FTP39" s="38"/>
      <c r="FTQ39" s="38"/>
      <c r="FTR39" s="38"/>
      <c r="FTS39" s="38"/>
      <c r="FTT39" s="38"/>
      <c r="FTU39" s="38"/>
      <c r="FTV39" s="38"/>
      <c r="FTW39" s="38"/>
      <c r="FTX39" s="38"/>
      <c r="FTY39" s="38"/>
      <c r="FTZ39" s="38"/>
      <c r="FUA39" s="38"/>
      <c r="FUB39" s="38"/>
      <c r="FUC39" s="38"/>
      <c r="FUD39" s="38"/>
      <c r="FUE39" s="38"/>
      <c r="FUF39" s="38"/>
      <c r="FUG39" s="38"/>
      <c r="FUH39" s="38"/>
      <c r="FUI39" s="38"/>
      <c r="FUJ39" s="38"/>
      <c r="FUK39" s="38"/>
      <c r="FUL39" s="38"/>
      <c r="FUM39" s="38"/>
      <c r="FUN39" s="38"/>
      <c r="FUO39" s="38"/>
      <c r="FUP39" s="38"/>
      <c r="FUQ39" s="38"/>
      <c r="FUR39" s="38"/>
      <c r="FUS39" s="38"/>
      <c r="FUT39" s="38"/>
      <c r="FUU39" s="38"/>
      <c r="FUV39" s="38"/>
      <c r="FUW39" s="38"/>
      <c r="FUX39" s="38"/>
      <c r="FUY39" s="38"/>
      <c r="FUZ39" s="38"/>
      <c r="FVA39" s="38"/>
      <c r="FVB39" s="38"/>
      <c r="FVC39" s="38"/>
      <c r="FVD39" s="38"/>
      <c r="FVE39" s="38"/>
      <c r="FVF39" s="38"/>
      <c r="FVG39" s="38"/>
      <c r="FVH39" s="38"/>
      <c r="FVI39" s="38"/>
      <c r="FVJ39" s="38"/>
      <c r="FVK39" s="38"/>
      <c r="FVL39" s="38"/>
      <c r="FVM39" s="38"/>
      <c r="FVN39" s="38"/>
      <c r="FVO39" s="38"/>
      <c r="FVP39" s="38"/>
      <c r="FVQ39" s="38"/>
      <c r="FVR39" s="38"/>
      <c r="FVS39" s="38"/>
      <c r="FVT39" s="38"/>
      <c r="FVU39" s="38"/>
      <c r="FVV39" s="38"/>
      <c r="FVW39" s="38"/>
      <c r="FVX39" s="38"/>
      <c r="FVY39" s="38"/>
      <c r="FVZ39" s="38"/>
      <c r="FWA39" s="38"/>
      <c r="FWB39" s="38"/>
      <c r="FWC39" s="38"/>
      <c r="FWD39" s="38"/>
      <c r="FWE39" s="38"/>
      <c r="FWF39" s="38"/>
      <c r="FWG39" s="38"/>
      <c r="FWH39" s="38"/>
      <c r="FWI39" s="38"/>
      <c r="FWJ39" s="38"/>
      <c r="FWK39" s="38"/>
      <c r="FWL39" s="38"/>
      <c r="FWM39" s="38"/>
      <c r="FWN39" s="38"/>
      <c r="FWO39" s="38"/>
      <c r="FWP39" s="38"/>
      <c r="FWQ39" s="38"/>
      <c r="FWR39" s="38"/>
      <c r="FWS39" s="38"/>
      <c r="FWT39" s="38"/>
      <c r="FWU39" s="38"/>
      <c r="FWV39" s="38"/>
      <c r="FWW39" s="38"/>
      <c r="FWX39" s="38"/>
      <c r="FWY39" s="38"/>
      <c r="FWZ39" s="38"/>
      <c r="FXA39" s="38"/>
      <c r="FXB39" s="38"/>
      <c r="FXC39" s="38"/>
      <c r="FXD39" s="38"/>
      <c r="FXE39" s="38"/>
      <c r="FXF39" s="38"/>
      <c r="FXG39" s="38"/>
      <c r="FXH39" s="38"/>
      <c r="FXI39" s="38"/>
      <c r="FXJ39" s="38"/>
      <c r="FXK39" s="38"/>
      <c r="FXL39" s="38"/>
      <c r="FXM39" s="38"/>
      <c r="FXN39" s="38"/>
      <c r="FXO39" s="38"/>
      <c r="FXP39" s="38"/>
      <c r="FXQ39" s="38"/>
      <c r="FXR39" s="38"/>
      <c r="FXS39" s="38"/>
      <c r="FXT39" s="38"/>
      <c r="FXU39" s="38"/>
      <c r="FXV39" s="38"/>
      <c r="FXW39" s="38"/>
      <c r="FXX39" s="38"/>
      <c r="FXY39" s="38"/>
      <c r="FXZ39" s="38"/>
      <c r="FYA39" s="38"/>
      <c r="FYB39" s="38"/>
      <c r="FYC39" s="38"/>
      <c r="FYD39" s="38"/>
      <c r="FYE39" s="38"/>
      <c r="FYF39" s="38"/>
      <c r="FYG39" s="38"/>
      <c r="FYH39" s="38"/>
      <c r="FYI39" s="38"/>
      <c r="FYJ39" s="38"/>
      <c r="FYK39" s="38"/>
      <c r="FYL39" s="38"/>
      <c r="FYM39" s="38"/>
      <c r="FYN39" s="38"/>
      <c r="FYO39" s="38"/>
      <c r="FYP39" s="38"/>
      <c r="FYQ39" s="38"/>
      <c r="FYR39" s="38"/>
      <c r="FYS39" s="38"/>
      <c r="FYT39" s="38"/>
      <c r="FYU39" s="38"/>
      <c r="FYV39" s="38"/>
      <c r="FYW39" s="38"/>
      <c r="FYX39" s="38"/>
      <c r="FYY39" s="38"/>
      <c r="FYZ39" s="38"/>
      <c r="FZA39" s="38"/>
      <c r="FZB39" s="38"/>
      <c r="FZC39" s="38"/>
      <c r="FZD39" s="38"/>
      <c r="FZE39" s="38"/>
      <c r="FZF39" s="38"/>
      <c r="FZG39" s="38"/>
      <c r="FZH39" s="38"/>
      <c r="FZI39" s="38"/>
      <c r="FZJ39" s="38"/>
      <c r="FZK39" s="38"/>
      <c r="FZL39" s="38"/>
      <c r="FZM39" s="38"/>
      <c r="FZN39" s="38"/>
      <c r="FZO39" s="38"/>
      <c r="FZP39" s="38"/>
      <c r="FZQ39" s="38"/>
      <c r="FZR39" s="38"/>
      <c r="FZS39" s="38"/>
      <c r="FZT39" s="38"/>
      <c r="FZU39" s="38"/>
      <c r="FZV39" s="38"/>
      <c r="FZW39" s="38"/>
      <c r="FZX39" s="38"/>
      <c r="FZY39" s="38"/>
      <c r="FZZ39" s="38"/>
      <c r="GAA39" s="38"/>
      <c r="GAB39" s="38"/>
      <c r="GAC39" s="38"/>
      <c r="GAD39" s="38"/>
      <c r="GAE39" s="38"/>
      <c r="GAF39" s="38"/>
      <c r="GAG39" s="38"/>
      <c r="GAH39" s="38"/>
      <c r="GAI39" s="38"/>
      <c r="GAJ39" s="38"/>
      <c r="GAK39" s="38"/>
      <c r="GAL39" s="38"/>
      <c r="GAM39" s="38"/>
      <c r="GAN39" s="38"/>
      <c r="GAO39" s="38"/>
      <c r="GAP39" s="38"/>
      <c r="GAQ39" s="38"/>
      <c r="GAR39" s="38"/>
      <c r="GAS39" s="38"/>
      <c r="GAT39" s="38"/>
      <c r="GAU39" s="38"/>
      <c r="GAV39" s="38"/>
      <c r="GAW39" s="38"/>
      <c r="GAX39" s="38"/>
      <c r="GAY39" s="38"/>
      <c r="GAZ39" s="38"/>
      <c r="GBA39" s="38"/>
      <c r="GBB39" s="38"/>
      <c r="GBC39" s="38"/>
      <c r="GBD39" s="38"/>
      <c r="GBE39" s="38"/>
      <c r="GBF39" s="38"/>
      <c r="GBG39" s="38"/>
      <c r="GBH39" s="38"/>
      <c r="GBI39" s="38"/>
      <c r="GBJ39" s="38"/>
      <c r="GBK39" s="38"/>
      <c r="GBL39" s="38"/>
      <c r="GBM39" s="38"/>
      <c r="GBN39" s="38"/>
      <c r="GBO39" s="38"/>
      <c r="GBP39" s="38"/>
      <c r="GBQ39" s="38"/>
      <c r="GBR39" s="38"/>
      <c r="GBS39" s="38"/>
      <c r="GBT39" s="38"/>
      <c r="GBU39" s="38"/>
      <c r="GBV39" s="38"/>
      <c r="GBW39" s="38"/>
      <c r="GBX39" s="38"/>
      <c r="GBY39" s="38"/>
      <c r="GBZ39" s="38"/>
      <c r="GCA39" s="38"/>
      <c r="GCB39" s="38"/>
      <c r="GCC39" s="38"/>
      <c r="GCD39" s="38"/>
      <c r="GCE39" s="38"/>
      <c r="GCF39" s="38"/>
      <c r="GCG39" s="38"/>
      <c r="GCH39" s="38"/>
      <c r="GCI39" s="38"/>
      <c r="GCJ39" s="38"/>
      <c r="GCK39" s="38"/>
      <c r="GCL39" s="38"/>
      <c r="GCM39" s="38"/>
      <c r="GCN39" s="38"/>
      <c r="GCO39" s="38"/>
      <c r="GCP39" s="38"/>
      <c r="GCQ39" s="38"/>
      <c r="GCR39" s="38"/>
      <c r="GCS39" s="38"/>
      <c r="GCT39" s="38"/>
      <c r="GCU39" s="38"/>
      <c r="GCV39" s="38"/>
      <c r="GCW39" s="38"/>
      <c r="GCX39" s="38"/>
      <c r="GCY39" s="38"/>
      <c r="GCZ39" s="38"/>
      <c r="GDA39" s="38"/>
      <c r="GDB39" s="38"/>
      <c r="GDC39" s="38"/>
      <c r="GDD39" s="38"/>
      <c r="GDE39" s="38"/>
      <c r="GDF39" s="38"/>
      <c r="GDG39" s="38"/>
      <c r="GDH39" s="38"/>
      <c r="GDI39" s="38"/>
      <c r="GDJ39" s="38"/>
      <c r="GDK39" s="38"/>
      <c r="GDL39" s="38"/>
      <c r="GDM39" s="38"/>
      <c r="GDN39" s="38"/>
      <c r="GDO39" s="38"/>
      <c r="GDP39" s="38"/>
      <c r="GDQ39" s="38"/>
      <c r="GDR39" s="38"/>
      <c r="GDS39" s="38"/>
      <c r="GDT39" s="38"/>
      <c r="GDU39" s="38"/>
      <c r="GDV39" s="38"/>
      <c r="GDW39" s="38"/>
      <c r="GDX39" s="38"/>
      <c r="GDY39" s="38"/>
      <c r="GDZ39" s="38"/>
      <c r="GEA39" s="38"/>
      <c r="GEB39" s="38"/>
      <c r="GEC39" s="38"/>
      <c r="GED39" s="38"/>
      <c r="GEE39" s="38"/>
      <c r="GEF39" s="38"/>
      <c r="GEG39" s="38"/>
      <c r="GEH39" s="38"/>
      <c r="GEI39" s="38"/>
      <c r="GEJ39" s="38"/>
      <c r="GEK39" s="38"/>
      <c r="GEL39" s="38"/>
      <c r="GEM39" s="38"/>
      <c r="GEN39" s="38"/>
      <c r="GEO39" s="38"/>
      <c r="GEP39" s="38"/>
      <c r="GEQ39" s="38"/>
      <c r="GER39" s="38"/>
      <c r="GES39" s="38"/>
      <c r="GET39" s="38"/>
      <c r="GEU39" s="38"/>
      <c r="GEV39" s="38"/>
      <c r="GEW39" s="38"/>
      <c r="GEX39" s="38"/>
      <c r="GEY39" s="38"/>
      <c r="GEZ39" s="38"/>
      <c r="GFA39" s="38"/>
      <c r="GFB39" s="38"/>
      <c r="GFC39" s="38"/>
      <c r="GFD39" s="38"/>
      <c r="GFE39" s="38"/>
      <c r="GFF39" s="38"/>
      <c r="GFG39" s="38"/>
      <c r="GFH39" s="38"/>
      <c r="GFI39" s="38"/>
      <c r="GFJ39" s="38"/>
      <c r="GFK39" s="38"/>
      <c r="GFL39" s="38"/>
      <c r="GFM39" s="38"/>
      <c r="GFN39" s="38"/>
      <c r="GFO39" s="38"/>
      <c r="GFP39" s="38"/>
      <c r="GFQ39" s="38"/>
      <c r="GFR39" s="38"/>
      <c r="GFS39" s="38"/>
      <c r="GFT39" s="38"/>
      <c r="GFU39" s="38"/>
      <c r="GFV39" s="38"/>
      <c r="GFW39" s="38"/>
      <c r="GFX39" s="38"/>
      <c r="GFY39" s="38"/>
      <c r="GFZ39" s="38"/>
      <c r="GGA39" s="38"/>
      <c r="GGB39" s="38"/>
      <c r="GGC39" s="38"/>
      <c r="GGD39" s="38"/>
      <c r="GGE39" s="38"/>
      <c r="GGF39" s="38"/>
      <c r="GGG39" s="38"/>
      <c r="GGH39" s="38"/>
      <c r="GGI39" s="38"/>
      <c r="GGJ39" s="38"/>
      <c r="GGK39" s="38"/>
      <c r="GGL39" s="38"/>
      <c r="GGM39" s="38"/>
      <c r="GGN39" s="38"/>
      <c r="GGO39" s="38"/>
      <c r="GGP39" s="38"/>
      <c r="GGQ39" s="38"/>
      <c r="GGR39" s="38"/>
      <c r="GGS39" s="38"/>
      <c r="GGT39" s="38"/>
      <c r="GGU39" s="38"/>
      <c r="GGV39" s="38"/>
      <c r="GGW39" s="38"/>
      <c r="GGX39" s="38"/>
      <c r="GGY39" s="38"/>
      <c r="GGZ39" s="38"/>
      <c r="GHA39" s="38"/>
      <c r="GHB39" s="38"/>
      <c r="GHC39" s="38"/>
      <c r="GHD39" s="38"/>
      <c r="GHE39" s="38"/>
      <c r="GHF39" s="38"/>
      <c r="GHG39" s="38"/>
      <c r="GHH39" s="38"/>
      <c r="GHI39" s="38"/>
      <c r="GHJ39" s="38"/>
      <c r="GHK39" s="38"/>
      <c r="GHL39" s="38"/>
      <c r="GHM39" s="38"/>
      <c r="GHN39" s="38"/>
      <c r="GHO39" s="38"/>
      <c r="GHP39" s="38"/>
      <c r="GHQ39" s="38"/>
      <c r="GHR39" s="38"/>
      <c r="GHS39" s="38"/>
      <c r="GHT39" s="38"/>
      <c r="GHU39" s="38"/>
      <c r="GHV39" s="38"/>
      <c r="GHW39" s="38"/>
      <c r="GHX39" s="38"/>
      <c r="GHY39" s="38"/>
      <c r="GHZ39" s="38"/>
      <c r="GIA39" s="38"/>
      <c r="GIB39" s="38"/>
      <c r="GIC39" s="38"/>
      <c r="GID39" s="38"/>
      <c r="GIE39" s="38"/>
      <c r="GIF39" s="38"/>
      <c r="GIG39" s="38"/>
      <c r="GIH39" s="38"/>
      <c r="GII39" s="38"/>
      <c r="GIJ39" s="38"/>
      <c r="GIK39" s="38"/>
      <c r="GIL39" s="38"/>
      <c r="GIM39" s="38"/>
      <c r="GIN39" s="38"/>
      <c r="GIO39" s="38"/>
      <c r="GIP39" s="38"/>
      <c r="GIQ39" s="38"/>
      <c r="GIR39" s="38"/>
      <c r="GIS39" s="38"/>
      <c r="GIT39" s="38"/>
      <c r="GIU39" s="38"/>
      <c r="GIV39" s="38"/>
      <c r="GIW39" s="38"/>
      <c r="GIX39" s="38"/>
      <c r="GIY39" s="38"/>
      <c r="GIZ39" s="38"/>
      <c r="GJA39" s="38"/>
      <c r="GJB39" s="38"/>
      <c r="GJC39" s="38"/>
      <c r="GJD39" s="38"/>
      <c r="GJE39" s="38"/>
      <c r="GJF39" s="38"/>
      <c r="GJG39" s="38"/>
      <c r="GJH39" s="38"/>
      <c r="GJI39" s="38"/>
      <c r="GJJ39" s="38"/>
      <c r="GJK39" s="38"/>
      <c r="GJL39" s="38"/>
      <c r="GJM39" s="38"/>
      <c r="GJN39" s="38"/>
      <c r="GJO39" s="38"/>
      <c r="GJP39" s="38"/>
      <c r="GJQ39" s="38"/>
      <c r="GJR39" s="38"/>
      <c r="GJS39" s="38"/>
      <c r="GJT39" s="38"/>
      <c r="GJU39" s="38"/>
      <c r="GJV39" s="38"/>
      <c r="GJW39" s="38"/>
      <c r="GJX39" s="38"/>
      <c r="GJY39" s="38"/>
      <c r="GJZ39" s="38"/>
      <c r="GKA39" s="38"/>
      <c r="GKB39" s="38"/>
      <c r="GKC39" s="38"/>
      <c r="GKD39" s="38"/>
      <c r="GKE39" s="38"/>
      <c r="GKF39" s="38"/>
      <c r="GKG39" s="38"/>
      <c r="GKH39" s="38"/>
      <c r="GKI39" s="38"/>
      <c r="GKJ39" s="38"/>
      <c r="GKK39" s="38"/>
      <c r="GKL39" s="38"/>
      <c r="GKM39" s="38"/>
      <c r="GKN39" s="38"/>
      <c r="GKO39" s="38"/>
      <c r="GKP39" s="38"/>
      <c r="GKQ39" s="38"/>
      <c r="GKR39" s="38"/>
      <c r="GKS39" s="38"/>
      <c r="GKT39" s="38"/>
      <c r="GKU39" s="38"/>
      <c r="GKV39" s="38"/>
      <c r="GKW39" s="38"/>
      <c r="GKX39" s="38"/>
      <c r="GKY39" s="38"/>
      <c r="GKZ39" s="38"/>
      <c r="GLA39" s="38"/>
      <c r="GLB39" s="38"/>
      <c r="GLC39" s="38"/>
      <c r="GLD39" s="38"/>
      <c r="GLE39" s="38"/>
      <c r="GLF39" s="38"/>
      <c r="GLG39" s="38"/>
      <c r="GLH39" s="38"/>
      <c r="GLI39" s="38"/>
      <c r="GLJ39" s="38"/>
      <c r="GLK39" s="38"/>
      <c r="GLL39" s="38"/>
      <c r="GLM39" s="38"/>
      <c r="GLN39" s="38"/>
      <c r="GLO39" s="38"/>
      <c r="GLP39" s="38"/>
      <c r="GLQ39" s="38"/>
      <c r="GLR39" s="38"/>
      <c r="GLS39" s="38"/>
      <c r="GLT39" s="38"/>
      <c r="GLU39" s="38"/>
      <c r="GLV39" s="38"/>
      <c r="GLW39" s="38"/>
      <c r="GLX39" s="38"/>
      <c r="GLY39" s="38"/>
      <c r="GLZ39" s="38"/>
      <c r="GMA39" s="38"/>
      <c r="GMB39" s="38"/>
      <c r="GMC39" s="38"/>
      <c r="GMD39" s="38"/>
      <c r="GME39" s="38"/>
      <c r="GMF39" s="38"/>
      <c r="GMG39" s="38"/>
      <c r="GMH39" s="38"/>
      <c r="GMI39" s="38"/>
      <c r="GMJ39" s="38"/>
      <c r="GMK39" s="38"/>
      <c r="GML39" s="38"/>
      <c r="GMM39" s="38"/>
      <c r="GMN39" s="38"/>
      <c r="GMO39" s="38"/>
      <c r="GMP39" s="38"/>
      <c r="GMQ39" s="38"/>
      <c r="GMR39" s="38"/>
      <c r="GMS39" s="38"/>
      <c r="GMT39" s="38"/>
      <c r="GMU39" s="38"/>
      <c r="GMV39" s="38"/>
      <c r="GMW39" s="38"/>
      <c r="GMX39" s="38"/>
      <c r="GMY39" s="38"/>
      <c r="GMZ39" s="38"/>
      <c r="GNA39" s="38"/>
      <c r="GNB39" s="38"/>
      <c r="GNC39" s="38"/>
      <c r="GND39" s="38"/>
      <c r="GNE39" s="38"/>
      <c r="GNF39" s="38"/>
      <c r="GNG39" s="38"/>
      <c r="GNH39" s="38"/>
      <c r="GNI39" s="38"/>
      <c r="GNJ39" s="38"/>
      <c r="GNK39" s="38"/>
      <c r="GNL39" s="38"/>
      <c r="GNM39" s="38"/>
      <c r="GNN39" s="38"/>
      <c r="GNO39" s="38"/>
      <c r="GNP39" s="38"/>
      <c r="GNQ39" s="38"/>
      <c r="GNR39" s="38"/>
      <c r="GNS39" s="38"/>
      <c r="GNT39" s="38"/>
      <c r="GNU39" s="38"/>
      <c r="GNV39" s="38"/>
      <c r="GNW39" s="38"/>
      <c r="GNX39" s="38"/>
      <c r="GNY39" s="38"/>
      <c r="GNZ39" s="38"/>
      <c r="GOA39" s="38"/>
      <c r="GOB39" s="38"/>
      <c r="GOC39" s="38"/>
      <c r="GOD39" s="38"/>
      <c r="GOE39" s="38"/>
      <c r="GOF39" s="38"/>
      <c r="GOG39" s="38"/>
      <c r="GOH39" s="38"/>
      <c r="GOI39" s="38"/>
      <c r="GOJ39" s="38"/>
      <c r="GOK39" s="38"/>
      <c r="GOL39" s="38"/>
      <c r="GOM39" s="38"/>
      <c r="GON39" s="38"/>
      <c r="GOO39" s="38"/>
      <c r="GOP39" s="38"/>
      <c r="GOQ39" s="38"/>
      <c r="GOR39" s="38"/>
      <c r="GOS39" s="38"/>
      <c r="GOT39" s="38"/>
      <c r="GOU39" s="38"/>
      <c r="GOV39" s="38"/>
      <c r="GOW39" s="38"/>
      <c r="GOX39" s="38"/>
      <c r="GOY39" s="38"/>
      <c r="GOZ39" s="38"/>
      <c r="GPA39" s="38"/>
      <c r="GPB39" s="38"/>
      <c r="GPC39" s="38"/>
      <c r="GPD39" s="38"/>
      <c r="GPE39" s="38"/>
      <c r="GPF39" s="38"/>
      <c r="GPG39" s="38"/>
      <c r="GPH39" s="38"/>
      <c r="GPI39" s="38"/>
      <c r="GPJ39" s="38"/>
      <c r="GPK39" s="38"/>
      <c r="GPL39" s="38"/>
      <c r="GPM39" s="38"/>
      <c r="GPN39" s="38"/>
      <c r="GPO39" s="38"/>
      <c r="GPP39" s="38"/>
      <c r="GPQ39" s="38"/>
      <c r="GPR39" s="38"/>
      <c r="GPS39" s="38"/>
      <c r="GPT39" s="38"/>
      <c r="GPU39" s="38"/>
      <c r="GPV39" s="38"/>
      <c r="GPW39" s="38"/>
      <c r="GPX39" s="38"/>
      <c r="GPY39" s="38"/>
      <c r="GPZ39" s="38"/>
      <c r="GQA39" s="38"/>
      <c r="GQB39" s="38"/>
      <c r="GQC39" s="38"/>
      <c r="GQD39" s="38"/>
      <c r="GQE39" s="38"/>
      <c r="GQF39" s="38"/>
      <c r="GQG39" s="38"/>
      <c r="GQH39" s="38"/>
      <c r="GQI39" s="38"/>
      <c r="GQJ39" s="38"/>
      <c r="GQK39" s="38"/>
      <c r="GQL39" s="38"/>
      <c r="GQM39" s="38"/>
      <c r="GQN39" s="38"/>
      <c r="GQO39" s="38"/>
      <c r="GQP39" s="38"/>
      <c r="GQQ39" s="38"/>
      <c r="GQR39" s="38"/>
      <c r="GQS39" s="38"/>
      <c r="GQT39" s="38"/>
      <c r="GQU39" s="38"/>
      <c r="GQV39" s="38"/>
      <c r="GQW39" s="38"/>
      <c r="GQX39" s="38"/>
      <c r="GQY39" s="38"/>
      <c r="GQZ39" s="38"/>
      <c r="GRA39" s="38"/>
      <c r="GRB39" s="38"/>
      <c r="GRC39" s="38"/>
      <c r="GRD39" s="38"/>
      <c r="GRE39" s="38"/>
      <c r="GRF39" s="38"/>
      <c r="GRG39" s="38"/>
      <c r="GRH39" s="38"/>
      <c r="GRI39" s="38"/>
      <c r="GRJ39" s="38"/>
      <c r="GRK39" s="38"/>
      <c r="GRL39" s="38"/>
      <c r="GRM39" s="38"/>
      <c r="GRN39" s="38"/>
      <c r="GRO39" s="38"/>
      <c r="GRP39" s="38"/>
      <c r="GRQ39" s="38"/>
      <c r="GRR39" s="38"/>
      <c r="GRS39" s="38"/>
      <c r="GRT39" s="38"/>
      <c r="GRU39" s="38"/>
      <c r="GRV39" s="38"/>
      <c r="GRW39" s="38"/>
      <c r="GRX39" s="38"/>
      <c r="GRY39" s="38"/>
      <c r="GRZ39" s="38"/>
      <c r="GSA39" s="38"/>
      <c r="GSB39" s="38"/>
      <c r="GSC39" s="38"/>
      <c r="GSD39" s="38"/>
      <c r="GSE39" s="38"/>
      <c r="GSF39" s="38"/>
      <c r="GSG39" s="38"/>
      <c r="GSH39" s="38"/>
      <c r="GSI39" s="38"/>
      <c r="GSJ39" s="38"/>
      <c r="GSK39" s="38"/>
      <c r="GSL39" s="38"/>
      <c r="GSM39" s="38"/>
      <c r="GSN39" s="38"/>
      <c r="GSO39" s="38"/>
      <c r="GSP39" s="38"/>
      <c r="GSQ39" s="38"/>
      <c r="GSR39" s="38"/>
      <c r="GSS39" s="38"/>
      <c r="GST39" s="38"/>
      <c r="GSU39" s="38"/>
      <c r="GSV39" s="38"/>
      <c r="GSW39" s="38"/>
      <c r="GSX39" s="38"/>
      <c r="GSY39" s="38"/>
      <c r="GSZ39" s="38"/>
      <c r="GTA39" s="38"/>
      <c r="GTB39" s="38"/>
      <c r="GTC39" s="38"/>
      <c r="GTD39" s="38"/>
      <c r="GTE39" s="38"/>
      <c r="GTF39" s="38"/>
      <c r="GTG39" s="38"/>
      <c r="GTH39" s="38"/>
      <c r="GTI39" s="38"/>
      <c r="GTJ39" s="38"/>
      <c r="GTK39" s="38"/>
      <c r="GTL39" s="38"/>
      <c r="GTM39" s="38"/>
      <c r="GTN39" s="38"/>
      <c r="GTO39" s="38"/>
      <c r="GTP39" s="38"/>
      <c r="GTQ39" s="38"/>
      <c r="GTR39" s="38"/>
      <c r="GTS39" s="38"/>
      <c r="GTT39" s="38"/>
      <c r="GTU39" s="38"/>
      <c r="GTV39" s="38"/>
      <c r="GTW39" s="38"/>
      <c r="GTX39" s="38"/>
      <c r="GTY39" s="38"/>
      <c r="GTZ39" s="38"/>
      <c r="GUA39" s="38"/>
      <c r="GUB39" s="38"/>
      <c r="GUC39" s="38"/>
      <c r="GUD39" s="38"/>
      <c r="GUE39" s="38"/>
      <c r="GUF39" s="38"/>
      <c r="GUG39" s="38"/>
      <c r="GUH39" s="38"/>
      <c r="GUI39" s="38"/>
      <c r="GUJ39" s="38"/>
      <c r="GUK39" s="38"/>
      <c r="GUL39" s="38"/>
      <c r="GUM39" s="38"/>
      <c r="GUN39" s="38"/>
      <c r="GUO39" s="38"/>
      <c r="GUP39" s="38"/>
      <c r="GUQ39" s="38"/>
      <c r="GUR39" s="38"/>
      <c r="GUS39" s="38"/>
      <c r="GUT39" s="38"/>
      <c r="GUU39" s="38"/>
      <c r="GUV39" s="38"/>
      <c r="GUW39" s="38"/>
      <c r="GUX39" s="38"/>
      <c r="GUY39" s="38"/>
      <c r="GUZ39" s="38"/>
      <c r="GVA39" s="38"/>
      <c r="GVB39" s="38"/>
      <c r="GVC39" s="38"/>
      <c r="GVD39" s="38"/>
      <c r="GVE39" s="38"/>
      <c r="GVF39" s="38"/>
      <c r="GVG39" s="38"/>
      <c r="GVH39" s="38"/>
      <c r="GVI39" s="38"/>
      <c r="GVJ39" s="38"/>
      <c r="GVK39" s="38"/>
      <c r="GVL39" s="38"/>
      <c r="GVM39" s="38"/>
      <c r="GVN39" s="38"/>
      <c r="GVO39" s="38"/>
      <c r="GVP39" s="38"/>
      <c r="GVQ39" s="38"/>
      <c r="GVR39" s="38"/>
      <c r="GVS39" s="38"/>
      <c r="GVT39" s="38"/>
      <c r="GVU39" s="38"/>
      <c r="GVV39" s="38"/>
      <c r="GVW39" s="38"/>
      <c r="GVX39" s="38"/>
      <c r="GVY39" s="38"/>
      <c r="GVZ39" s="38"/>
      <c r="GWA39" s="38"/>
      <c r="GWB39" s="38"/>
      <c r="GWC39" s="38"/>
      <c r="GWD39" s="38"/>
      <c r="GWE39" s="38"/>
      <c r="GWF39" s="38"/>
      <c r="GWG39" s="38"/>
      <c r="GWH39" s="38"/>
      <c r="GWI39" s="38"/>
      <c r="GWJ39" s="38"/>
      <c r="GWK39" s="38"/>
      <c r="GWL39" s="38"/>
      <c r="GWM39" s="38"/>
      <c r="GWN39" s="38"/>
      <c r="GWO39" s="38"/>
      <c r="GWP39" s="38"/>
      <c r="GWQ39" s="38"/>
      <c r="GWR39" s="38"/>
      <c r="GWS39" s="38"/>
      <c r="GWT39" s="38"/>
      <c r="GWU39" s="38"/>
      <c r="GWV39" s="38"/>
      <c r="GWW39" s="38"/>
      <c r="GWX39" s="38"/>
      <c r="GWY39" s="38"/>
      <c r="GWZ39" s="38"/>
      <c r="GXA39" s="38"/>
      <c r="GXB39" s="38"/>
      <c r="GXC39" s="38"/>
      <c r="GXD39" s="38"/>
      <c r="GXE39" s="38"/>
      <c r="GXF39" s="38"/>
      <c r="GXG39" s="38"/>
      <c r="GXH39" s="38"/>
      <c r="GXI39" s="38"/>
      <c r="GXJ39" s="38"/>
      <c r="GXK39" s="38"/>
      <c r="GXL39" s="38"/>
      <c r="GXM39" s="38"/>
      <c r="GXN39" s="38"/>
      <c r="GXO39" s="38"/>
      <c r="GXP39" s="38"/>
      <c r="GXQ39" s="38"/>
      <c r="GXR39" s="38"/>
      <c r="GXS39" s="38"/>
      <c r="GXT39" s="38"/>
      <c r="GXU39" s="38"/>
      <c r="GXV39" s="38"/>
      <c r="GXW39" s="38"/>
      <c r="GXX39" s="38"/>
      <c r="GXY39" s="38"/>
      <c r="GXZ39" s="38"/>
      <c r="GYA39" s="38"/>
      <c r="GYB39" s="38"/>
      <c r="GYC39" s="38"/>
      <c r="GYD39" s="38"/>
      <c r="GYE39" s="38"/>
      <c r="GYF39" s="38"/>
      <c r="GYG39" s="38"/>
      <c r="GYH39" s="38"/>
      <c r="GYI39" s="38"/>
      <c r="GYJ39" s="38"/>
      <c r="GYK39" s="38"/>
      <c r="GYL39" s="38"/>
      <c r="GYM39" s="38"/>
      <c r="GYN39" s="38"/>
      <c r="GYO39" s="38"/>
      <c r="GYP39" s="38"/>
      <c r="GYQ39" s="38"/>
      <c r="GYR39" s="38"/>
      <c r="GYS39" s="38"/>
      <c r="GYT39" s="38"/>
      <c r="GYU39" s="38"/>
      <c r="GYV39" s="38"/>
      <c r="GYW39" s="38"/>
      <c r="GYX39" s="38"/>
      <c r="GYY39" s="38"/>
      <c r="GYZ39" s="38"/>
      <c r="GZA39" s="38"/>
      <c r="GZB39" s="38"/>
      <c r="GZC39" s="38"/>
      <c r="GZD39" s="38"/>
      <c r="GZE39" s="38"/>
      <c r="GZF39" s="38"/>
      <c r="GZG39" s="38"/>
      <c r="GZH39" s="38"/>
      <c r="GZI39" s="38"/>
      <c r="GZJ39" s="38"/>
      <c r="GZK39" s="38"/>
      <c r="GZL39" s="38"/>
      <c r="GZM39" s="38"/>
      <c r="GZN39" s="38"/>
      <c r="GZO39" s="38"/>
      <c r="GZP39" s="38"/>
      <c r="GZQ39" s="38"/>
      <c r="GZR39" s="38"/>
      <c r="GZS39" s="38"/>
      <c r="GZT39" s="38"/>
      <c r="GZU39" s="38"/>
      <c r="GZV39" s="38"/>
      <c r="GZW39" s="38"/>
      <c r="GZX39" s="38"/>
      <c r="GZY39" s="38"/>
      <c r="GZZ39" s="38"/>
      <c r="HAA39" s="38"/>
      <c r="HAB39" s="38"/>
      <c r="HAC39" s="38"/>
      <c r="HAD39" s="38"/>
      <c r="HAE39" s="38"/>
      <c r="HAF39" s="38"/>
      <c r="HAG39" s="38"/>
      <c r="HAH39" s="38"/>
      <c r="HAI39" s="38"/>
      <c r="HAJ39" s="38"/>
      <c r="HAK39" s="38"/>
      <c r="HAL39" s="38"/>
      <c r="HAM39" s="38"/>
      <c r="HAN39" s="38"/>
      <c r="HAO39" s="38"/>
      <c r="HAP39" s="38"/>
      <c r="HAQ39" s="38"/>
      <c r="HAR39" s="38"/>
      <c r="HAS39" s="38"/>
      <c r="HAT39" s="38"/>
      <c r="HAU39" s="38"/>
      <c r="HAV39" s="38"/>
      <c r="HAW39" s="38"/>
      <c r="HAX39" s="38"/>
      <c r="HAY39" s="38"/>
      <c r="HAZ39" s="38"/>
      <c r="HBA39" s="38"/>
      <c r="HBB39" s="38"/>
      <c r="HBC39" s="38"/>
      <c r="HBD39" s="38"/>
      <c r="HBE39" s="38"/>
      <c r="HBF39" s="38"/>
      <c r="HBG39" s="38"/>
      <c r="HBH39" s="38"/>
      <c r="HBI39" s="38"/>
      <c r="HBJ39" s="38"/>
      <c r="HBK39" s="38"/>
      <c r="HBL39" s="38"/>
      <c r="HBM39" s="38"/>
      <c r="HBN39" s="38"/>
      <c r="HBO39" s="38"/>
      <c r="HBP39" s="38"/>
      <c r="HBQ39" s="38"/>
      <c r="HBR39" s="38"/>
      <c r="HBS39" s="38"/>
      <c r="HBT39" s="38"/>
      <c r="HBU39" s="38"/>
      <c r="HBV39" s="38"/>
      <c r="HBW39" s="38"/>
      <c r="HBX39" s="38"/>
      <c r="HBY39" s="38"/>
      <c r="HBZ39" s="38"/>
      <c r="HCA39" s="38"/>
      <c r="HCB39" s="38"/>
      <c r="HCC39" s="38"/>
      <c r="HCD39" s="38"/>
      <c r="HCE39" s="38"/>
      <c r="HCF39" s="38"/>
      <c r="HCG39" s="38"/>
      <c r="HCH39" s="38"/>
      <c r="HCI39" s="38"/>
      <c r="HCJ39" s="38"/>
      <c r="HCK39" s="38"/>
      <c r="HCL39" s="38"/>
      <c r="HCM39" s="38"/>
      <c r="HCN39" s="38"/>
      <c r="HCO39" s="38"/>
      <c r="HCP39" s="38"/>
      <c r="HCQ39" s="38"/>
      <c r="HCR39" s="38"/>
      <c r="HCS39" s="38"/>
      <c r="HCT39" s="38"/>
      <c r="HCU39" s="38"/>
      <c r="HCV39" s="38"/>
      <c r="HCW39" s="38"/>
      <c r="HCX39" s="38"/>
      <c r="HCY39" s="38"/>
      <c r="HCZ39" s="38"/>
      <c r="HDA39" s="38"/>
      <c r="HDB39" s="38"/>
      <c r="HDC39" s="38"/>
      <c r="HDD39" s="38"/>
      <c r="HDE39" s="38"/>
      <c r="HDF39" s="38"/>
      <c r="HDG39" s="38"/>
      <c r="HDH39" s="38"/>
      <c r="HDI39" s="38"/>
      <c r="HDJ39" s="38"/>
      <c r="HDK39" s="38"/>
      <c r="HDL39" s="38"/>
      <c r="HDM39" s="38"/>
      <c r="HDN39" s="38"/>
      <c r="HDO39" s="38"/>
      <c r="HDP39" s="38"/>
      <c r="HDQ39" s="38"/>
      <c r="HDR39" s="38"/>
      <c r="HDS39" s="38"/>
      <c r="HDT39" s="38"/>
      <c r="HDU39" s="38"/>
      <c r="HDV39" s="38"/>
      <c r="HDW39" s="38"/>
      <c r="HDX39" s="38"/>
      <c r="HDY39" s="38"/>
      <c r="HDZ39" s="38"/>
      <c r="HEA39" s="38"/>
      <c r="HEB39" s="38"/>
      <c r="HEC39" s="38"/>
      <c r="HED39" s="38"/>
      <c r="HEE39" s="38"/>
      <c r="HEF39" s="38"/>
      <c r="HEG39" s="38"/>
      <c r="HEH39" s="38"/>
      <c r="HEI39" s="38"/>
      <c r="HEJ39" s="38"/>
      <c r="HEK39" s="38"/>
      <c r="HEL39" s="38"/>
      <c r="HEM39" s="38"/>
      <c r="HEN39" s="38"/>
      <c r="HEO39" s="38"/>
      <c r="HEP39" s="38"/>
      <c r="HEQ39" s="38"/>
      <c r="HER39" s="38"/>
      <c r="HES39" s="38"/>
      <c r="HET39" s="38"/>
      <c r="HEU39" s="38"/>
      <c r="HEV39" s="38"/>
      <c r="HEW39" s="38"/>
      <c r="HEX39" s="38"/>
      <c r="HEY39" s="38"/>
      <c r="HEZ39" s="38"/>
      <c r="HFA39" s="38"/>
      <c r="HFB39" s="38"/>
      <c r="HFC39" s="38"/>
      <c r="HFD39" s="38"/>
      <c r="HFE39" s="38"/>
      <c r="HFF39" s="38"/>
      <c r="HFG39" s="38"/>
      <c r="HFH39" s="38"/>
      <c r="HFI39" s="38"/>
      <c r="HFJ39" s="38"/>
      <c r="HFK39" s="38"/>
      <c r="HFL39" s="38"/>
      <c r="HFM39" s="38"/>
      <c r="HFN39" s="38"/>
      <c r="HFO39" s="38"/>
      <c r="HFP39" s="38"/>
      <c r="HFQ39" s="38"/>
      <c r="HFR39" s="38"/>
      <c r="HFS39" s="38"/>
      <c r="HFT39" s="38"/>
      <c r="HFU39" s="38"/>
      <c r="HFV39" s="38"/>
      <c r="HFW39" s="38"/>
      <c r="HFX39" s="38"/>
      <c r="HFY39" s="38"/>
      <c r="HFZ39" s="38"/>
      <c r="HGA39" s="38"/>
      <c r="HGB39" s="38"/>
      <c r="HGC39" s="38"/>
      <c r="HGD39" s="38"/>
      <c r="HGE39" s="38"/>
      <c r="HGF39" s="38"/>
      <c r="HGG39" s="38"/>
      <c r="HGH39" s="38"/>
      <c r="HGI39" s="38"/>
      <c r="HGJ39" s="38"/>
      <c r="HGK39" s="38"/>
      <c r="HGL39" s="38"/>
      <c r="HGM39" s="38"/>
      <c r="HGN39" s="38"/>
      <c r="HGO39" s="38"/>
      <c r="HGP39" s="38"/>
      <c r="HGQ39" s="38"/>
      <c r="HGR39" s="38"/>
      <c r="HGS39" s="38"/>
      <c r="HGT39" s="38"/>
      <c r="HGU39" s="38"/>
      <c r="HGV39" s="38"/>
      <c r="HGW39" s="38"/>
      <c r="HGX39" s="38"/>
      <c r="HGY39" s="38"/>
      <c r="HGZ39" s="38"/>
      <c r="HHA39" s="38"/>
      <c r="HHB39" s="38"/>
      <c r="HHC39" s="38"/>
      <c r="HHD39" s="38"/>
      <c r="HHE39" s="38"/>
      <c r="HHF39" s="38"/>
      <c r="HHG39" s="38"/>
      <c r="HHH39" s="38"/>
      <c r="HHI39" s="38"/>
      <c r="HHJ39" s="38"/>
      <c r="HHK39" s="38"/>
      <c r="HHL39" s="38"/>
      <c r="HHM39" s="38"/>
      <c r="HHN39" s="38"/>
      <c r="HHO39" s="38"/>
      <c r="HHP39" s="38"/>
      <c r="HHQ39" s="38"/>
      <c r="HHR39" s="38"/>
      <c r="HHS39" s="38"/>
      <c r="HHT39" s="38"/>
      <c r="HHU39" s="38"/>
      <c r="HHV39" s="38"/>
      <c r="HHW39" s="38"/>
      <c r="HHX39" s="38"/>
      <c r="HHY39" s="38"/>
      <c r="HHZ39" s="38"/>
      <c r="HIA39" s="38"/>
      <c r="HIB39" s="38"/>
      <c r="HIC39" s="38"/>
      <c r="HID39" s="38"/>
      <c r="HIE39" s="38"/>
      <c r="HIF39" s="38"/>
      <c r="HIG39" s="38"/>
      <c r="HIH39" s="38"/>
      <c r="HII39" s="38"/>
      <c r="HIJ39" s="38"/>
      <c r="HIK39" s="38"/>
      <c r="HIL39" s="38"/>
      <c r="HIM39" s="38"/>
      <c r="HIN39" s="38"/>
      <c r="HIO39" s="38"/>
      <c r="HIP39" s="38"/>
      <c r="HIQ39" s="38"/>
      <c r="HIR39" s="38"/>
      <c r="HIS39" s="38"/>
      <c r="HIT39" s="38"/>
      <c r="HIU39" s="38"/>
      <c r="HIV39" s="38"/>
      <c r="HIW39" s="38"/>
      <c r="HIX39" s="38"/>
      <c r="HIY39" s="38"/>
      <c r="HIZ39" s="38"/>
      <c r="HJA39" s="38"/>
      <c r="HJB39" s="38"/>
      <c r="HJC39" s="38"/>
      <c r="HJD39" s="38"/>
      <c r="HJE39" s="38"/>
      <c r="HJF39" s="38"/>
      <c r="HJG39" s="38"/>
      <c r="HJH39" s="38"/>
      <c r="HJI39" s="38"/>
      <c r="HJJ39" s="38"/>
      <c r="HJK39" s="38"/>
      <c r="HJL39" s="38"/>
      <c r="HJM39" s="38"/>
      <c r="HJN39" s="38"/>
      <c r="HJO39" s="38"/>
      <c r="HJP39" s="38"/>
      <c r="HJQ39" s="38"/>
      <c r="HJR39" s="38"/>
      <c r="HJS39" s="38"/>
      <c r="HJT39" s="38"/>
      <c r="HJU39" s="38"/>
      <c r="HJV39" s="38"/>
      <c r="HJW39" s="38"/>
      <c r="HJX39" s="38"/>
      <c r="HJY39" s="38"/>
      <c r="HJZ39" s="38"/>
      <c r="HKA39" s="38"/>
      <c r="HKB39" s="38"/>
      <c r="HKC39" s="38"/>
      <c r="HKD39" s="38"/>
      <c r="HKE39" s="38"/>
      <c r="HKF39" s="38"/>
      <c r="HKG39" s="38"/>
      <c r="HKH39" s="38"/>
      <c r="HKI39" s="38"/>
      <c r="HKJ39" s="38"/>
      <c r="HKK39" s="38"/>
      <c r="HKL39" s="38"/>
      <c r="HKM39" s="38"/>
      <c r="HKN39" s="38"/>
      <c r="HKO39" s="38"/>
      <c r="HKP39" s="38"/>
      <c r="HKQ39" s="38"/>
      <c r="HKR39" s="38"/>
      <c r="HKS39" s="38"/>
      <c r="HKT39" s="38"/>
      <c r="HKU39" s="38"/>
      <c r="HKV39" s="38"/>
      <c r="HKW39" s="38"/>
      <c r="HKX39" s="38"/>
      <c r="HKY39" s="38"/>
      <c r="HKZ39" s="38"/>
      <c r="HLA39" s="38"/>
      <c r="HLB39" s="38"/>
      <c r="HLC39" s="38"/>
      <c r="HLD39" s="38"/>
      <c r="HLE39" s="38"/>
      <c r="HLF39" s="38"/>
      <c r="HLG39" s="38"/>
      <c r="HLH39" s="38"/>
      <c r="HLI39" s="38"/>
      <c r="HLJ39" s="38"/>
      <c r="HLK39" s="38"/>
      <c r="HLL39" s="38"/>
      <c r="HLM39" s="38"/>
      <c r="HLN39" s="38"/>
      <c r="HLO39" s="38"/>
      <c r="HLP39" s="38"/>
      <c r="HLQ39" s="38"/>
      <c r="HLR39" s="38"/>
      <c r="HLS39" s="38"/>
      <c r="HLT39" s="38"/>
      <c r="HLU39" s="38"/>
      <c r="HLV39" s="38"/>
      <c r="HLW39" s="38"/>
      <c r="HLX39" s="38"/>
      <c r="HLY39" s="38"/>
      <c r="HLZ39" s="38"/>
      <c r="HMA39" s="38"/>
      <c r="HMB39" s="38"/>
      <c r="HMC39" s="38"/>
      <c r="HMD39" s="38"/>
      <c r="HME39" s="38"/>
      <c r="HMF39" s="38"/>
      <c r="HMG39" s="38"/>
      <c r="HMH39" s="38"/>
      <c r="HMI39" s="38"/>
      <c r="HMJ39" s="38"/>
      <c r="HMK39" s="38"/>
      <c r="HML39" s="38"/>
      <c r="HMM39" s="38"/>
      <c r="HMN39" s="38"/>
      <c r="HMO39" s="38"/>
      <c r="HMP39" s="38"/>
      <c r="HMQ39" s="38"/>
      <c r="HMR39" s="38"/>
      <c r="HMS39" s="38"/>
      <c r="HMT39" s="38"/>
      <c r="HMU39" s="38"/>
      <c r="HMV39" s="38"/>
      <c r="HMW39" s="38"/>
      <c r="HMX39" s="38"/>
      <c r="HMY39" s="38"/>
      <c r="HMZ39" s="38"/>
      <c r="HNA39" s="38"/>
      <c r="HNB39" s="38"/>
      <c r="HNC39" s="38"/>
      <c r="HND39" s="38"/>
      <c r="HNE39" s="38"/>
      <c r="HNF39" s="38"/>
      <c r="HNG39" s="38"/>
      <c r="HNH39" s="38"/>
      <c r="HNI39" s="38"/>
      <c r="HNJ39" s="38"/>
      <c r="HNK39" s="38"/>
      <c r="HNL39" s="38"/>
      <c r="HNM39" s="38"/>
      <c r="HNN39" s="38"/>
      <c r="HNO39" s="38"/>
      <c r="HNP39" s="38"/>
      <c r="HNQ39" s="38"/>
      <c r="HNR39" s="38"/>
      <c r="HNS39" s="38"/>
      <c r="HNT39" s="38"/>
      <c r="HNU39" s="38"/>
      <c r="HNV39" s="38"/>
      <c r="HNW39" s="38"/>
      <c r="HNX39" s="38"/>
      <c r="HNY39" s="38"/>
      <c r="HNZ39" s="38"/>
      <c r="HOA39" s="38"/>
      <c r="HOB39" s="38"/>
      <c r="HOC39" s="38"/>
      <c r="HOD39" s="38"/>
      <c r="HOE39" s="38"/>
      <c r="HOF39" s="38"/>
      <c r="HOG39" s="38"/>
      <c r="HOH39" s="38"/>
      <c r="HOI39" s="38"/>
      <c r="HOJ39" s="38"/>
      <c r="HOK39" s="38"/>
      <c r="HOL39" s="38"/>
      <c r="HOM39" s="38"/>
      <c r="HON39" s="38"/>
      <c r="HOO39" s="38"/>
      <c r="HOP39" s="38"/>
      <c r="HOQ39" s="38"/>
      <c r="HOR39" s="38"/>
      <c r="HOS39" s="38"/>
      <c r="HOT39" s="38"/>
      <c r="HOU39" s="38"/>
      <c r="HOV39" s="38"/>
      <c r="HOW39" s="38"/>
      <c r="HOX39" s="38"/>
      <c r="HOY39" s="38"/>
      <c r="HOZ39" s="38"/>
      <c r="HPA39" s="38"/>
      <c r="HPB39" s="38"/>
      <c r="HPC39" s="38"/>
      <c r="HPD39" s="38"/>
      <c r="HPE39" s="38"/>
      <c r="HPF39" s="38"/>
      <c r="HPG39" s="38"/>
      <c r="HPH39" s="38"/>
      <c r="HPI39" s="38"/>
      <c r="HPJ39" s="38"/>
      <c r="HPK39" s="38"/>
      <c r="HPL39" s="38"/>
      <c r="HPM39" s="38"/>
      <c r="HPN39" s="38"/>
      <c r="HPO39" s="38"/>
      <c r="HPP39" s="38"/>
      <c r="HPQ39" s="38"/>
      <c r="HPR39" s="38"/>
      <c r="HPS39" s="38"/>
      <c r="HPT39" s="38"/>
      <c r="HPU39" s="38"/>
      <c r="HPV39" s="38"/>
      <c r="HPW39" s="38"/>
      <c r="HPX39" s="38"/>
      <c r="HPY39" s="38"/>
      <c r="HPZ39" s="38"/>
      <c r="HQA39" s="38"/>
      <c r="HQB39" s="38"/>
      <c r="HQC39" s="38"/>
      <c r="HQD39" s="38"/>
      <c r="HQE39" s="38"/>
      <c r="HQF39" s="38"/>
      <c r="HQG39" s="38"/>
      <c r="HQH39" s="38"/>
      <c r="HQI39" s="38"/>
      <c r="HQJ39" s="38"/>
      <c r="HQK39" s="38"/>
      <c r="HQL39" s="38"/>
      <c r="HQM39" s="38"/>
      <c r="HQN39" s="38"/>
      <c r="HQO39" s="38"/>
      <c r="HQP39" s="38"/>
      <c r="HQQ39" s="38"/>
      <c r="HQR39" s="38"/>
      <c r="HQS39" s="38"/>
      <c r="HQT39" s="38"/>
      <c r="HQU39" s="38"/>
      <c r="HQV39" s="38"/>
      <c r="HQW39" s="38"/>
      <c r="HQX39" s="38"/>
      <c r="HQY39" s="38"/>
      <c r="HQZ39" s="38"/>
      <c r="HRA39" s="38"/>
      <c r="HRB39" s="38"/>
      <c r="HRC39" s="38"/>
      <c r="HRD39" s="38"/>
      <c r="HRE39" s="38"/>
      <c r="HRF39" s="38"/>
      <c r="HRG39" s="38"/>
      <c r="HRH39" s="38"/>
      <c r="HRI39" s="38"/>
      <c r="HRJ39" s="38"/>
      <c r="HRK39" s="38"/>
      <c r="HRL39" s="38"/>
      <c r="HRM39" s="38"/>
      <c r="HRN39" s="38"/>
      <c r="HRO39" s="38"/>
      <c r="HRP39" s="38"/>
      <c r="HRQ39" s="38"/>
      <c r="HRR39" s="38"/>
      <c r="HRS39" s="38"/>
      <c r="HRT39" s="38"/>
      <c r="HRU39" s="38"/>
      <c r="HRV39" s="38"/>
      <c r="HRW39" s="38"/>
      <c r="HRX39" s="38"/>
      <c r="HRY39" s="38"/>
      <c r="HRZ39" s="38"/>
      <c r="HSA39" s="38"/>
      <c r="HSB39" s="38"/>
      <c r="HSC39" s="38"/>
      <c r="HSD39" s="38"/>
      <c r="HSE39" s="38"/>
      <c r="HSF39" s="38"/>
      <c r="HSG39" s="38"/>
      <c r="HSH39" s="38"/>
      <c r="HSI39" s="38"/>
      <c r="HSJ39" s="38"/>
      <c r="HSK39" s="38"/>
      <c r="HSL39" s="38"/>
      <c r="HSM39" s="38"/>
      <c r="HSN39" s="38"/>
      <c r="HSO39" s="38"/>
      <c r="HSP39" s="38"/>
      <c r="HSQ39" s="38"/>
      <c r="HSR39" s="38"/>
      <c r="HSS39" s="38"/>
      <c r="HST39" s="38"/>
      <c r="HSU39" s="38"/>
      <c r="HSV39" s="38"/>
      <c r="HSW39" s="38"/>
      <c r="HSX39" s="38"/>
      <c r="HSY39" s="38"/>
      <c r="HSZ39" s="38"/>
      <c r="HTA39" s="38"/>
      <c r="HTB39" s="38"/>
      <c r="HTC39" s="38"/>
      <c r="HTD39" s="38"/>
      <c r="HTE39" s="38"/>
      <c r="HTF39" s="38"/>
      <c r="HTG39" s="38"/>
      <c r="HTH39" s="38"/>
      <c r="HTI39" s="38"/>
      <c r="HTJ39" s="38"/>
      <c r="HTK39" s="38"/>
      <c r="HTL39" s="38"/>
      <c r="HTM39" s="38"/>
      <c r="HTN39" s="38"/>
      <c r="HTO39" s="38"/>
      <c r="HTP39" s="38"/>
      <c r="HTQ39" s="38"/>
      <c r="HTR39" s="38"/>
      <c r="HTS39" s="38"/>
      <c r="HTT39" s="38"/>
      <c r="HTU39" s="38"/>
      <c r="HTV39" s="38"/>
      <c r="HTW39" s="38"/>
      <c r="HTX39" s="38"/>
      <c r="HTY39" s="38"/>
      <c r="HTZ39" s="38"/>
      <c r="HUA39" s="38"/>
      <c r="HUB39" s="38"/>
      <c r="HUC39" s="38"/>
      <c r="HUD39" s="38"/>
      <c r="HUE39" s="38"/>
      <c r="HUF39" s="38"/>
      <c r="HUG39" s="38"/>
      <c r="HUH39" s="38"/>
      <c r="HUI39" s="38"/>
      <c r="HUJ39" s="38"/>
      <c r="HUK39" s="38"/>
      <c r="HUL39" s="38"/>
      <c r="HUM39" s="38"/>
      <c r="HUN39" s="38"/>
      <c r="HUO39" s="38"/>
      <c r="HUP39" s="38"/>
      <c r="HUQ39" s="38"/>
      <c r="HUR39" s="38"/>
      <c r="HUS39" s="38"/>
      <c r="HUT39" s="38"/>
      <c r="HUU39" s="38"/>
      <c r="HUV39" s="38"/>
      <c r="HUW39" s="38"/>
      <c r="HUX39" s="38"/>
      <c r="HUY39" s="38"/>
      <c r="HUZ39" s="38"/>
      <c r="HVA39" s="38"/>
      <c r="HVB39" s="38"/>
      <c r="HVC39" s="38"/>
      <c r="HVD39" s="38"/>
      <c r="HVE39" s="38"/>
      <c r="HVF39" s="38"/>
      <c r="HVG39" s="38"/>
      <c r="HVH39" s="38"/>
      <c r="HVI39" s="38"/>
      <c r="HVJ39" s="38"/>
      <c r="HVK39" s="38"/>
      <c r="HVL39" s="38"/>
      <c r="HVM39" s="38"/>
      <c r="HVN39" s="38"/>
      <c r="HVO39" s="38"/>
      <c r="HVP39" s="38"/>
      <c r="HVQ39" s="38"/>
      <c r="HVR39" s="38"/>
      <c r="HVS39" s="38"/>
      <c r="HVT39" s="38"/>
      <c r="HVU39" s="38"/>
      <c r="HVV39" s="38"/>
      <c r="HVW39" s="38"/>
      <c r="HVX39" s="38"/>
      <c r="HVY39" s="38"/>
      <c r="HVZ39" s="38"/>
      <c r="HWA39" s="38"/>
      <c r="HWB39" s="38"/>
      <c r="HWC39" s="38"/>
      <c r="HWD39" s="38"/>
      <c r="HWE39" s="38"/>
      <c r="HWF39" s="38"/>
      <c r="HWG39" s="38"/>
      <c r="HWH39" s="38"/>
      <c r="HWI39" s="38"/>
      <c r="HWJ39" s="38"/>
      <c r="HWK39" s="38"/>
      <c r="HWL39" s="38"/>
      <c r="HWM39" s="38"/>
      <c r="HWN39" s="38"/>
      <c r="HWO39" s="38"/>
      <c r="HWP39" s="38"/>
      <c r="HWQ39" s="38"/>
      <c r="HWR39" s="38"/>
      <c r="HWS39" s="38"/>
      <c r="HWT39" s="38"/>
      <c r="HWU39" s="38"/>
      <c r="HWV39" s="38"/>
      <c r="HWW39" s="38"/>
      <c r="HWX39" s="38"/>
      <c r="HWY39" s="38"/>
      <c r="HWZ39" s="38"/>
      <c r="HXA39" s="38"/>
      <c r="HXB39" s="38"/>
      <c r="HXC39" s="38"/>
      <c r="HXD39" s="38"/>
      <c r="HXE39" s="38"/>
      <c r="HXF39" s="38"/>
      <c r="HXG39" s="38"/>
      <c r="HXH39" s="38"/>
      <c r="HXI39" s="38"/>
      <c r="HXJ39" s="38"/>
      <c r="HXK39" s="38"/>
      <c r="HXL39" s="38"/>
      <c r="HXM39" s="38"/>
      <c r="HXN39" s="38"/>
      <c r="HXO39" s="38"/>
      <c r="HXP39" s="38"/>
      <c r="HXQ39" s="38"/>
      <c r="HXR39" s="38"/>
      <c r="HXS39" s="38"/>
      <c r="HXT39" s="38"/>
      <c r="HXU39" s="38"/>
      <c r="HXV39" s="38"/>
      <c r="HXW39" s="38"/>
      <c r="HXX39" s="38"/>
      <c r="HXY39" s="38"/>
      <c r="HXZ39" s="38"/>
      <c r="HYA39" s="38"/>
      <c r="HYB39" s="38"/>
      <c r="HYC39" s="38"/>
      <c r="HYD39" s="38"/>
      <c r="HYE39" s="38"/>
      <c r="HYF39" s="38"/>
      <c r="HYG39" s="38"/>
      <c r="HYH39" s="38"/>
      <c r="HYI39" s="38"/>
      <c r="HYJ39" s="38"/>
      <c r="HYK39" s="38"/>
      <c r="HYL39" s="38"/>
      <c r="HYM39" s="38"/>
      <c r="HYN39" s="38"/>
      <c r="HYO39" s="38"/>
      <c r="HYP39" s="38"/>
      <c r="HYQ39" s="38"/>
      <c r="HYR39" s="38"/>
      <c r="HYS39" s="38"/>
      <c r="HYT39" s="38"/>
      <c r="HYU39" s="38"/>
      <c r="HYV39" s="38"/>
      <c r="HYW39" s="38"/>
      <c r="HYX39" s="38"/>
      <c r="HYY39" s="38"/>
      <c r="HYZ39" s="38"/>
      <c r="HZA39" s="38"/>
      <c r="HZB39" s="38"/>
      <c r="HZC39" s="38"/>
      <c r="HZD39" s="38"/>
      <c r="HZE39" s="38"/>
      <c r="HZF39" s="38"/>
      <c r="HZG39" s="38"/>
      <c r="HZH39" s="38"/>
      <c r="HZI39" s="38"/>
      <c r="HZJ39" s="38"/>
      <c r="HZK39" s="38"/>
      <c r="HZL39" s="38"/>
      <c r="HZM39" s="38"/>
      <c r="HZN39" s="38"/>
      <c r="HZO39" s="38"/>
      <c r="HZP39" s="38"/>
      <c r="HZQ39" s="38"/>
      <c r="HZR39" s="38"/>
      <c r="HZS39" s="38"/>
      <c r="HZT39" s="38"/>
      <c r="HZU39" s="38"/>
      <c r="HZV39" s="38"/>
      <c r="HZW39" s="38"/>
      <c r="HZX39" s="38"/>
      <c r="HZY39" s="38"/>
      <c r="HZZ39" s="38"/>
      <c r="IAA39" s="38"/>
      <c r="IAB39" s="38"/>
      <c r="IAC39" s="38"/>
      <c r="IAD39" s="38"/>
      <c r="IAE39" s="38"/>
      <c r="IAF39" s="38"/>
      <c r="IAG39" s="38"/>
      <c r="IAH39" s="38"/>
      <c r="IAI39" s="38"/>
      <c r="IAJ39" s="38"/>
      <c r="IAK39" s="38"/>
      <c r="IAL39" s="38"/>
      <c r="IAM39" s="38"/>
      <c r="IAN39" s="38"/>
      <c r="IAO39" s="38"/>
      <c r="IAP39" s="38"/>
      <c r="IAQ39" s="38"/>
      <c r="IAR39" s="38"/>
      <c r="IAS39" s="38"/>
      <c r="IAT39" s="38"/>
      <c r="IAU39" s="38"/>
      <c r="IAV39" s="38"/>
      <c r="IAW39" s="38"/>
      <c r="IAX39" s="38"/>
      <c r="IAY39" s="38"/>
      <c r="IAZ39" s="38"/>
      <c r="IBA39" s="38"/>
      <c r="IBB39" s="38"/>
      <c r="IBC39" s="38"/>
      <c r="IBD39" s="38"/>
      <c r="IBE39" s="38"/>
      <c r="IBF39" s="38"/>
      <c r="IBG39" s="38"/>
      <c r="IBH39" s="38"/>
      <c r="IBI39" s="38"/>
      <c r="IBJ39" s="38"/>
      <c r="IBK39" s="38"/>
      <c r="IBL39" s="38"/>
      <c r="IBM39" s="38"/>
      <c r="IBN39" s="38"/>
      <c r="IBO39" s="38"/>
      <c r="IBP39" s="38"/>
      <c r="IBQ39" s="38"/>
      <c r="IBR39" s="38"/>
      <c r="IBS39" s="38"/>
      <c r="IBT39" s="38"/>
      <c r="IBU39" s="38"/>
      <c r="IBV39" s="38"/>
      <c r="IBW39" s="38"/>
      <c r="IBX39" s="38"/>
      <c r="IBY39" s="38"/>
      <c r="IBZ39" s="38"/>
      <c r="ICA39" s="38"/>
      <c r="ICB39" s="38"/>
      <c r="ICC39" s="38"/>
      <c r="ICD39" s="38"/>
      <c r="ICE39" s="38"/>
      <c r="ICF39" s="38"/>
      <c r="ICG39" s="38"/>
      <c r="ICH39" s="38"/>
      <c r="ICI39" s="38"/>
      <c r="ICJ39" s="38"/>
      <c r="ICK39" s="38"/>
      <c r="ICL39" s="38"/>
      <c r="ICM39" s="38"/>
      <c r="ICN39" s="38"/>
      <c r="ICO39" s="38"/>
      <c r="ICP39" s="38"/>
      <c r="ICQ39" s="38"/>
      <c r="ICR39" s="38"/>
      <c r="ICS39" s="38"/>
      <c r="ICT39" s="38"/>
      <c r="ICU39" s="38"/>
      <c r="ICV39" s="38"/>
      <c r="ICW39" s="38"/>
      <c r="ICX39" s="38"/>
      <c r="ICY39" s="38"/>
      <c r="ICZ39" s="38"/>
      <c r="IDA39" s="38"/>
      <c r="IDB39" s="38"/>
      <c r="IDC39" s="38"/>
      <c r="IDD39" s="38"/>
      <c r="IDE39" s="38"/>
      <c r="IDF39" s="38"/>
      <c r="IDG39" s="38"/>
      <c r="IDH39" s="38"/>
      <c r="IDI39" s="38"/>
      <c r="IDJ39" s="38"/>
      <c r="IDK39" s="38"/>
      <c r="IDL39" s="38"/>
      <c r="IDM39" s="38"/>
      <c r="IDN39" s="38"/>
      <c r="IDO39" s="38"/>
      <c r="IDP39" s="38"/>
      <c r="IDQ39" s="38"/>
      <c r="IDR39" s="38"/>
      <c r="IDS39" s="38"/>
      <c r="IDT39" s="38"/>
      <c r="IDU39" s="38"/>
      <c r="IDV39" s="38"/>
      <c r="IDW39" s="38"/>
      <c r="IDX39" s="38"/>
      <c r="IDY39" s="38"/>
      <c r="IDZ39" s="38"/>
      <c r="IEA39" s="38"/>
      <c r="IEB39" s="38"/>
      <c r="IEC39" s="38"/>
      <c r="IED39" s="38"/>
      <c r="IEE39" s="38"/>
      <c r="IEF39" s="38"/>
      <c r="IEG39" s="38"/>
      <c r="IEH39" s="38"/>
      <c r="IEI39" s="38"/>
      <c r="IEJ39" s="38"/>
      <c r="IEK39" s="38"/>
      <c r="IEL39" s="38"/>
      <c r="IEM39" s="38"/>
      <c r="IEN39" s="38"/>
      <c r="IEO39" s="38"/>
      <c r="IEP39" s="38"/>
      <c r="IEQ39" s="38"/>
      <c r="IER39" s="38"/>
      <c r="IES39" s="38"/>
      <c r="IET39" s="38"/>
      <c r="IEU39" s="38"/>
      <c r="IEV39" s="38"/>
      <c r="IEW39" s="38"/>
      <c r="IEX39" s="38"/>
      <c r="IEY39" s="38"/>
      <c r="IEZ39" s="38"/>
      <c r="IFA39" s="38"/>
      <c r="IFB39" s="38"/>
      <c r="IFC39" s="38"/>
      <c r="IFD39" s="38"/>
      <c r="IFE39" s="38"/>
      <c r="IFF39" s="38"/>
      <c r="IFG39" s="38"/>
      <c r="IFH39" s="38"/>
      <c r="IFI39" s="38"/>
      <c r="IFJ39" s="38"/>
      <c r="IFK39" s="38"/>
      <c r="IFL39" s="38"/>
      <c r="IFM39" s="38"/>
      <c r="IFN39" s="38"/>
      <c r="IFO39" s="38"/>
      <c r="IFP39" s="38"/>
      <c r="IFQ39" s="38"/>
      <c r="IFR39" s="38"/>
      <c r="IFS39" s="38"/>
      <c r="IFT39" s="38"/>
      <c r="IFU39" s="38"/>
      <c r="IFV39" s="38"/>
      <c r="IFW39" s="38"/>
      <c r="IFX39" s="38"/>
      <c r="IFY39" s="38"/>
      <c r="IFZ39" s="38"/>
      <c r="IGA39" s="38"/>
      <c r="IGB39" s="38"/>
      <c r="IGC39" s="38"/>
      <c r="IGD39" s="38"/>
      <c r="IGE39" s="38"/>
      <c r="IGF39" s="38"/>
      <c r="IGG39" s="38"/>
      <c r="IGH39" s="38"/>
      <c r="IGI39" s="38"/>
      <c r="IGJ39" s="38"/>
      <c r="IGK39" s="38"/>
      <c r="IGL39" s="38"/>
      <c r="IGM39" s="38"/>
      <c r="IGN39" s="38"/>
      <c r="IGO39" s="38"/>
      <c r="IGP39" s="38"/>
      <c r="IGQ39" s="38"/>
      <c r="IGR39" s="38"/>
      <c r="IGS39" s="38"/>
      <c r="IGT39" s="38"/>
      <c r="IGU39" s="38"/>
      <c r="IGV39" s="38"/>
      <c r="IGW39" s="38"/>
      <c r="IGX39" s="38"/>
      <c r="IGY39" s="38"/>
      <c r="IGZ39" s="38"/>
      <c r="IHA39" s="38"/>
      <c r="IHB39" s="38"/>
      <c r="IHC39" s="38"/>
      <c r="IHD39" s="38"/>
      <c r="IHE39" s="38"/>
      <c r="IHF39" s="38"/>
      <c r="IHG39" s="38"/>
      <c r="IHH39" s="38"/>
      <c r="IHI39" s="38"/>
      <c r="IHJ39" s="38"/>
      <c r="IHK39" s="38"/>
      <c r="IHL39" s="38"/>
      <c r="IHM39" s="38"/>
      <c r="IHN39" s="38"/>
      <c r="IHO39" s="38"/>
      <c r="IHP39" s="38"/>
      <c r="IHQ39" s="38"/>
      <c r="IHR39" s="38"/>
      <c r="IHS39" s="38"/>
      <c r="IHT39" s="38"/>
      <c r="IHU39" s="38"/>
      <c r="IHV39" s="38"/>
      <c r="IHW39" s="38"/>
      <c r="IHX39" s="38"/>
      <c r="IHY39" s="38"/>
      <c r="IHZ39" s="38"/>
      <c r="IIA39" s="38"/>
      <c r="IIB39" s="38"/>
      <c r="IIC39" s="38"/>
      <c r="IID39" s="38"/>
      <c r="IIE39" s="38"/>
      <c r="IIF39" s="38"/>
      <c r="IIG39" s="38"/>
      <c r="IIH39" s="38"/>
      <c r="III39" s="38"/>
      <c r="IIJ39" s="38"/>
      <c r="IIK39" s="38"/>
      <c r="IIL39" s="38"/>
      <c r="IIM39" s="38"/>
      <c r="IIN39" s="38"/>
      <c r="IIO39" s="38"/>
      <c r="IIP39" s="38"/>
      <c r="IIQ39" s="38"/>
      <c r="IIR39" s="38"/>
      <c r="IIS39" s="38"/>
      <c r="IIT39" s="38"/>
      <c r="IIU39" s="38"/>
      <c r="IIV39" s="38"/>
      <c r="IIW39" s="38"/>
      <c r="IIX39" s="38"/>
      <c r="IIY39" s="38"/>
      <c r="IIZ39" s="38"/>
      <c r="IJA39" s="38"/>
      <c r="IJB39" s="38"/>
      <c r="IJC39" s="38"/>
      <c r="IJD39" s="38"/>
      <c r="IJE39" s="38"/>
      <c r="IJF39" s="38"/>
      <c r="IJG39" s="38"/>
      <c r="IJH39" s="38"/>
      <c r="IJI39" s="38"/>
      <c r="IJJ39" s="38"/>
      <c r="IJK39" s="38"/>
      <c r="IJL39" s="38"/>
      <c r="IJM39" s="38"/>
      <c r="IJN39" s="38"/>
      <c r="IJO39" s="38"/>
      <c r="IJP39" s="38"/>
      <c r="IJQ39" s="38"/>
      <c r="IJR39" s="38"/>
      <c r="IJS39" s="38"/>
      <c r="IJT39" s="38"/>
      <c r="IJU39" s="38"/>
      <c r="IJV39" s="38"/>
      <c r="IJW39" s="38"/>
      <c r="IJX39" s="38"/>
      <c r="IJY39" s="38"/>
      <c r="IJZ39" s="38"/>
      <c r="IKA39" s="38"/>
      <c r="IKB39" s="38"/>
      <c r="IKC39" s="38"/>
      <c r="IKD39" s="38"/>
      <c r="IKE39" s="38"/>
      <c r="IKF39" s="38"/>
      <c r="IKG39" s="38"/>
      <c r="IKH39" s="38"/>
      <c r="IKI39" s="38"/>
      <c r="IKJ39" s="38"/>
      <c r="IKK39" s="38"/>
      <c r="IKL39" s="38"/>
      <c r="IKM39" s="38"/>
      <c r="IKN39" s="38"/>
      <c r="IKO39" s="38"/>
      <c r="IKP39" s="38"/>
      <c r="IKQ39" s="38"/>
      <c r="IKR39" s="38"/>
      <c r="IKS39" s="38"/>
      <c r="IKT39" s="38"/>
      <c r="IKU39" s="38"/>
      <c r="IKV39" s="38"/>
      <c r="IKW39" s="38"/>
      <c r="IKX39" s="38"/>
      <c r="IKY39" s="38"/>
      <c r="IKZ39" s="38"/>
      <c r="ILA39" s="38"/>
      <c r="ILB39" s="38"/>
      <c r="ILC39" s="38"/>
      <c r="ILD39" s="38"/>
      <c r="ILE39" s="38"/>
      <c r="ILF39" s="38"/>
      <c r="ILG39" s="38"/>
      <c r="ILH39" s="38"/>
      <c r="ILI39" s="38"/>
      <c r="ILJ39" s="38"/>
      <c r="ILK39" s="38"/>
      <c r="ILL39" s="38"/>
      <c r="ILM39" s="38"/>
      <c r="ILN39" s="38"/>
      <c r="ILO39" s="38"/>
      <c r="ILP39" s="38"/>
      <c r="ILQ39" s="38"/>
      <c r="ILR39" s="38"/>
      <c r="ILS39" s="38"/>
      <c r="ILT39" s="38"/>
      <c r="ILU39" s="38"/>
      <c r="ILV39" s="38"/>
      <c r="ILW39" s="38"/>
      <c r="ILX39" s="38"/>
      <c r="ILY39" s="38"/>
      <c r="ILZ39" s="38"/>
      <c r="IMA39" s="38"/>
      <c r="IMB39" s="38"/>
      <c r="IMC39" s="38"/>
      <c r="IMD39" s="38"/>
      <c r="IME39" s="38"/>
      <c r="IMF39" s="38"/>
      <c r="IMG39" s="38"/>
      <c r="IMH39" s="38"/>
      <c r="IMI39" s="38"/>
      <c r="IMJ39" s="38"/>
      <c r="IMK39" s="38"/>
      <c r="IML39" s="38"/>
      <c r="IMM39" s="38"/>
      <c r="IMN39" s="38"/>
      <c r="IMO39" s="38"/>
      <c r="IMP39" s="38"/>
      <c r="IMQ39" s="38"/>
      <c r="IMR39" s="38"/>
      <c r="IMS39" s="38"/>
      <c r="IMT39" s="38"/>
      <c r="IMU39" s="38"/>
      <c r="IMV39" s="38"/>
      <c r="IMW39" s="38"/>
      <c r="IMX39" s="38"/>
      <c r="IMY39" s="38"/>
      <c r="IMZ39" s="38"/>
      <c r="INA39" s="38"/>
      <c r="INB39" s="38"/>
      <c r="INC39" s="38"/>
      <c r="IND39" s="38"/>
      <c r="INE39" s="38"/>
      <c r="INF39" s="38"/>
      <c r="ING39" s="38"/>
      <c r="INH39" s="38"/>
      <c r="INI39" s="38"/>
      <c r="INJ39" s="38"/>
      <c r="INK39" s="38"/>
      <c r="INL39" s="38"/>
      <c r="INM39" s="38"/>
      <c r="INN39" s="38"/>
      <c r="INO39" s="38"/>
      <c r="INP39" s="38"/>
      <c r="INQ39" s="38"/>
      <c r="INR39" s="38"/>
      <c r="INS39" s="38"/>
      <c r="INT39" s="38"/>
      <c r="INU39" s="38"/>
      <c r="INV39" s="38"/>
      <c r="INW39" s="38"/>
      <c r="INX39" s="38"/>
      <c r="INY39" s="38"/>
      <c r="INZ39" s="38"/>
      <c r="IOA39" s="38"/>
      <c r="IOB39" s="38"/>
      <c r="IOC39" s="38"/>
      <c r="IOD39" s="38"/>
      <c r="IOE39" s="38"/>
      <c r="IOF39" s="38"/>
      <c r="IOG39" s="38"/>
      <c r="IOH39" s="38"/>
      <c r="IOI39" s="38"/>
      <c r="IOJ39" s="38"/>
      <c r="IOK39" s="38"/>
      <c r="IOL39" s="38"/>
      <c r="IOM39" s="38"/>
      <c r="ION39" s="38"/>
      <c r="IOO39" s="38"/>
      <c r="IOP39" s="38"/>
      <c r="IOQ39" s="38"/>
      <c r="IOR39" s="38"/>
      <c r="IOS39" s="38"/>
      <c r="IOT39" s="38"/>
      <c r="IOU39" s="38"/>
      <c r="IOV39" s="38"/>
      <c r="IOW39" s="38"/>
      <c r="IOX39" s="38"/>
      <c r="IOY39" s="38"/>
      <c r="IOZ39" s="38"/>
      <c r="IPA39" s="38"/>
      <c r="IPB39" s="38"/>
      <c r="IPC39" s="38"/>
      <c r="IPD39" s="38"/>
      <c r="IPE39" s="38"/>
      <c r="IPF39" s="38"/>
      <c r="IPG39" s="38"/>
      <c r="IPH39" s="38"/>
      <c r="IPI39" s="38"/>
      <c r="IPJ39" s="38"/>
      <c r="IPK39" s="38"/>
      <c r="IPL39" s="38"/>
      <c r="IPM39" s="38"/>
      <c r="IPN39" s="38"/>
      <c r="IPO39" s="38"/>
      <c r="IPP39" s="38"/>
      <c r="IPQ39" s="38"/>
      <c r="IPR39" s="38"/>
      <c r="IPS39" s="38"/>
      <c r="IPT39" s="38"/>
      <c r="IPU39" s="38"/>
      <c r="IPV39" s="38"/>
      <c r="IPW39" s="38"/>
      <c r="IPX39" s="38"/>
      <c r="IPY39" s="38"/>
      <c r="IPZ39" s="38"/>
      <c r="IQA39" s="38"/>
      <c r="IQB39" s="38"/>
      <c r="IQC39" s="38"/>
      <c r="IQD39" s="38"/>
      <c r="IQE39" s="38"/>
      <c r="IQF39" s="38"/>
      <c r="IQG39" s="38"/>
      <c r="IQH39" s="38"/>
      <c r="IQI39" s="38"/>
      <c r="IQJ39" s="38"/>
      <c r="IQK39" s="38"/>
      <c r="IQL39" s="38"/>
      <c r="IQM39" s="38"/>
      <c r="IQN39" s="38"/>
      <c r="IQO39" s="38"/>
      <c r="IQP39" s="38"/>
      <c r="IQQ39" s="38"/>
      <c r="IQR39" s="38"/>
      <c r="IQS39" s="38"/>
      <c r="IQT39" s="38"/>
      <c r="IQU39" s="38"/>
      <c r="IQV39" s="38"/>
      <c r="IQW39" s="38"/>
      <c r="IQX39" s="38"/>
      <c r="IQY39" s="38"/>
      <c r="IQZ39" s="38"/>
      <c r="IRA39" s="38"/>
      <c r="IRB39" s="38"/>
      <c r="IRC39" s="38"/>
      <c r="IRD39" s="38"/>
      <c r="IRE39" s="38"/>
      <c r="IRF39" s="38"/>
      <c r="IRG39" s="38"/>
      <c r="IRH39" s="38"/>
      <c r="IRI39" s="38"/>
      <c r="IRJ39" s="38"/>
      <c r="IRK39" s="38"/>
      <c r="IRL39" s="38"/>
      <c r="IRM39" s="38"/>
      <c r="IRN39" s="38"/>
      <c r="IRO39" s="38"/>
      <c r="IRP39" s="38"/>
      <c r="IRQ39" s="38"/>
      <c r="IRR39" s="38"/>
      <c r="IRS39" s="38"/>
      <c r="IRT39" s="38"/>
      <c r="IRU39" s="38"/>
      <c r="IRV39" s="38"/>
      <c r="IRW39" s="38"/>
      <c r="IRX39" s="38"/>
      <c r="IRY39" s="38"/>
      <c r="IRZ39" s="38"/>
      <c r="ISA39" s="38"/>
      <c r="ISB39" s="38"/>
      <c r="ISC39" s="38"/>
      <c r="ISD39" s="38"/>
      <c r="ISE39" s="38"/>
      <c r="ISF39" s="38"/>
      <c r="ISG39" s="38"/>
      <c r="ISH39" s="38"/>
      <c r="ISI39" s="38"/>
      <c r="ISJ39" s="38"/>
      <c r="ISK39" s="38"/>
      <c r="ISL39" s="38"/>
      <c r="ISM39" s="38"/>
      <c r="ISN39" s="38"/>
      <c r="ISO39" s="38"/>
      <c r="ISP39" s="38"/>
      <c r="ISQ39" s="38"/>
      <c r="ISR39" s="38"/>
      <c r="ISS39" s="38"/>
      <c r="IST39" s="38"/>
      <c r="ISU39" s="38"/>
      <c r="ISV39" s="38"/>
      <c r="ISW39" s="38"/>
      <c r="ISX39" s="38"/>
      <c r="ISY39" s="38"/>
      <c r="ISZ39" s="38"/>
      <c r="ITA39" s="38"/>
      <c r="ITB39" s="38"/>
      <c r="ITC39" s="38"/>
      <c r="ITD39" s="38"/>
      <c r="ITE39" s="38"/>
      <c r="ITF39" s="38"/>
      <c r="ITG39" s="38"/>
      <c r="ITH39" s="38"/>
      <c r="ITI39" s="38"/>
      <c r="ITJ39" s="38"/>
      <c r="ITK39" s="38"/>
      <c r="ITL39" s="38"/>
      <c r="ITM39" s="38"/>
      <c r="ITN39" s="38"/>
      <c r="ITO39" s="38"/>
      <c r="ITP39" s="38"/>
      <c r="ITQ39" s="38"/>
      <c r="ITR39" s="38"/>
      <c r="ITS39" s="38"/>
      <c r="ITT39" s="38"/>
      <c r="ITU39" s="38"/>
      <c r="ITV39" s="38"/>
      <c r="ITW39" s="38"/>
      <c r="ITX39" s="38"/>
      <c r="ITY39" s="38"/>
      <c r="ITZ39" s="38"/>
      <c r="IUA39" s="38"/>
      <c r="IUB39" s="38"/>
      <c r="IUC39" s="38"/>
      <c r="IUD39" s="38"/>
      <c r="IUE39" s="38"/>
      <c r="IUF39" s="38"/>
      <c r="IUG39" s="38"/>
      <c r="IUH39" s="38"/>
      <c r="IUI39" s="38"/>
      <c r="IUJ39" s="38"/>
      <c r="IUK39" s="38"/>
      <c r="IUL39" s="38"/>
      <c r="IUM39" s="38"/>
      <c r="IUN39" s="38"/>
      <c r="IUO39" s="38"/>
      <c r="IUP39" s="38"/>
      <c r="IUQ39" s="38"/>
      <c r="IUR39" s="38"/>
      <c r="IUS39" s="38"/>
      <c r="IUT39" s="38"/>
      <c r="IUU39" s="38"/>
      <c r="IUV39" s="38"/>
      <c r="IUW39" s="38"/>
      <c r="IUX39" s="38"/>
      <c r="IUY39" s="38"/>
      <c r="IUZ39" s="38"/>
      <c r="IVA39" s="38"/>
      <c r="IVB39" s="38"/>
      <c r="IVC39" s="38"/>
      <c r="IVD39" s="38"/>
      <c r="IVE39" s="38"/>
      <c r="IVF39" s="38"/>
      <c r="IVG39" s="38"/>
      <c r="IVH39" s="38"/>
      <c r="IVI39" s="38"/>
      <c r="IVJ39" s="38"/>
      <c r="IVK39" s="38"/>
      <c r="IVL39" s="38"/>
      <c r="IVM39" s="38"/>
      <c r="IVN39" s="38"/>
      <c r="IVO39" s="38"/>
      <c r="IVP39" s="38"/>
      <c r="IVQ39" s="38"/>
      <c r="IVR39" s="38"/>
      <c r="IVS39" s="38"/>
      <c r="IVT39" s="38"/>
      <c r="IVU39" s="38"/>
      <c r="IVV39" s="38"/>
      <c r="IVW39" s="38"/>
      <c r="IVX39" s="38"/>
      <c r="IVY39" s="38"/>
      <c r="IVZ39" s="38"/>
      <c r="IWA39" s="38"/>
      <c r="IWB39" s="38"/>
      <c r="IWC39" s="38"/>
      <c r="IWD39" s="38"/>
      <c r="IWE39" s="38"/>
      <c r="IWF39" s="38"/>
      <c r="IWG39" s="38"/>
      <c r="IWH39" s="38"/>
      <c r="IWI39" s="38"/>
      <c r="IWJ39" s="38"/>
      <c r="IWK39" s="38"/>
      <c r="IWL39" s="38"/>
      <c r="IWM39" s="38"/>
      <c r="IWN39" s="38"/>
      <c r="IWO39" s="38"/>
      <c r="IWP39" s="38"/>
      <c r="IWQ39" s="38"/>
      <c r="IWR39" s="38"/>
      <c r="IWS39" s="38"/>
      <c r="IWT39" s="38"/>
      <c r="IWU39" s="38"/>
      <c r="IWV39" s="38"/>
      <c r="IWW39" s="38"/>
      <c r="IWX39" s="38"/>
      <c r="IWY39" s="38"/>
      <c r="IWZ39" s="38"/>
      <c r="IXA39" s="38"/>
      <c r="IXB39" s="38"/>
      <c r="IXC39" s="38"/>
      <c r="IXD39" s="38"/>
      <c r="IXE39" s="38"/>
      <c r="IXF39" s="38"/>
      <c r="IXG39" s="38"/>
      <c r="IXH39" s="38"/>
      <c r="IXI39" s="38"/>
      <c r="IXJ39" s="38"/>
      <c r="IXK39" s="38"/>
      <c r="IXL39" s="38"/>
      <c r="IXM39" s="38"/>
      <c r="IXN39" s="38"/>
      <c r="IXO39" s="38"/>
      <c r="IXP39" s="38"/>
      <c r="IXQ39" s="38"/>
      <c r="IXR39" s="38"/>
      <c r="IXS39" s="38"/>
      <c r="IXT39" s="38"/>
      <c r="IXU39" s="38"/>
      <c r="IXV39" s="38"/>
      <c r="IXW39" s="38"/>
      <c r="IXX39" s="38"/>
      <c r="IXY39" s="38"/>
      <c r="IXZ39" s="38"/>
      <c r="IYA39" s="38"/>
      <c r="IYB39" s="38"/>
      <c r="IYC39" s="38"/>
      <c r="IYD39" s="38"/>
      <c r="IYE39" s="38"/>
      <c r="IYF39" s="38"/>
      <c r="IYG39" s="38"/>
      <c r="IYH39" s="38"/>
      <c r="IYI39" s="38"/>
      <c r="IYJ39" s="38"/>
      <c r="IYK39" s="38"/>
      <c r="IYL39" s="38"/>
      <c r="IYM39" s="38"/>
      <c r="IYN39" s="38"/>
      <c r="IYO39" s="38"/>
      <c r="IYP39" s="38"/>
      <c r="IYQ39" s="38"/>
      <c r="IYR39" s="38"/>
      <c r="IYS39" s="38"/>
      <c r="IYT39" s="38"/>
      <c r="IYU39" s="38"/>
      <c r="IYV39" s="38"/>
      <c r="IYW39" s="38"/>
      <c r="IYX39" s="38"/>
      <c r="IYY39" s="38"/>
      <c r="IYZ39" s="38"/>
      <c r="IZA39" s="38"/>
      <c r="IZB39" s="38"/>
      <c r="IZC39" s="38"/>
      <c r="IZD39" s="38"/>
      <c r="IZE39" s="38"/>
      <c r="IZF39" s="38"/>
      <c r="IZG39" s="38"/>
      <c r="IZH39" s="38"/>
      <c r="IZI39" s="38"/>
      <c r="IZJ39" s="38"/>
      <c r="IZK39" s="38"/>
      <c r="IZL39" s="38"/>
      <c r="IZM39" s="38"/>
      <c r="IZN39" s="38"/>
      <c r="IZO39" s="38"/>
      <c r="IZP39" s="38"/>
      <c r="IZQ39" s="38"/>
      <c r="IZR39" s="38"/>
      <c r="IZS39" s="38"/>
      <c r="IZT39" s="38"/>
      <c r="IZU39" s="38"/>
      <c r="IZV39" s="38"/>
      <c r="IZW39" s="38"/>
      <c r="IZX39" s="38"/>
      <c r="IZY39" s="38"/>
      <c r="IZZ39" s="38"/>
      <c r="JAA39" s="38"/>
      <c r="JAB39" s="38"/>
      <c r="JAC39" s="38"/>
      <c r="JAD39" s="38"/>
      <c r="JAE39" s="38"/>
      <c r="JAF39" s="38"/>
      <c r="JAG39" s="38"/>
      <c r="JAH39" s="38"/>
      <c r="JAI39" s="38"/>
      <c r="JAJ39" s="38"/>
      <c r="JAK39" s="38"/>
      <c r="JAL39" s="38"/>
      <c r="JAM39" s="38"/>
      <c r="JAN39" s="38"/>
      <c r="JAO39" s="38"/>
      <c r="JAP39" s="38"/>
      <c r="JAQ39" s="38"/>
      <c r="JAR39" s="38"/>
      <c r="JAS39" s="38"/>
      <c r="JAT39" s="38"/>
      <c r="JAU39" s="38"/>
      <c r="JAV39" s="38"/>
      <c r="JAW39" s="38"/>
      <c r="JAX39" s="38"/>
      <c r="JAY39" s="38"/>
      <c r="JAZ39" s="38"/>
      <c r="JBA39" s="38"/>
      <c r="JBB39" s="38"/>
      <c r="JBC39" s="38"/>
      <c r="JBD39" s="38"/>
      <c r="JBE39" s="38"/>
      <c r="JBF39" s="38"/>
      <c r="JBG39" s="38"/>
      <c r="JBH39" s="38"/>
      <c r="JBI39" s="38"/>
      <c r="JBJ39" s="38"/>
      <c r="JBK39" s="38"/>
      <c r="JBL39" s="38"/>
      <c r="JBM39" s="38"/>
      <c r="JBN39" s="38"/>
      <c r="JBO39" s="38"/>
      <c r="JBP39" s="38"/>
      <c r="JBQ39" s="38"/>
      <c r="JBR39" s="38"/>
      <c r="JBS39" s="38"/>
      <c r="JBT39" s="38"/>
      <c r="JBU39" s="38"/>
      <c r="JBV39" s="38"/>
      <c r="JBW39" s="38"/>
      <c r="JBX39" s="38"/>
      <c r="JBY39" s="38"/>
      <c r="JBZ39" s="38"/>
      <c r="JCA39" s="38"/>
      <c r="JCB39" s="38"/>
      <c r="JCC39" s="38"/>
      <c r="JCD39" s="38"/>
      <c r="JCE39" s="38"/>
      <c r="JCF39" s="38"/>
      <c r="JCG39" s="38"/>
      <c r="JCH39" s="38"/>
      <c r="JCI39" s="38"/>
      <c r="JCJ39" s="38"/>
      <c r="JCK39" s="38"/>
      <c r="JCL39" s="38"/>
      <c r="JCM39" s="38"/>
      <c r="JCN39" s="38"/>
      <c r="JCO39" s="38"/>
      <c r="JCP39" s="38"/>
      <c r="JCQ39" s="38"/>
      <c r="JCR39" s="38"/>
      <c r="JCS39" s="38"/>
      <c r="JCT39" s="38"/>
      <c r="JCU39" s="38"/>
      <c r="JCV39" s="38"/>
      <c r="JCW39" s="38"/>
      <c r="JCX39" s="38"/>
      <c r="JCY39" s="38"/>
      <c r="JCZ39" s="38"/>
      <c r="JDA39" s="38"/>
      <c r="JDB39" s="38"/>
      <c r="JDC39" s="38"/>
      <c r="JDD39" s="38"/>
      <c r="JDE39" s="38"/>
      <c r="JDF39" s="38"/>
      <c r="JDG39" s="38"/>
      <c r="JDH39" s="38"/>
      <c r="JDI39" s="38"/>
      <c r="JDJ39" s="38"/>
      <c r="JDK39" s="38"/>
      <c r="JDL39" s="38"/>
      <c r="JDM39" s="38"/>
      <c r="JDN39" s="38"/>
      <c r="JDO39" s="38"/>
      <c r="JDP39" s="38"/>
      <c r="JDQ39" s="38"/>
      <c r="JDR39" s="38"/>
      <c r="JDS39" s="38"/>
      <c r="JDT39" s="38"/>
      <c r="JDU39" s="38"/>
      <c r="JDV39" s="38"/>
      <c r="JDW39" s="38"/>
      <c r="JDX39" s="38"/>
      <c r="JDY39" s="38"/>
      <c r="JDZ39" s="38"/>
      <c r="JEA39" s="38"/>
      <c r="JEB39" s="38"/>
      <c r="JEC39" s="38"/>
      <c r="JED39" s="38"/>
      <c r="JEE39" s="38"/>
      <c r="JEF39" s="38"/>
      <c r="JEG39" s="38"/>
      <c r="JEH39" s="38"/>
      <c r="JEI39" s="38"/>
      <c r="JEJ39" s="38"/>
      <c r="JEK39" s="38"/>
      <c r="JEL39" s="38"/>
      <c r="JEM39" s="38"/>
      <c r="JEN39" s="38"/>
      <c r="JEO39" s="38"/>
      <c r="JEP39" s="38"/>
      <c r="JEQ39" s="38"/>
      <c r="JER39" s="38"/>
      <c r="JES39" s="38"/>
      <c r="JET39" s="38"/>
      <c r="JEU39" s="38"/>
      <c r="JEV39" s="38"/>
      <c r="JEW39" s="38"/>
      <c r="JEX39" s="38"/>
      <c r="JEY39" s="38"/>
      <c r="JEZ39" s="38"/>
      <c r="JFA39" s="38"/>
      <c r="JFB39" s="38"/>
      <c r="JFC39" s="38"/>
      <c r="JFD39" s="38"/>
      <c r="JFE39" s="38"/>
      <c r="JFF39" s="38"/>
      <c r="JFG39" s="38"/>
      <c r="JFH39" s="38"/>
      <c r="JFI39" s="38"/>
      <c r="JFJ39" s="38"/>
      <c r="JFK39" s="38"/>
      <c r="JFL39" s="38"/>
      <c r="JFM39" s="38"/>
      <c r="JFN39" s="38"/>
      <c r="JFO39" s="38"/>
      <c r="JFP39" s="38"/>
      <c r="JFQ39" s="38"/>
      <c r="JFR39" s="38"/>
      <c r="JFS39" s="38"/>
      <c r="JFT39" s="38"/>
      <c r="JFU39" s="38"/>
      <c r="JFV39" s="38"/>
      <c r="JFW39" s="38"/>
      <c r="JFX39" s="38"/>
      <c r="JFY39" s="38"/>
      <c r="JFZ39" s="38"/>
      <c r="JGA39" s="38"/>
      <c r="JGB39" s="38"/>
      <c r="JGC39" s="38"/>
      <c r="JGD39" s="38"/>
      <c r="JGE39" s="38"/>
      <c r="JGF39" s="38"/>
      <c r="JGG39" s="38"/>
      <c r="JGH39" s="38"/>
      <c r="JGI39" s="38"/>
      <c r="JGJ39" s="38"/>
      <c r="JGK39" s="38"/>
      <c r="JGL39" s="38"/>
      <c r="JGM39" s="38"/>
      <c r="JGN39" s="38"/>
      <c r="JGO39" s="38"/>
      <c r="JGP39" s="38"/>
      <c r="JGQ39" s="38"/>
      <c r="JGR39" s="38"/>
      <c r="JGS39" s="38"/>
      <c r="JGT39" s="38"/>
      <c r="JGU39" s="38"/>
      <c r="JGV39" s="38"/>
      <c r="JGW39" s="38"/>
      <c r="JGX39" s="38"/>
      <c r="JGY39" s="38"/>
      <c r="JGZ39" s="38"/>
      <c r="JHA39" s="38"/>
      <c r="JHB39" s="38"/>
      <c r="JHC39" s="38"/>
      <c r="JHD39" s="38"/>
      <c r="JHE39" s="38"/>
      <c r="JHF39" s="38"/>
      <c r="JHG39" s="38"/>
      <c r="JHH39" s="38"/>
      <c r="JHI39" s="38"/>
      <c r="JHJ39" s="38"/>
      <c r="JHK39" s="38"/>
      <c r="JHL39" s="38"/>
      <c r="JHM39" s="38"/>
      <c r="JHN39" s="38"/>
      <c r="JHO39" s="38"/>
      <c r="JHP39" s="38"/>
      <c r="JHQ39" s="38"/>
      <c r="JHR39" s="38"/>
      <c r="JHS39" s="38"/>
      <c r="JHT39" s="38"/>
      <c r="JHU39" s="38"/>
      <c r="JHV39" s="38"/>
      <c r="JHW39" s="38"/>
      <c r="JHX39" s="38"/>
      <c r="JHY39" s="38"/>
      <c r="JHZ39" s="38"/>
      <c r="JIA39" s="38"/>
      <c r="JIB39" s="38"/>
      <c r="JIC39" s="38"/>
      <c r="JID39" s="38"/>
      <c r="JIE39" s="38"/>
      <c r="JIF39" s="38"/>
      <c r="JIG39" s="38"/>
      <c r="JIH39" s="38"/>
      <c r="JII39" s="38"/>
      <c r="JIJ39" s="38"/>
      <c r="JIK39" s="38"/>
      <c r="JIL39" s="38"/>
      <c r="JIM39" s="38"/>
      <c r="JIN39" s="38"/>
      <c r="JIO39" s="38"/>
      <c r="JIP39" s="38"/>
      <c r="JIQ39" s="38"/>
      <c r="JIR39" s="38"/>
      <c r="JIS39" s="38"/>
      <c r="JIT39" s="38"/>
      <c r="JIU39" s="38"/>
      <c r="JIV39" s="38"/>
      <c r="JIW39" s="38"/>
      <c r="JIX39" s="38"/>
      <c r="JIY39" s="38"/>
      <c r="JIZ39" s="38"/>
      <c r="JJA39" s="38"/>
      <c r="JJB39" s="38"/>
      <c r="JJC39" s="38"/>
      <c r="JJD39" s="38"/>
      <c r="JJE39" s="38"/>
      <c r="JJF39" s="38"/>
      <c r="JJG39" s="38"/>
      <c r="JJH39" s="38"/>
      <c r="JJI39" s="38"/>
      <c r="JJJ39" s="38"/>
      <c r="JJK39" s="38"/>
      <c r="JJL39" s="38"/>
      <c r="JJM39" s="38"/>
      <c r="JJN39" s="38"/>
      <c r="JJO39" s="38"/>
      <c r="JJP39" s="38"/>
      <c r="JJQ39" s="38"/>
      <c r="JJR39" s="38"/>
      <c r="JJS39" s="38"/>
      <c r="JJT39" s="38"/>
      <c r="JJU39" s="38"/>
      <c r="JJV39" s="38"/>
      <c r="JJW39" s="38"/>
      <c r="JJX39" s="38"/>
      <c r="JJY39" s="38"/>
      <c r="JJZ39" s="38"/>
      <c r="JKA39" s="38"/>
      <c r="JKB39" s="38"/>
      <c r="JKC39" s="38"/>
      <c r="JKD39" s="38"/>
      <c r="JKE39" s="38"/>
      <c r="JKF39" s="38"/>
      <c r="JKG39" s="38"/>
      <c r="JKH39" s="38"/>
      <c r="JKI39" s="38"/>
      <c r="JKJ39" s="38"/>
      <c r="JKK39" s="38"/>
      <c r="JKL39" s="38"/>
      <c r="JKM39" s="38"/>
      <c r="JKN39" s="38"/>
      <c r="JKO39" s="38"/>
      <c r="JKP39" s="38"/>
      <c r="JKQ39" s="38"/>
      <c r="JKR39" s="38"/>
      <c r="JKS39" s="38"/>
      <c r="JKT39" s="38"/>
      <c r="JKU39" s="38"/>
      <c r="JKV39" s="38"/>
      <c r="JKW39" s="38"/>
      <c r="JKX39" s="38"/>
      <c r="JKY39" s="38"/>
      <c r="JKZ39" s="38"/>
      <c r="JLA39" s="38"/>
      <c r="JLB39" s="38"/>
      <c r="JLC39" s="38"/>
      <c r="JLD39" s="38"/>
      <c r="JLE39" s="38"/>
      <c r="JLF39" s="38"/>
      <c r="JLG39" s="38"/>
      <c r="JLH39" s="38"/>
      <c r="JLI39" s="38"/>
      <c r="JLJ39" s="38"/>
      <c r="JLK39" s="38"/>
      <c r="JLL39" s="38"/>
      <c r="JLM39" s="38"/>
      <c r="JLN39" s="38"/>
      <c r="JLO39" s="38"/>
      <c r="JLP39" s="38"/>
      <c r="JLQ39" s="38"/>
      <c r="JLR39" s="38"/>
      <c r="JLS39" s="38"/>
      <c r="JLT39" s="38"/>
      <c r="JLU39" s="38"/>
      <c r="JLV39" s="38"/>
      <c r="JLW39" s="38"/>
      <c r="JLX39" s="38"/>
      <c r="JLY39" s="38"/>
      <c r="JLZ39" s="38"/>
      <c r="JMA39" s="38"/>
      <c r="JMB39" s="38"/>
      <c r="JMC39" s="38"/>
      <c r="JMD39" s="38"/>
      <c r="JME39" s="38"/>
      <c r="JMF39" s="38"/>
      <c r="JMG39" s="38"/>
      <c r="JMH39" s="38"/>
      <c r="JMI39" s="38"/>
      <c r="JMJ39" s="38"/>
      <c r="JMK39" s="38"/>
      <c r="JML39" s="38"/>
      <c r="JMM39" s="38"/>
      <c r="JMN39" s="38"/>
      <c r="JMO39" s="38"/>
      <c r="JMP39" s="38"/>
      <c r="JMQ39" s="38"/>
      <c r="JMR39" s="38"/>
      <c r="JMS39" s="38"/>
      <c r="JMT39" s="38"/>
      <c r="JMU39" s="38"/>
      <c r="JMV39" s="38"/>
      <c r="JMW39" s="38"/>
      <c r="JMX39" s="38"/>
      <c r="JMY39" s="38"/>
      <c r="JMZ39" s="38"/>
      <c r="JNA39" s="38"/>
      <c r="JNB39" s="38"/>
      <c r="JNC39" s="38"/>
      <c r="JND39" s="38"/>
      <c r="JNE39" s="38"/>
      <c r="JNF39" s="38"/>
      <c r="JNG39" s="38"/>
      <c r="JNH39" s="38"/>
      <c r="JNI39" s="38"/>
      <c r="JNJ39" s="38"/>
      <c r="JNK39" s="38"/>
      <c r="JNL39" s="38"/>
      <c r="JNM39" s="38"/>
      <c r="JNN39" s="38"/>
      <c r="JNO39" s="38"/>
      <c r="JNP39" s="38"/>
      <c r="JNQ39" s="38"/>
      <c r="JNR39" s="38"/>
      <c r="JNS39" s="38"/>
      <c r="JNT39" s="38"/>
      <c r="JNU39" s="38"/>
      <c r="JNV39" s="38"/>
      <c r="JNW39" s="38"/>
      <c r="JNX39" s="38"/>
      <c r="JNY39" s="38"/>
      <c r="JNZ39" s="38"/>
      <c r="JOA39" s="38"/>
      <c r="JOB39" s="38"/>
      <c r="JOC39" s="38"/>
      <c r="JOD39" s="38"/>
      <c r="JOE39" s="38"/>
      <c r="JOF39" s="38"/>
      <c r="JOG39" s="38"/>
      <c r="JOH39" s="38"/>
      <c r="JOI39" s="38"/>
      <c r="JOJ39" s="38"/>
      <c r="JOK39" s="38"/>
      <c r="JOL39" s="38"/>
      <c r="JOM39" s="38"/>
      <c r="JON39" s="38"/>
      <c r="JOO39" s="38"/>
      <c r="JOP39" s="38"/>
      <c r="JOQ39" s="38"/>
      <c r="JOR39" s="38"/>
      <c r="JOS39" s="38"/>
      <c r="JOT39" s="38"/>
      <c r="JOU39" s="38"/>
      <c r="JOV39" s="38"/>
      <c r="JOW39" s="38"/>
      <c r="JOX39" s="38"/>
      <c r="JOY39" s="38"/>
      <c r="JOZ39" s="38"/>
      <c r="JPA39" s="38"/>
      <c r="JPB39" s="38"/>
      <c r="JPC39" s="38"/>
      <c r="JPD39" s="38"/>
      <c r="JPE39" s="38"/>
      <c r="JPF39" s="38"/>
      <c r="JPG39" s="38"/>
      <c r="JPH39" s="38"/>
      <c r="JPI39" s="38"/>
      <c r="JPJ39" s="38"/>
      <c r="JPK39" s="38"/>
      <c r="JPL39" s="38"/>
      <c r="JPM39" s="38"/>
      <c r="JPN39" s="38"/>
      <c r="JPO39" s="38"/>
      <c r="JPP39" s="38"/>
      <c r="JPQ39" s="38"/>
      <c r="JPR39" s="38"/>
      <c r="JPS39" s="38"/>
      <c r="JPT39" s="38"/>
      <c r="JPU39" s="38"/>
      <c r="JPV39" s="38"/>
      <c r="JPW39" s="38"/>
      <c r="JPX39" s="38"/>
      <c r="JPY39" s="38"/>
      <c r="JPZ39" s="38"/>
      <c r="JQA39" s="38"/>
      <c r="JQB39" s="38"/>
      <c r="JQC39" s="38"/>
      <c r="JQD39" s="38"/>
      <c r="JQE39" s="38"/>
      <c r="JQF39" s="38"/>
      <c r="JQG39" s="38"/>
      <c r="JQH39" s="38"/>
      <c r="JQI39" s="38"/>
      <c r="JQJ39" s="38"/>
      <c r="JQK39" s="38"/>
      <c r="JQL39" s="38"/>
      <c r="JQM39" s="38"/>
      <c r="JQN39" s="38"/>
      <c r="JQO39" s="38"/>
      <c r="JQP39" s="38"/>
      <c r="JQQ39" s="38"/>
      <c r="JQR39" s="38"/>
      <c r="JQS39" s="38"/>
      <c r="JQT39" s="38"/>
      <c r="JQU39" s="38"/>
      <c r="JQV39" s="38"/>
      <c r="JQW39" s="38"/>
      <c r="JQX39" s="38"/>
      <c r="JQY39" s="38"/>
      <c r="JQZ39" s="38"/>
      <c r="JRA39" s="38"/>
      <c r="JRB39" s="38"/>
      <c r="JRC39" s="38"/>
      <c r="JRD39" s="38"/>
      <c r="JRE39" s="38"/>
      <c r="JRF39" s="38"/>
      <c r="JRG39" s="38"/>
      <c r="JRH39" s="38"/>
      <c r="JRI39" s="38"/>
      <c r="JRJ39" s="38"/>
      <c r="JRK39" s="38"/>
      <c r="JRL39" s="38"/>
      <c r="JRM39" s="38"/>
      <c r="JRN39" s="38"/>
      <c r="JRO39" s="38"/>
      <c r="JRP39" s="38"/>
      <c r="JRQ39" s="38"/>
      <c r="JRR39" s="38"/>
      <c r="JRS39" s="38"/>
      <c r="JRT39" s="38"/>
      <c r="JRU39" s="38"/>
      <c r="JRV39" s="38"/>
      <c r="JRW39" s="38"/>
      <c r="JRX39" s="38"/>
      <c r="JRY39" s="38"/>
      <c r="JRZ39" s="38"/>
      <c r="JSA39" s="38"/>
      <c r="JSB39" s="38"/>
      <c r="JSC39" s="38"/>
      <c r="JSD39" s="38"/>
      <c r="JSE39" s="38"/>
      <c r="JSF39" s="38"/>
      <c r="JSG39" s="38"/>
      <c r="JSH39" s="38"/>
      <c r="JSI39" s="38"/>
      <c r="JSJ39" s="38"/>
      <c r="JSK39" s="38"/>
      <c r="JSL39" s="38"/>
      <c r="JSM39" s="38"/>
      <c r="JSN39" s="38"/>
      <c r="JSO39" s="38"/>
      <c r="JSP39" s="38"/>
      <c r="JSQ39" s="38"/>
      <c r="JSR39" s="38"/>
      <c r="JSS39" s="38"/>
      <c r="JST39" s="38"/>
      <c r="JSU39" s="38"/>
      <c r="JSV39" s="38"/>
      <c r="JSW39" s="38"/>
      <c r="JSX39" s="38"/>
      <c r="JSY39" s="38"/>
      <c r="JSZ39" s="38"/>
      <c r="JTA39" s="38"/>
      <c r="JTB39" s="38"/>
      <c r="JTC39" s="38"/>
      <c r="JTD39" s="38"/>
      <c r="JTE39" s="38"/>
      <c r="JTF39" s="38"/>
      <c r="JTG39" s="38"/>
      <c r="JTH39" s="38"/>
      <c r="JTI39" s="38"/>
      <c r="JTJ39" s="38"/>
      <c r="JTK39" s="38"/>
      <c r="JTL39" s="38"/>
      <c r="JTM39" s="38"/>
      <c r="JTN39" s="38"/>
      <c r="JTO39" s="38"/>
      <c r="JTP39" s="38"/>
      <c r="JTQ39" s="38"/>
      <c r="JTR39" s="38"/>
      <c r="JTS39" s="38"/>
      <c r="JTT39" s="38"/>
      <c r="JTU39" s="38"/>
      <c r="JTV39" s="38"/>
      <c r="JTW39" s="38"/>
      <c r="JTX39" s="38"/>
      <c r="JTY39" s="38"/>
      <c r="JTZ39" s="38"/>
      <c r="JUA39" s="38"/>
      <c r="JUB39" s="38"/>
      <c r="JUC39" s="38"/>
      <c r="JUD39" s="38"/>
      <c r="JUE39" s="38"/>
      <c r="JUF39" s="38"/>
      <c r="JUG39" s="38"/>
      <c r="JUH39" s="38"/>
      <c r="JUI39" s="38"/>
      <c r="JUJ39" s="38"/>
      <c r="JUK39" s="38"/>
      <c r="JUL39" s="38"/>
      <c r="JUM39" s="38"/>
      <c r="JUN39" s="38"/>
      <c r="JUO39" s="38"/>
      <c r="JUP39" s="38"/>
      <c r="JUQ39" s="38"/>
      <c r="JUR39" s="38"/>
      <c r="JUS39" s="38"/>
      <c r="JUT39" s="38"/>
      <c r="JUU39" s="38"/>
      <c r="JUV39" s="38"/>
      <c r="JUW39" s="38"/>
      <c r="JUX39" s="38"/>
      <c r="JUY39" s="38"/>
      <c r="JUZ39" s="38"/>
      <c r="JVA39" s="38"/>
      <c r="JVB39" s="38"/>
      <c r="JVC39" s="38"/>
      <c r="JVD39" s="38"/>
      <c r="JVE39" s="38"/>
      <c r="JVF39" s="38"/>
      <c r="JVG39" s="38"/>
      <c r="JVH39" s="38"/>
      <c r="JVI39" s="38"/>
      <c r="JVJ39" s="38"/>
      <c r="JVK39" s="38"/>
      <c r="JVL39" s="38"/>
      <c r="JVM39" s="38"/>
      <c r="JVN39" s="38"/>
      <c r="JVO39" s="38"/>
      <c r="JVP39" s="38"/>
      <c r="JVQ39" s="38"/>
      <c r="JVR39" s="38"/>
      <c r="JVS39" s="38"/>
      <c r="JVT39" s="38"/>
      <c r="JVU39" s="38"/>
      <c r="JVV39" s="38"/>
      <c r="JVW39" s="38"/>
      <c r="JVX39" s="38"/>
      <c r="JVY39" s="38"/>
      <c r="JVZ39" s="38"/>
      <c r="JWA39" s="38"/>
      <c r="JWB39" s="38"/>
      <c r="JWC39" s="38"/>
      <c r="JWD39" s="38"/>
      <c r="JWE39" s="38"/>
      <c r="JWF39" s="38"/>
      <c r="JWG39" s="38"/>
      <c r="JWH39" s="38"/>
      <c r="JWI39" s="38"/>
      <c r="JWJ39" s="38"/>
      <c r="JWK39" s="38"/>
      <c r="JWL39" s="38"/>
      <c r="JWM39" s="38"/>
      <c r="JWN39" s="38"/>
      <c r="JWO39" s="38"/>
      <c r="JWP39" s="38"/>
      <c r="JWQ39" s="38"/>
      <c r="JWR39" s="38"/>
      <c r="JWS39" s="38"/>
      <c r="JWT39" s="38"/>
      <c r="JWU39" s="38"/>
      <c r="JWV39" s="38"/>
      <c r="JWW39" s="38"/>
      <c r="JWX39" s="38"/>
      <c r="JWY39" s="38"/>
      <c r="JWZ39" s="38"/>
      <c r="JXA39" s="38"/>
      <c r="JXB39" s="38"/>
      <c r="JXC39" s="38"/>
      <c r="JXD39" s="38"/>
      <c r="JXE39" s="38"/>
      <c r="JXF39" s="38"/>
      <c r="JXG39" s="38"/>
      <c r="JXH39" s="38"/>
      <c r="JXI39" s="38"/>
      <c r="JXJ39" s="38"/>
      <c r="JXK39" s="38"/>
      <c r="JXL39" s="38"/>
      <c r="JXM39" s="38"/>
      <c r="JXN39" s="38"/>
      <c r="JXO39" s="38"/>
      <c r="JXP39" s="38"/>
      <c r="JXQ39" s="38"/>
      <c r="JXR39" s="38"/>
      <c r="JXS39" s="38"/>
      <c r="JXT39" s="38"/>
      <c r="JXU39" s="38"/>
      <c r="JXV39" s="38"/>
      <c r="JXW39" s="38"/>
      <c r="JXX39" s="38"/>
      <c r="JXY39" s="38"/>
      <c r="JXZ39" s="38"/>
      <c r="JYA39" s="38"/>
      <c r="JYB39" s="38"/>
      <c r="JYC39" s="38"/>
      <c r="JYD39" s="38"/>
      <c r="JYE39" s="38"/>
      <c r="JYF39" s="38"/>
      <c r="JYG39" s="38"/>
      <c r="JYH39" s="38"/>
      <c r="JYI39" s="38"/>
      <c r="JYJ39" s="38"/>
      <c r="JYK39" s="38"/>
      <c r="JYL39" s="38"/>
      <c r="JYM39" s="38"/>
      <c r="JYN39" s="38"/>
      <c r="JYO39" s="38"/>
      <c r="JYP39" s="38"/>
      <c r="JYQ39" s="38"/>
      <c r="JYR39" s="38"/>
      <c r="JYS39" s="38"/>
      <c r="JYT39" s="38"/>
      <c r="JYU39" s="38"/>
      <c r="JYV39" s="38"/>
      <c r="JYW39" s="38"/>
      <c r="JYX39" s="38"/>
      <c r="JYY39" s="38"/>
      <c r="JYZ39" s="38"/>
      <c r="JZA39" s="38"/>
      <c r="JZB39" s="38"/>
      <c r="JZC39" s="38"/>
      <c r="JZD39" s="38"/>
      <c r="JZE39" s="38"/>
      <c r="JZF39" s="38"/>
      <c r="JZG39" s="38"/>
      <c r="JZH39" s="38"/>
      <c r="JZI39" s="38"/>
      <c r="JZJ39" s="38"/>
      <c r="JZK39" s="38"/>
      <c r="JZL39" s="38"/>
      <c r="JZM39" s="38"/>
      <c r="JZN39" s="38"/>
      <c r="JZO39" s="38"/>
      <c r="JZP39" s="38"/>
      <c r="JZQ39" s="38"/>
      <c r="JZR39" s="38"/>
      <c r="JZS39" s="38"/>
      <c r="JZT39" s="38"/>
      <c r="JZU39" s="38"/>
      <c r="JZV39" s="38"/>
      <c r="JZW39" s="38"/>
      <c r="JZX39" s="38"/>
      <c r="JZY39" s="38"/>
      <c r="JZZ39" s="38"/>
      <c r="KAA39" s="38"/>
      <c r="KAB39" s="38"/>
      <c r="KAC39" s="38"/>
      <c r="KAD39" s="38"/>
      <c r="KAE39" s="38"/>
      <c r="KAF39" s="38"/>
      <c r="KAG39" s="38"/>
      <c r="KAH39" s="38"/>
      <c r="KAI39" s="38"/>
      <c r="KAJ39" s="38"/>
      <c r="KAK39" s="38"/>
      <c r="KAL39" s="38"/>
      <c r="KAM39" s="38"/>
      <c r="KAN39" s="38"/>
      <c r="KAO39" s="38"/>
      <c r="KAP39" s="38"/>
      <c r="KAQ39" s="38"/>
      <c r="KAR39" s="38"/>
      <c r="KAS39" s="38"/>
      <c r="KAT39" s="38"/>
      <c r="KAU39" s="38"/>
      <c r="KAV39" s="38"/>
      <c r="KAW39" s="38"/>
      <c r="KAX39" s="38"/>
      <c r="KAY39" s="38"/>
      <c r="KAZ39" s="38"/>
      <c r="KBA39" s="38"/>
      <c r="KBB39" s="38"/>
      <c r="KBC39" s="38"/>
      <c r="KBD39" s="38"/>
      <c r="KBE39" s="38"/>
      <c r="KBF39" s="38"/>
      <c r="KBG39" s="38"/>
      <c r="KBH39" s="38"/>
      <c r="KBI39" s="38"/>
      <c r="KBJ39" s="38"/>
      <c r="KBK39" s="38"/>
      <c r="KBL39" s="38"/>
      <c r="KBM39" s="38"/>
      <c r="KBN39" s="38"/>
      <c r="KBO39" s="38"/>
      <c r="KBP39" s="38"/>
      <c r="KBQ39" s="38"/>
      <c r="KBR39" s="38"/>
      <c r="KBS39" s="38"/>
      <c r="KBT39" s="38"/>
      <c r="KBU39" s="38"/>
      <c r="KBV39" s="38"/>
      <c r="KBW39" s="38"/>
      <c r="KBX39" s="38"/>
      <c r="KBY39" s="38"/>
      <c r="KBZ39" s="38"/>
      <c r="KCA39" s="38"/>
      <c r="KCB39" s="38"/>
      <c r="KCC39" s="38"/>
      <c r="KCD39" s="38"/>
      <c r="KCE39" s="38"/>
      <c r="KCF39" s="38"/>
      <c r="KCG39" s="38"/>
      <c r="KCH39" s="38"/>
      <c r="KCI39" s="38"/>
      <c r="KCJ39" s="38"/>
      <c r="KCK39" s="38"/>
      <c r="KCL39" s="38"/>
      <c r="KCM39" s="38"/>
      <c r="KCN39" s="38"/>
      <c r="KCO39" s="38"/>
      <c r="KCP39" s="38"/>
      <c r="KCQ39" s="38"/>
      <c r="KCR39" s="38"/>
      <c r="KCS39" s="38"/>
      <c r="KCT39" s="38"/>
      <c r="KCU39" s="38"/>
      <c r="KCV39" s="38"/>
      <c r="KCW39" s="38"/>
      <c r="KCX39" s="38"/>
      <c r="KCY39" s="38"/>
      <c r="KCZ39" s="38"/>
      <c r="KDA39" s="38"/>
      <c r="KDB39" s="38"/>
      <c r="KDC39" s="38"/>
      <c r="KDD39" s="38"/>
      <c r="KDE39" s="38"/>
      <c r="KDF39" s="38"/>
      <c r="KDG39" s="38"/>
      <c r="KDH39" s="38"/>
      <c r="KDI39" s="38"/>
      <c r="KDJ39" s="38"/>
      <c r="KDK39" s="38"/>
      <c r="KDL39" s="38"/>
      <c r="KDM39" s="38"/>
      <c r="KDN39" s="38"/>
      <c r="KDO39" s="38"/>
      <c r="KDP39" s="38"/>
      <c r="KDQ39" s="38"/>
      <c r="KDR39" s="38"/>
      <c r="KDS39" s="38"/>
      <c r="KDT39" s="38"/>
      <c r="KDU39" s="38"/>
      <c r="KDV39" s="38"/>
      <c r="KDW39" s="38"/>
      <c r="KDX39" s="38"/>
      <c r="KDY39" s="38"/>
      <c r="KDZ39" s="38"/>
      <c r="KEA39" s="38"/>
      <c r="KEB39" s="38"/>
      <c r="KEC39" s="38"/>
      <c r="KED39" s="38"/>
      <c r="KEE39" s="38"/>
      <c r="KEF39" s="38"/>
      <c r="KEG39" s="38"/>
      <c r="KEH39" s="38"/>
      <c r="KEI39" s="38"/>
      <c r="KEJ39" s="38"/>
      <c r="KEK39" s="38"/>
      <c r="KEL39" s="38"/>
      <c r="KEM39" s="38"/>
      <c r="KEN39" s="38"/>
      <c r="KEO39" s="38"/>
      <c r="KEP39" s="38"/>
      <c r="KEQ39" s="38"/>
      <c r="KER39" s="38"/>
      <c r="KES39" s="38"/>
      <c r="KET39" s="38"/>
      <c r="KEU39" s="38"/>
      <c r="KEV39" s="38"/>
      <c r="KEW39" s="38"/>
      <c r="KEX39" s="38"/>
      <c r="KEY39" s="38"/>
      <c r="KEZ39" s="38"/>
      <c r="KFA39" s="38"/>
      <c r="KFB39" s="38"/>
      <c r="KFC39" s="38"/>
      <c r="KFD39" s="38"/>
      <c r="KFE39" s="38"/>
      <c r="KFF39" s="38"/>
      <c r="KFG39" s="38"/>
      <c r="KFH39" s="38"/>
      <c r="KFI39" s="38"/>
      <c r="KFJ39" s="38"/>
      <c r="KFK39" s="38"/>
      <c r="KFL39" s="38"/>
      <c r="KFM39" s="38"/>
      <c r="KFN39" s="38"/>
      <c r="KFO39" s="38"/>
      <c r="KFP39" s="38"/>
      <c r="KFQ39" s="38"/>
      <c r="KFR39" s="38"/>
      <c r="KFS39" s="38"/>
      <c r="KFT39" s="38"/>
      <c r="KFU39" s="38"/>
      <c r="KFV39" s="38"/>
      <c r="KFW39" s="38"/>
      <c r="KFX39" s="38"/>
      <c r="KFY39" s="38"/>
      <c r="KFZ39" s="38"/>
      <c r="KGA39" s="38"/>
      <c r="KGB39" s="38"/>
      <c r="KGC39" s="38"/>
      <c r="KGD39" s="38"/>
      <c r="KGE39" s="38"/>
      <c r="KGF39" s="38"/>
      <c r="KGG39" s="38"/>
      <c r="KGH39" s="38"/>
      <c r="KGI39" s="38"/>
      <c r="KGJ39" s="38"/>
      <c r="KGK39" s="38"/>
      <c r="KGL39" s="38"/>
      <c r="KGM39" s="38"/>
      <c r="KGN39" s="38"/>
      <c r="KGO39" s="38"/>
      <c r="KGP39" s="38"/>
      <c r="KGQ39" s="38"/>
      <c r="KGR39" s="38"/>
      <c r="KGS39" s="38"/>
      <c r="KGT39" s="38"/>
      <c r="KGU39" s="38"/>
      <c r="KGV39" s="38"/>
      <c r="KGW39" s="38"/>
      <c r="KGX39" s="38"/>
      <c r="KGY39" s="38"/>
      <c r="KGZ39" s="38"/>
      <c r="KHA39" s="38"/>
      <c r="KHB39" s="38"/>
      <c r="KHC39" s="38"/>
      <c r="KHD39" s="38"/>
      <c r="KHE39" s="38"/>
      <c r="KHF39" s="38"/>
      <c r="KHG39" s="38"/>
      <c r="KHH39" s="38"/>
      <c r="KHI39" s="38"/>
      <c r="KHJ39" s="38"/>
      <c r="KHK39" s="38"/>
      <c r="KHL39" s="38"/>
      <c r="KHM39" s="38"/>
      <c r="KHN39" s="38"/>
      <c r="KHO39" s="38"/>
      <c r="KHP39" s="38"/>
      <c r="KHQ39" s="38"/>
      <c r="KHR39" s="38"/>
      <c r="KHS39" s="38"/>
      <c r="KHT39" s="38"/>
      <c r="KHU39" s="38"/>
      <c r="KHV39" s="38"/>
      <c r="KHW39" s="38"/>
      <c r="KHX39" s="38"/>
      <c r="KHY39" s="38"/>
      <c r="KHZ39" s="38"/>
      <c r="KIA39" s="38"/>
      <c r="KIB39" s="38"/>
      <c r="KIC39" s="38"/>
      <c r="KID39" s="38"/>
      <c r="KIE39" s="38"/>
      <c r="KIF39" s="38"/>
      <c r="KIG39" s="38"/>
      <c r="KIH39" s="38"/>
      <c r="KII39" s="38"/>
      <c r="KIJ39" s="38"/>
      <c r="KIK39" s="38"/>
      <c r="KIL39" s="38"/>
      <c r="KIM39" s="38"/>
      <c r="KIN39" s="38"/>
      <c r="KIO39" s="38"/>
      <c r="KIP39" s="38"/>
      <c r="KIQ39" s="38"/>
      <c r="KIR39" s="38"/>
      <c r="KIS39" s="38"/>
      <c r="KIT39" s="38"/>
      <c r="KIU39" s="38"/>
      <c r="KIV39" s="38"/>
      <c r="KIW39" s="38"/>
      <c r="KIX39" s="38"/>
      <c r="KIY39" s="38"/>
      <c r="KIZ39" s="38"/>
      <c r="KJA39" s="38"/>
      <c r="KJB39" s="38"/>
      <c r="KJC39" s="38"/>
      <c r="KJD39" s="38"/>
      <c r="KJE39" s="38"/>
      <c r="KJF39" s="38"/>
      <c r="KJG39" s="38"/>
      <c r="KJH39" s="38"/>
      <c r="KJI39" s="38"/>
      <c r="KJJ39" s="38"/>
      <c r="KJK39" s="38"/>
      <c r="KJL39" s="38"/>
      <c r="KJM39" s="38"/>
      <c r="KJN39" s="38"/>
      <c r="KJO39" s="38"/>
      <c r="KJP39" s="38"/>
      <c r="KJQ39" s="38"/>
      <c r="KJR39" s="38"/>
      <c r="KJS39" s="38"/>
      <c r="KJT39" s="38"/>
      <c r="KJU39" s="38"/>
      <c r="KJV39" s="38"/>
      <c r="KJW39" s="38"/>
      <c r="KJX39" s="38"/>
      <c r="KJY39" s="38"/>
      <c r="KJZ39" s="38"/>
      <c r="KKA39" s="38"/>
      <c r="KKB39" s="38"/>
      <c r="KKC39" s="38"/>
      <c r="KKD39" s="38"/>
      <c r="KKE39" s="38"/>
      <c r="KKF39" s="38"/>
      <c r="KKG39" s="38"/>
      <c r="KKH39" s="38"/>
      <c r="KKI39" s="38"/>
      <c r="KKJ39" s="38"/>
      <c r="KKK39" s="38"/>
      <c r="KKL39" s="38"/>
      <c r="KKM39" s="38"/>
      <c r="KKN39" s="38"/>
      <c r="KKO39" s="38"/>
      <c r="KKP39" s="38"/>
      <c r="KKQ39" s="38"/>
      <c r="KKR39" s="38"/>
      <c r="KKS39" s="38"/>
      <c r="KKT39" s="38"/>
      <c r="KKU39" s="38"/>
      <c r="KKV39" s="38"/>
      <c r="KKW39" s="38"/>
      <c r="KKX39" s="38"/>
      <c r="KKY39" s="38"/>
      <c r="KKZ39" s="38"/>
      <c r="KLA39" s="38"/>
      <c r="KLB39" s="38"/>
      <c r="KLC39" s="38"/>
      <c r="KLD39" s="38"/>
      <c r="KLE39" s="38"/>
      <c r="KLF39" s="38"/>
      <c r="KLG39" s="38"/>
      <c r="KLH39" s="38"/>
      <c r="KLI39" s="38"/>
      <c r="KLJ39" s="38"/>
      <c r="KLK39" s="38"/>
      <c r="KLL39" s="38"/>
      <c r="KLM39" s="38"/>
      <c r="KLN39" s="38"/>
      <c r="KLO39" s="38"/>
      <c r="KLP39" s="38"/>
      <c r="KLQ39" s="38"/>
      <c r="KLR39" s="38"/>
      <c r="KLS39" s="38"/>
      <c r="KLT39" s="38"/>
      <c r="KLU39" s="38"/>
      <c r="KLV39" s="38"/>
      <c r="KLW39" s="38"/>
      <c r="KLX39" s="38"/>
      <c r="KLY39" s="38"/>
      <c r="KLZ39" s="38"/>
      <c r="KMA39" s="38"/>
      <c r="KMB39" s="38"/>
      <c r="KMC39" s="38"/>
      <c r="KMD39" s="38"/>
      <c r="KME39" s="38"/>
      <c r="KMF39" s="38"/>
      <c r="KMG39" s="38"/>
      <c r="KMH39" s="38"/>
      <c r="KMI39" s="38"/>
      <c r="KMJ39" s="38"/>
      <c r="KMK39" s="38"/>
      <c r="KML39" s="38"/>
      <c r="KMM39" s="38"/>
      <c r="KMN39" s="38"/>
      <c r="KMO39" s="38"/>
      <c r="KMP39" s="38"/>
      <c r="KMQ39" s="38"/>
      <c r="KMR39" s="38"/>
      <c r="KMS39" s="38"/>
      <c r="KMT39" s="38"/>
      <c r="KMU39" s="38"/>
      <c r="KMV39" s="38"/>
      <c r="KMW39" s="38"/>
      <c r="KMX39" s="38"/>
      <c r="KMY39" s="38"/>
      <c r="KMZ39" s="38"/>
      <c r="KNA39" s="38"/>
      <c r="KNB39" s="38"/>
      <c r="KNC39" s="38"/>
      <c r="KND39" s="38"/>
      <c r="KNE39" s="38"/>
      <c r="KNF39" s="38"/>
      <c r="KNG39" s="38"/>
      <c r="KNH39" s="38"/>
      <c r="KNI39" s="38"/>
      <c r="KNJ39" s="38"/>
      <c r="KNK39" s="38"/>
      <c r="KNL39" s="38"/>
      <c r="KNM39" s="38"/>
      <c r="KNN39" s="38"/>
      <c r="KNO39" s="38"/>
      <c r="KNP39" s="38"/>
      <c r="KNQ39" s="38"/>
      <c r="KNR39" s="38"/>
      <c r="KNS39" s="38"/>
      <c r="KNT39" s="38"/>
      <c r="KNU39" s="38"/>
      <c r="KNV39" s="38"/>
      <c r="KNW39" s="38"/>
      <c r="KNX39" s="38"/>
      <c r="KNY39" s="38"/>
      <c r="KNZ39" s="38"/>
      <c r="KOA39" s="38"/>
      <c r="KOB39" s="38"/>
      <c r="KOC39" s="38"/>
      <c r="KOD39" s="38"/>
      <c r="KOE39" s="38"/>
      <c r="KOF39" s="38"/>
      <c r="KOG39" s="38"/>
      <c r="KOH39" s="38"/>
      <c r="KOI39" s="38"/>
      <c r="KOJ39" s="38"/>
      <c r="KOK39" s="38"/>
      <c r="KOL39" s="38"/>
      <c r="KOM39" s="38"/>
      <c r="KON39" s="38"/>
      <c r="KOO39" s="38"/>
      <c r="KOP39" s="38"/>
      <c r="KOQ39" s="38"/>
      <c r="KOR39" s="38"/>
      <c r="KOS39" s="38"/>
      <c r="KOT39" s="38"/>
      <c r="KOU39" s="38"/>
      <c r="KOV39" s="38"/>
      <c r="KOW39" s="38"/>
      <c r="KOX39" s="38"/>
      <c r="KOY39" s="38"/>
      <c r="KOZ39" s="38"/>
      <c r="KPA39" s="38"/>
      <c r="KPB39" s="38"/>
      <c r="KPC39" s="38"/>
      <c r="KPD39" s="38"/>
      <c r="KPE39" s="38"/>
      <c r="KPF39" s="38"/>
      <c r="KPG39" s="38"/>
      <c r="KPH39" s="38"/>
      <c r="KPI39" s="38"/>
      <c r="KPJ39" s="38"/>
      <c r="KPK39" s="38"/>
      <c r="KPL39" s="38"/>
      <c r="KPM39" s="38"/>
      <c r="KPN39" s="38"/>
      <c r="KPO39" s="38"/>
      <c r="KPP39" s="38"/>
      <c r="KPQ39" s="38"/>
      <c r="KPR39" s="38"/>
      <c r="KPS39" s="38"/>
      <c r="KPT39" s="38"/>
      <c r="KPU39" s="38"/>
      <c r="KPV39" s="38"/>
      <c r="KPW39" s="38"/>
      <c r="KPX39" s="38"/>
      <c r="KPY39" s="38"/>
      <c r="KPZ39" s="38"/>
      <c r="KQA39" s="38"/>
      <c r="KQB39" s="38"/>
      <c r="KQC39" s="38"/>
      <c r="KQD39" s="38"/>
      <c r="KQE39" s="38"/>
      <c r="KQF39" s="38"/>
      <c r="KQG39" s="38"/>
      <c r="KQH39" s="38"/>
      <c r="KQI39" s="38"/>
      <c r="KQJ39" s="38"/>
      <c r="KQK39" s="38"/>
      <c r="KQL39" s="38"/>
      <c r="KQM39" s="38"/>
      <c r="KQN39" s="38"/>
      <c r="KQO39" s="38"/>
      <c r="KQP39" s="38"/>
      <c r="KQQ39" s="38"/>
      <c r="KQR39" s="38"/>
      <c r="KQS39" s="38"/>
      <c r="KQT39" s="38"/>
      <c r="KQU39" s="38"/>
      <c r="KQV39" s="38"/>
      <c r="KQW39" s="38"/>
      <c r="KQX39" s="38"/>
      <c r="KQY39" s="38"/>
      <c r="KQZ39" s="38"/>
      <c r="KRA39" s="38"/>
      <c r="KRB39" s="38"/>
      <c r="KRC39" s="38"/>
      <c r="KRD39" s="38"/>
      <c r="KRE39" s="38"/>
      <c r="KRF39" s="38"/>
      <c r="KRG39" s="38"/>
      <c r="KRH39" s="38"/>
      <c r="KRI39" s="38"/>
      <c r="KRJ39" s="38"/>
      <c r="KRK39" s="38"/>
      <c r="KRL39" s="38"/>
      <c r="KRM39" s="38"/>
      <c r="KRN39" s="38"/>
      <c r="KRO39" s="38"/>
      <c r="KRP39" s="38"/>
      <c r="KRQ39" s="38"/>
      <c r="KRR39" s="38"/>
      <c r="KRS39" s="38"/>
      <c r="KRT39" s="38"/>
      <c r="KRU39" s="38"/>
      <c r="KRV39" s="38"/>
      <c r="KRW39" s="38"/>
      <c r="KRX39" s="38"/>
      <c r="KRY39" s="38"/>
      <c r="KRZ39" s="38"/>
      <c r="KSA39" s="38"/>
      <c r="KSB39" s="38"/>
      <c r="KSC39" s="38"/>
      <c r="KSD39" s="38"/>
      <c r="KSE39" s="38"/>
      <c r="KSF39" s="38"/>
      <c r="KSG39" s="38"/>
      <c r="KSH39" s="38"/>
      <c r="KSI39" s="38"/>
      <c r="KSJ39" s="38"/>
      <c r="KSK39" s="38"/>
      <c r="KSL39" s="38"/>
      <c r="KSM39" s="38"/>
      <c r="KSN39" s="38"/>
      <c r="KSO39" s="38"/>
      <c r="KSP39" s="38"/>
      <c r="KSQ39" s="38"/>
      <c r="KSR39" s="38"/>
      <c r="KSS39" s="38"/>
      <c r="KST39" s="38"/>
      <c r="KSU39" s="38"/>
      <c r="KSV39" s="38"/>
      <c r="KSW39" s="38"/>
      <c r="KSX39" s="38"/>
      <c r="KSY39" s="38"/>
      <c r="KSZ39" s="38"/>
      <c r="KTA39" s="38"/>
      <c r="KTB39" s="38"/>
      <c r="KTC39" s="38"/>
      <c r="KTD39" s="38"/>
      <c r="KTE39" s="38"/>
      <c r="KTF39" s="38"/>
      <c r="KTG39" s="38"/>
      <c r="KTH39" s="38"/>
      <c r="KTI39" s="38"/>
      <c r="KTJ39" s="38"/>
      <c r="KTK39" s="38"/>
      <c r="KTL39" s="38"/>
      <c r="KTM39" s="38"/>
      <c r="KTN39" s="38"/>
      <c r="KTO39" s="38"/>
      <c r="KTP39" s="38"/>
      <c r="KTQ39" s="38"/>
      <c r="KTR39" s="38"/>
      <c r="KTS39" s="38"/>
      <c r="KTT39" s="38"/>
      <c r="KTU39" s="38"/>
      <c r="KTV39" s="38"/>
      <c r="KTW39" s="38"/>
      <c r="KTX39" s="38"/>
      <c r="KTY39" s="38"/>
      <c r="KTZ39" s="38"/>
      <c r="KUA39" s="38"/>
      <c r="KUB39" s="38"/>
      <c r="KUC39" s="38"/>
      <c r="KUD39" s="38"/>
      <c r="KUE39" s="38"/>
      <c r="KUF39" s="38"/>
      <c r="KUG39" s="38"/>
      <c r="KUH39" s="38"/>
      <c r="KUI39" s="38"/>
      <c r="KUJ39" s="38"/>
      <c r="KUK39" s="38"/>
      <c r="KUL39" s="38"/>
      <c r="KUM39" s="38"/>
      <c r="KUN39" s="38"/>
      <c r="KUO39" s="38"/>
      <c r="KUP39" s="38"/>
      <c r="KUQ39" s="38"/>
      <c r="KUR39" s="38"/>
      <c r="KUS39" s="38"/>
      <c r="KUT39" s="38"/>
      <c r="KUU39" s="38"/>
      <c r="KUV39" s="38"/>
      <c r="KUW39" s="38"/>
      <c r="KUX39" s="38"/>
      <c r="KUY39" s="38"/>
      <c r="KUZ39" s="38"/>
      <c r="KVA39" s="38"/>
      <c r="KVB39" s="38"/>
      <c r="KVC39" s="38"/>
      <c r="KVD39" s="38"/>
      <c r="KVE39" s="38"/>
      <c r="KVF39" s="38"/>
      <c r="KVG39" s="38"/>
      <c r="KVH39" s="38"/>
      <c r="KVI39" s="38"/>
      <c r="KVJ39" s="38"/>
      <c r="KVK39" s="38"/>
      <c r="KVL39" s="38"/>
      <c r="KVM39" s="38"/>
      <c r="KVN39" s="38"/>
      <c r="KVO39" s="38"/>
      <c r="KVP39" s="38"/>
      <c r="KVQ39" s="38"/>
      <c r="KVR39" s="38"/>
      <c r="KVS39" s="38"/>
      <c r="KVT39" s="38"/>
      <c r="KVU39" s="38"/>
      <c r="KVV39" s="38"/>
      <c r="KVW39" s="38"/>
      <c r="KVX39" s="38"/>
      <c r="KVY39" s="38"/>
      <c r="KVZ39" s="38"/>
      <c r="KWA39" s="38"/>
      <c r="KWB39" s="38"/>
      <c r="KWC39" s="38"/>
      <c r="KWD39" s="38"/>
      <c r="KWE39" s="38"/>
      <c r="KWF39" s="38"/>
      <c r="KWG39" s="38"/>
      <c r="KWH39" s="38"/>
      <c r="KWI39" s="38"/>
      <c r="KWJ39" s="38"/>
      <c r="KWK39" s="38"/>
      <c r="KWL39" s="38"/>
      <c r="KWM39" s="38"/>
      <c r="KWN39" s="38"/>
      <c r="KWO39" s="38"/>
      <c r="KWP39" s="38"/>
      <c r="KWQ39" s="38"/>
      <c r="KWR39" s="38"/>
      <c r="KWS39" s="38"/>
      <c r="KWT39" s="38"/>
      <c r="KWU39" s="38"/>
      <c r="KWV39" s="38"/>
      <c r="KWW39" s="38"/>
      <c r="KWX39" s="38"/>
      <c r="KWY39" s="38"/>
      <c r="KWZ39" s="38"/>
      <c r="KXA39" s="38"/>
      <c r="KXB39" s="38"/>
      <c r="KXC39" s="38"/>
      <c r="KXD39" s="38"/>
      <c r="KXE39" s="38"/>
      <c r="KXF39" s="38"/>
      <c r="KXG39" s="38"/>
      <c r="KXH39" s="38"/>
      <c r="KXI39" s="38"/>
      <c r="KXJ39" s="38"/>
      <c r="KXK39" s="38"/>
      <c r="KXL39" s="38"/>
      <c r="KXM39" s="38"/>
      <c r="KXN39" s="38"/>
      <c r="KXO39" s="38"/>
      <c r="KXP39" s="38"/>
      <c r="KXQ39" s="38"/>
      <c r="KXR39" s="38"/>
      <c r="KXS39" s="38"/>
      <c r="KXT39" s="38"/>
      <c r="KXU39" s="38"/>
      <c r="KXV39" s="38"/>
      <c r="KXW39" s="38"/>
      <c r="KXX39" s="38"/>
      <c r="KXY39" s="38"/>
      <c r="KXZ39" s="38"/>
      <c r="KYA39" s="38"/>
      <c r="KYB39" s="38"/>
      <c r="KYC39" s="38"/>
      <c r="KYD39" s="38"/>
      <c r="KYE39" s="38"/>
      <c r="KYF39" s="38"/>
      <c r="KYG39" s="38"/>
      <c r="KYH39" s="38"/>
      <c r="KYI39" s="38"/>
      <c r="KYJ39" s="38"/>
      <c r="KYK39" s="38"/>
      <c r="KYL39" s="38"/>
      <c r="KYM39" s="38"/>
      <c r="KYN39" s="38"/>
      <c r="KYO39" s="38"/>
      <c r="KYP39" s="38"/>
      <c r="KYQ39" s="38"/>
      <c r="KYR39" s="38"/>
      <c r="KYS39" s="38"/>
      <c r="KYT39" s="38"/>
      <c r="KYU39" s="38"/>
      <c r="KYV39" s="38"/>
      <c r="KYW39" s="38"/>
      <c r="KYX39" s="38"/>
      <c r="KYY39" s="38"/>
      <c r="KYZ39" s="38"/>
      <c r="KZA39" s="38"/>
      <c r="KZB39" s="38"/>
      <c r="KZC39" s="38"/>
      <c r="KZD39" s="38"/>
      <c r="KZE39" s="38"/>
      <c r="KZF39" s="38"/>
      <c r="KZG39" s="38"/>
      <c r="KZH39" s="38"/>
      <c r="KZI39" s="38"/>
      <c r="KZJ39" s="38"/>
      <c r="KZK39" s="38"/>
      <c r="KZL39" s="38"/>
      <c r="KZM39" s="38"/>
      <c r="KZN39" s="38"/>
      <c r="KZO39" s="38"/>
      <c r="KZP39" s="38"/>
      <c r="KZQ39" s="38"/>
      <c r="KZR39" s="38"/>
      <c r="KZS39" s="38"/>
      <c r="KZT39" s="38"/>
      <c r="KZU39" s="38"/>
      <c r="KZV39" s="38"/>
      <c r="KZW39" s="38"/>
      <c r="KZX39" s="38"/>
      <c r="KZY39" s="38"/>
      <c r="KZZ39" s="38"/>
      <c r="LAA39" s="38"/>
      <c r="LAB39" s="38"/>
      <c r="LAC39" s="38"/>
      <c r="LAD39" s="38"/>
      <c r="LAE39" s="38"/>
      <c r="LAF39" s="38"/>
      <c r="LAG39" s="38"/>
      <c r="LAH39" s="38"/>
      <c r="LAI39" s="38"/>
      <c r="LAJ39" s="38"/>
      <c r="LAK39" s="38"/>
      <c r="LAL39" s="38"/>
      <c r="LAM39" s="38"/>
      <c r="LAN39" s="38"/>
      <c r="LAO39" s="38"/>
      <c r="LAP39" s="38"/>
      <c r="LAQ39" s="38"/>
      <c r="LAR39" s="38"/>
      <c r="LAS39" s="38"/>
      <c r="LAT39" s="38"/>
      <c r="LAU39" s="38"/>
      <c r="LAV39" s="38"/>
      <c r="LAW39" s="38"/>
      <c r="LAX39" s="38"/>
      <c r="LAY39" s="38"/>
      <c r="LAZ39" s="38"/>
      <c r="LBA39" s="38"/>
      <c r="LBB39" s="38"/>
      <c r="LBC39" s="38"/>
      <c r="LBD39" s="38"/>
      <c r="LBE39" s="38"/>
      <c r="LBF39" s="38"/>
      <c r="LBG39" s="38"/>
      <c r="LBH39" s="38"/>
      <c r="LBI39" s="38"/>
      <c r="LBJ39" s="38"/>
      <c r="LBK39" s="38"/>
      <c r="LBL39" s="38"/>
      <c r="LBM39" s="38"/>
      <c r="LBN39" s="38"/>
      <c r="LBO39" s="38"/>
      <c r="LBP39" s="38"/>
      <c r="LBQ39" s="38"/>
      <c r="LBR39" s="38"/>
      <c r="LBS39" s="38"/>
      <c r="LBT39" s="38"/>
      <c r="LBU39" s="38"/>
      <c r="LBV39" s="38"/>
      <c r="LBW39" s="38"/>
      <c r="LBX39" s="38"/>
      <c r="LBY39" s="38"/>
      <c r="LBZ39" s="38"/>
      <c r="LCA39" s="38"/>
      <c r="LCB39" s="38"/>
      <c r="LCC39" s="38"/>
      <c r="LCD39" s="38"/>
      <c r="LCE39" s="38"/>
      <c r="LCF39" s="38"/>
      <c r="LCG39" s="38"/>
      <c r="LCH39" s="38"/>
      <c r="LCI39" s="38"/>
      <c r="LCJ39" s="38"/>
      <c r="LCK39" s="38"/>
      <c r="LCL39" s="38"/>
      <c r="LCM39" s="38"/>
      <c r="LCN39" s="38"/>
      <c r="LCO39" s="38"/>
      <c r="LCP39" s="38"/>
      <c r="LCQ39" s="38"/>
      <c r="LCR39" s="38"/>
      <c r="LCS39" s="38"/>
      <c r="LCT39" s="38"/>
      <c r="LCU39" s="38"/>
      <c r="LCV39" s="38"/>
      <c r="LCW39" s="38"/>
      <c r="LCX39" s="38"/>
      <c r="LCY39" s="38"/>
      <c r="LCZ39" s="38"/>
      <c r="LDA39" s="38"/>
      <c r="LDB39" s="38"/>
      <c r="LDC39" s="38"/>
      <c r="LDD39" s="38"/>
      <c r="LDE39" s="38"/>
      <c r="LDF39" s="38"/>
      <c r="LDG39" s="38"/>
      <c r="LDH39" s="38"/>
      <c r="LDI39" s="38"/>
      <c r="LDJ39" s="38"/>
      <c r="LDK39" s="38"/>
      <c r="LDL39" s="38"/>
      <c r="LDM39" s="38"/>
      <c r="LDN39" s="38"/>
      <c r="LDO39" s="38"/>
      <c r="LDP39" s="38"/>
      <c r="LDQ39" s="38"/>
      <c r="LDR39" s="38"/>
      <c r="LDS39" s="38"/>
      <c r="LDT39" s="38"/>
      <c r="LDU39" s="38"/>
      <c r="LDV39" s="38"/>
      <c r="LDW39" s="38"/>
      <c r="LDX39" s="38"/>
      <c r="LDY39" s="38"/>
      <c r="LDZ39" s="38"/>
      <c r="LEA39" s="38"/>
      <c r="LEB39" s="38"/>
      <c r="LEC39" s="38"/>
      <c r="LED39" s="38"/>
      <c r="LEE39" s="38"/>
      <c r="LEF39" s="38"/>
      <c r="LEG39" s="38"/>
      <c r="LEH39" s="38"/>
      <c r="LEI39" s="38"/>
      <c r="LEJ39" s="38"/>
      <c r="LEK39" s="38"/>
      <c r="LEL39" s="38"/>
      <c r="LEM39" s="38"/>
      <c r="LEN39" s="38"/>
      <c r="LEO39" s="38"/>
      <c r="LEP39" s="38"/>
      <c r="LEQ39" s="38"/>
      <c r="LER39" s="38"/>
      <c r="LES39" s="38"/>
      <c r="LET39" s="38"/>
      <c r="LEU39" s="38"/>
      <c r="LEV39" s="38"/>
      <c r="LEW39" s="38"/>
      <c r="LEX39" s="38"/>
      <c r="LEY39" s="38"/>
      <c r="LEZ39" s="38"/>
      <c r="LFA39" s="38"/>
      <c r="LFB39" s="38"/>
      <c r="LFC39" s="38"/>
      <c r="LFD39" s="38"/>
      <c r="LFE39" s="38"/>
      <c r="LFF39" s="38"/>
      <c r="LFG39" s="38"/>
      <c r="LFH39" s="38"/>
      <c r="LFI39" s="38"/>
      <c r="LFJ39" s="38"/>
      <c r="LFK39" s="38"/>
      <c r="LFL39" s="38"/>
      <c r="LFM39" s="38"/>
      <c r="LFN39" s="38"/>
      <c r="LFO39" s="38"/>
      <c r="LFP39" s="38"/>
      <c r="LFQ39" s="38"/>
      <c r="LFR39" s="38"/>
      <c r="LFS39" s="38"/>
      <c r="LFT39" s="38"/>
      <c r="LFU39" s="38"/>
      <c r="LFV39" s="38"/>
      <c r="LFW39" s="38"/>
      <c r="LFX39" s="38"/>
      <c r="LFY39" s="38"/>
      <c r="LFZ39" s="38"/>
      <c r="LGA39" s="38"/>
      <c r="LGB39" s="38"/>
      <c r="LGC39" s="38"/>
      <c r="LGD39" s="38"/>
      <c r="LGE39" s="38"/>
      <c r="LGF39" s="38"/>
      <c r="LGG39" s="38"/>
      <c r="LGH39" s="38"/>
      <c r="LGI39" s="38"/>
      <c r="LGJ39" s="38"/>
      <c r="LGK39" s="38"/>
      <c r="LGL39" s="38"/>
      <c r="LGM39" s="38"/>
      <c r="LGN39" s="38"/>
      <c r="LGO39" s="38"/>
      <c r="LGP39" s="38"/>
      <c r="LGQ39" s="38"/>
      <c r="LGR39" s="38"/>
      <c r="LGS39" s="38"/>
      <c r="LGT39" s="38"/>
      <c r="LGU39" s="38"/>
      <c r="LGV39" s="38"/>
      <c r="LGW39" s="38"/>
      <c r="LGX39" s="38"/>
      <c r="LGY39" s="38"/>
      <c r="LGZ39" s="38"/>
      <c r="LHA39" s="38"/>
      <c r="LHB39" s="38"/>
      <c r="LHC39" s="38"/>
      <c r="LHD39" s="38"/>
      <c r="LHE39" s="38"/>
      <c r="LHF39" s="38"/>
      <c r="LHG39" s="38"/>
      <c r="LHH39" s="38"/>
      <c r="LHI39" s="38"/>
      <c r="LHJ39" s="38"/>
      <c r="LHK39" s="38"/>
      <c r="LHL39" s="38"/>
      <c r="LHM39" s="38"/>
      <c r="LHN39" s="38"/>
      <c r="LHO39" s="38"/>
      <c r="LHP39" s="38"/>
      <c r="LHQ39" s="38"/>
      <c r="LHR39" s="38"/>
      <c r="LHS39" s="38"/>
      <c r="LHT39" s="38"/>
      <c r="LHU39" s="38"/>
      <c r="LHV39" s="38"/>
      <c r="LHW39" s="38"/>
      <c r="LHX39" s="38"/>
      <c r="LHY39" s="38"/>
      <c r="LHZ39" s="38"/>
      <c r="LIA39" s="38"/>
      <c r="LIB39" s="38"/>
      <c r="LIC39" s="38"/>
      <c r="LID39" s="38"/>
      <c r="LIE39" s="38"/>
      <c r="LIF39" s="38"/>
      <c r="LIG39" s="38"/>
      <c r="LIH39" s="38"/>
      <c r="LII39" s="38"/>
      <c r="LIJ39" s="38"/>
      <c r="LIK39" s="38"/>
      <c r="LIL39" s="38"/>
      <c r="LIM39" s="38"/>
      <c r="LIN39" s="38"/>
      <c r="LIO39" s="38"/>
      <c r="LIP39" s="38"/>
      <c r="LIQ39" s="38"/>
      <c r="LIR39" s="38"/>
      <c r="LIS39" s="38"/>
      <c r="LIT39" s="38"/>
      <c r="LIU39" s="38"/>
      <c r="LIV39" s="38"/>
      <c r="LIW39" s="38"/>
      <c r="LIX39" s="38"/>
      <c r="LIY39" s="38"/>
      <c r="LIZ39" s="38"/>
      <c r="LJA39" s="38"/>
      <c r="LJB39" s="38"/>
      <c r="LJC39" s="38"/>
      <c r="LJD39" s="38"/>
      <c r="LJE39" s="38"/>
      <c r="LJF39" s="38"/>
      <c r="LJG39" s="38"/>
      <c r="LJH39" s="38"/>
      <c r="LJI39" s="38"/>
      <c r="LJJ39" s="38"/>
      <c r="LJK39" s="38"/>
      <c r="LJL39" s="38"/>
      <c r="LJM39" s="38"/>
      <c r="LJN39" s="38"/>
      <c r="LJO39" s="38"/>
      <c r="LJP39" s="38"/>
      <c r="LJQ39" s="38"/>
      <c r="LJR39" s="38"/>
      <c r="LJS39" s="38"/>
      <c r="LJT39" s="38"/>
      <c r="LJU39" s="38"/>
      <c r="LJV39" s="38"/>
      <c r="LJW39" s="38"/>
      <c r="LJX39" s="38"/>
      <c r="LJY39" s="38"/>
      <c r="LJZ39" s="38"/>
      <c r="LKA39" s="38"/>
      <c r="LKB39" s="38"/>
      <c r="LKC39" s="38"/>
      <c r="LKD39" s="38"/>
      <c r="LKE39" s="38"/>
      <c r="LKF39" s="38"/>
      <c r="LKG39" s="38"/>
      <c r="LKH39" s="38"/>
      <c r="LKI39" s="38"/>
      <c r="LKJ39" s="38"/>
      <c r="LKK39" s="38"/>
      <c r="LKL39" s="38"/>
      <c r="LKM39" s="38"/>
      <c r="LKN39" s="38"/>
      <c r="LKO39" s="38"/>
      <c r="LKP39" s="38"/>
      <c r="LKQ39" s="38"/>
      <c r="LKR39" s="38"/>
      <c r="LKS39" s="38"/>
      <c r="LKT39" s="38"/>
      <c r="LKU39" s="38"/>
      <c r="LKV39" s="38"/>
      <c r="LKW39" s="38"/>
      <c r="LKX39" s="38"/>
      <c r="LKY39" s="38"/>
      <c r="LKZ39" s="38"/>
      <c r="LLA39" s="38"/>
      <c r="LLB39" s="38"/>
      <c r="LLC39" s="38"/>
      <c r="LLD39" s="38"/>
      <c r="LLE39" s="38"/>
      <c r="LLF39" s="38"/>
      <c r="LLG39" s="38"/>
      <c r="LLH39" s="38"/>
      <c r="LLI39" s="38"/>
      <c r="LLJ39" s="38"/>
      <c r="LLK39" s="38"/>
      <c r="LLL39" s="38"/>
      <c r="LLM39" s="38"/>
      <c r="LLN39" s="38"/>
      <c r="LLO39" s="38"/>
      <c r="LLP39" s="38"/>
      <c r="LLQ39" s="38"/>
      <c r="LLR39" s="38"/>
      <c r="LLS39" s="38"/>
      <c r="LLT39" s="38"/>
      <c r="LLU39" s="38"/>
      <c r="LLV39" s="38"/>
      <c r="LLW39" s="38"/>
      <c r="LLX39" s="38"/>
      <c r="LLY39" s="38"/>
      <c r="LLZ39" s="38"/>
      <c r="LMA39" s="38"/>
      <c r="LMB39" s="38"/>
      <c r="LMC39" s="38"/>
      <c r="LMD39" s="38"/>
      <c r="LME39" s="38"/>
      <c r="LMF39" s="38"/>
      <c r="LMG39" s="38"/>
      <c r="LMH39" s="38"/>
      <c r="LMI39" s="38"/>
      <c r="LMJ39" s="38"/>
      <c r="LMK39" s="38"/>
      <c r="LML39" s="38"/>
      <c r="LMM39" s="38"/>
      <c r="LMN39" s="38"/>
      <c r="LMO39" s="38"/>
      <c r="LMP39" s="38"/>
      <c r="LMQ39" s="38"/>
      <c r="LMR39" s="38"/>
      <c r="LMS39" s="38"/>
      <c r="LMT39" s="38"/>
      <c r="LMU39" s="38"/>
      <c r="LMV39" s="38"/>
      <c r="LMW39" s="38"/>
      <c r="LMX39" s="38"/>
      <c r="LMY39" s="38"/>
      <c r="LMZ39" s="38"/>
      <c r="LNA39" s="38"/>
      <c r="LNB39" s="38"/>
      <c r="LNC39" s="38"/>
      <c r="LND39" s="38"/>
      <c r="LNE39" s="38"/>
      <c r="LNF39" s="38"/>
      <c r="LNG39" s="38"/>
      <c r="LNH39" s="38"/>
      <c r="LNI39" s="38"/>
      <c r="LNJ39" s="38"/>
      <c r="LNK39" s="38"/>
      <c r="LNL39" s="38"/>
      <c r="LNM39" s="38"/>
      <c r="LNN39" s="38"/>
      <c r="LNO39" s="38"/>
      <c r="LNP39" s="38"/>
      <c r="LNQ39" s="38"/>
      <c r="LNR39" s="38"/>
      <c r="LNS39" s="38"/>
      <c r="LNT39" s="38"/>
      <c r="LNU39" s="38"/>
      <c r="LNV39" s="38"/>
      <c r="LNW39" s="38"/>
      <c r="LNX39" s="38"/>
      <c r="LNY39" s="38"/>
      <c r="LNZ39" s="38"/>
      <c r="LOA39" s="38"/>
      <c r="LOB39" s="38"/>
      <c r="LOC39" s="38"/>
      <c r="LOD39" s="38"/>
      <c r="LOE39" s="38"/>
      <c r="LOF39" s="38"/>
      <c r="LOG39" s="38"/>
      <c r="LOH39" s="38"/>
      <c r="LOI39" s="38"/>
      <c r="LOJ39" s="38"/>
      <c r="LOK39" s="38"/>
      <c r="LOL39" s="38"/>
      <c r="LOM39" s="38"/>
      <c r="LON39" s="38"/>
      <c r="LOO39" s="38"/>
      <c r="LOP39" s="38"/>
      <c r="LOQ39" s="38"/>
      <c r="LOR39" s="38"/>
      <c r="LOS39" s="38"/>
      <c r="LOT39" s="38"/>
      <c r="LOU39" s="38"/>
      <c r="LOV39" s="38"/>
      <c r="LOW39" s="38"/>
      <c r="LOX39" s="38"/>
      <c r="LOY39" s="38"/>
      <c r="LOZ39" s="38"/>
      <c r="LPA39" s="38"/>
      <c r="LPB39" s="38"/>
      <c r="LPC39" s="38"/>
      <c r="LPD39" s="38"/>
      <c r="LPE39" s="38"/>
      <c r="LPF39" s="38"/>
      <c r="LPG39" s="38"/>
      <c r="LPH39" s="38"/>
      <c r="LPI39" s="38"/>
      <c r="LPJ39" s="38"/>
      <c r="LPK39" s="38"/>
      <c r="LPL39" s="38"/>
      <c r="LPM39" s="38"/>
      <c r="LPN39" s="38"/>
      <c r="LPO39" s="38"/>
      <c r="LPP39" s="38"/>
      <c r="LPQ39" s="38"/>
      <c r="LPR39" s="38"/>
      <c r="LPS39" s="38"/>
      <c r="LPT39" s="38"/>
      <c r="LPU39" s="38"/>
      <c r="LPV39" s="38"/>
      <c r="LPW39" s="38"/>
      <c r="LPX39" s="38"/>
      <c r="LPY39" s="38"/>
      <c r="LPZ39" s="38"/>
      <c r="LQA39" s="38"/>
      <c r="LQB39" s="38"/>
      <c r="LQC39" s="38"/>
      <c r="LQD39" s="38"/>
      <c r="LQE39" s="38"/>
      <c r="LQF39" s="38"/>
      <c r="LQG39" s="38"/>
      <c r="LQH39" s="38"/>
      <c r="LQI39" s="38"/>
      <c r="LQJ39" s="38"/>
      <c r="LQK39" s="38"/>
      <c r="LQL39" s="38"/>
      <c r="LQM39" s="38"/>
      <c r="LQN39" s="38"/>
      <c r="LQO39" s="38"/>
      <c r="LQP39" s="38"/>
      <c r="LQQ39" s="38"/>
      <c r="LQR39" s="38"/>
      <c r="LQS39" s="38"/>
      <c r="LQT39" s="38"/>
      <c r="LQU39" s="38"/>
      <c r="LQV39" s="38"/>
      <c r="LQW39" s="38"/>
      <c r="LQX39" s="38"/>
      <c r="LQY39" s="38"/>
      <c r="LQZ39" s="38"/>
      <c r="LRA39" s="38"/>
      <c r="LRB39" s="38"/>
      <c r="LRC39" s="38"/>
      <c r="LRD39" s="38"/>
      <c r="LRE39" s="38"/>
      <c r="LRF39" s="38"/>
      <c r="LRG39" s="38"/>
      <c r="LRH39" s="38"/>
      <c r="LRI39" s="38"/>
      <c r="LRJ39" s="38"/>
      <c r="LRK39" s="38"/>
      <c r="LRL39" s="38"/>
      <c r="LRM39" s="38"/>
      <c r="LRN39" s="38"/>
      <c r="LRO39" s="38"/>
      <c r="LRP39" s="38"/>
      <c r="LRQ39" s="38"/>
      <c r="LRR39" s="38"/>
      <c r="LRS39" s="38"/>
      <c r="LRT39" s="38"/>
      <c r="LRU39" s="38"/>
      <c r="LRV39" s="38"/>
      <c r="LRW39" s="38"/>
      <c r="LRX39" s="38"/>
      <c r="LRY39" s="38"/>
      <c r="LRZ39" s="38"/>
      <c r="LSA39" s="38"/>
      <c r="LSB39" s="38"/>
      <c r="LSC39" s="38"/>
      <c r="LSD39" s="38"/>
      <c r="LSE39" s="38"/>
      <c r="LSF39" s="38"/>
      <c r="LSG39" s="38"/>
      <c r="LSH39" s="38"/>
      <c r="LSI39" s="38"/>
      <c r="LSJ39" s="38"/>
      <c r="LSK39" s="38"/>
      <c r="LSL39" s="38"/>
      <c r="LSM39" s="38"/>
      <c r="LSN39" s="38"/>
      <c r="LSO39" s="38"/>
      <c r="LSP39" s="38"/>
      <c r="LSQ39" s="38"/>
      <c r="LSR39" s="38"/>
      <c r="LSS39" s="38"/>
      <c r="LST39" s="38"/>
      <c r="LSU39" s="38"/>
      <c r="LSV39" s="38"/>
      <c r="LSW39" s="38"/>
      <c r="LSX39" s="38"/>
      <c r="LSY39" s="38"/>
      <c r="LSZ39" s="38"/>
      <c r="LTA39" s="38"/>
      <c r="LTB39" s="38"/>
      <c r="LTC39" s="38"/>
      <c r="LTD39" s="38"/>
      <c r="LTE39" s="38"/>
      <c r="LTF39" s="38"/>
      <c r="LTG39" s="38"/>
      <c r="LTH39" s="38"/>
      <c r="LTI39" s="38"/>
      <c r="LTJ39" s="38"/>
      <c r="LTK39" s="38"/>
      <c r="LTL39" s="38"/>
      <c r="LTM39" s="38"/>
      <c r="LTN39" s="38"/>
      <c r="LTO39" s="38"/>
      <c r="LTP39" s="38"/>
      <c r="LTQ39" s="38"/>
      <c r="LTR39" s="38"/>
      <c r="LTS39" s="38"/>
      <c r="LTT39" s="38"/>
      <c r="LTU39" s="38"/>
      <c r="LTV39" s="38"/>
      <c r="LTW39" s="38"/>
      <c r="LTX39" s="38"/>
      <c r="LTY39" s="38"/>
      <c r="LTZ39" s="38"/>
      <c r="LUA39" s="38"/>
      <c r="LUB39" s="38"/>
      <c r="LUC39" s="38"/>
      <c r="LUD39" s="38"/>
      <c r="LUE39" s="38"/>
      <c r="LUF39" s="38"/>
      <c r="LUG39" s="38"/>
      <c r="LUH39" s="38"/>
      <c r="LUI39" s="38"/>
      <c r="LUJ39" s="38"/>
      <c r="LUK39" s="38"/>
      <c r="LUL39" s="38"/>
      <c r="LUM39" s="38"/>
      <c r="LUN39" s="38"/>
      <c r="LUO39" s="38"/>
      <c r="LUP39" s="38"/>
      <c r="LUQ39" s="38"/>
      <c r="LUR39" s="38"/>
      <c r="LUS39" s="38"/>
      <c r="LUT39" s="38"/>
      <c r="LUU39" s="38"/>
      <c r="LUV39" s="38"/>
      <c r="LUW39" s="38"/>
      <c r="LUX39" s="38"/>
      <c r="LUY39" s="38"/>
      <c r="LUZ39" s="38"/>
      <c r="LVA39" s="38"/>
      <c r="LVB39" s="38"/>
      <c r="LVC39" s="38"/>
      <c r="LVD39" s="38"/>
      <c r="LVE39" s="38"/>
      <c r="LVF39" s="38"/>
      <c r="LVG39" s="38"/>
      <c r="LVH39" s="38"/>
      <c r="LVI39" s="38"/>
      <c r="LVJ39" s="38"/>
      <c r="LVK39" s="38"/>
      <c r="LVL39" s="38"/>
      <c r="LVM39" s="38"/>
      <c r="LVN39" s="38"/>
      <c r="LVO39" s="38"/>
      <c r="LVP39" s="38"/>
      <c r="LVQ39" s="38"/>
      <c r="LVR39" s="38"/>
      <c r="LVS39" s="38"/>
      <c r="LVT39" s="38"/>
      <c r="LVU39" s="38"/>
      <c r="LVV39" s="38"/>
      <c r="LVW39" s="38"/>
      <c r="LVX39" s="38"/>
      <c r="LVY39" s="38"/>
      <c r="LVZ39" s="38"/>
      <c r="LWA39" s="38"/>
      <c r="LWB39" s="38"/>
      <c r="LWC39" s="38"/>
      <c r="LWD39" s="38"/>
      <c r="LWE39" s="38"/>
      <c r="LWF39" s="38"/>
      <c r="LWG39" s="38"/>
      <c r="LWH39" s="38"/>
      <c r="LWI39" s="38"/>
      <c r="LWJ39" s="38"/>
      <c r="LWK39" s="38"/>
      <c r="LWL39" s="38"/>
      <c r="LWM39" s="38"/>
      <c r="LWN39" s="38"/>
      <c r="LWO39" s="38"/>
      <c r="LWP39" s="38"/>
      <c r="LWQ39" s="38"/>
      <c r="LWR39" s="38"/>
      <c r="LWS39" s="38"/>
      <c r="LWT39" s="38"/>
      <c r="LWU39" s="38"/>
      <c r="LWV39" s="38"/>
      <c r="LWW39" s="38"/>
      <c r="LWX39" s="38"/>
      <c r="LWY39" s="38"/>
      <c r="LWZ39" s="38"/>
      <c r="LXA39" s="38"/>
      <c r="LXB39" s="38"/>
      <c r="LXC39" s="38"/>
      <c r="LXD39" s="38"/>
      <c r="LXE39" s="38"/>
      <c r="LXF39" s="38"/>
      <c r="LXG39" s="38"/>
      <c r="LXH39" s="38"/>
      <c r="LXI39" s="38"/>
      <c r="LXJ39" s="38"/>
      <c r="LXK39" s="38"/>
      <c r="LXL39" s="38"/>
      <c r="LXM39" s="38"/>
      <c r="LXN39" s="38"/>
      <c r="LXO39" s="38"/>
      <c r="LXP39" s="38"/>
      <c r="LXQ39" s="38"/>
      <c r="LXR39" s="38"/>
      <c r="LXS39" s="38"/>
      <c r="LXT39" s="38"/>
      <c r="LXU39" s="38"/>
      <c r="LXV39" s="38"/>
      <c r="LXW39" s="38"/>
      <c r="LXX39" s="38"/>
      <c r="LXY39" s="38"/>
      <c r="LXZ39" s="38"/>
      <c r="LYA39" s="38"/>
      <c r="LYB39" s="38"/>
      <c r="LYC39" s="38"/>
      <c r="LYD39" s="38"/>
      <c r="LYE39" s="38"/>
      <c r="LYF39" s="38"/>
      <c r="LYG39" s="38"/>
      <c r="LYH39" s="38"/>
      <c r="LYI39" s="38"/>
      <c r="LYJ39" s="38"/>
      <c r="LYK39" s="38"/>
      <c r="LYL39" s="38"/>
      <c r="LYM39" s="38"/>
      <c r="LYN39" s="38"/>
      <c r="LYO39" s="38"/>
      <c r="LYP39" s="38"/>
      <c r="LYQ39" s="38"/>
      <c r="LYR39" s="38"/>
      <c r="LYS39" s="38"/>
      <c r="LYT39" s="38"/>
      <c r="LYU39" s="38"/>
      <c r="LYV39" s="38"/>
      <c r="LYW39" s="38"/>
      <c r="LYX39" s="38"/>
      <c r="LYY39" s="38"/>
      <c r="LYZ39" s="38"/>
      <c r="LZA39" s="38"/>
      <c r="LZB39" s="38"/>
      <c r="LZC39" s="38"/>
      <c r="LZD39" s="38"/>
      <c r="LZE39" s="38"/>
      <c r="LZF39" s="38"/>
      <c r="LZG39" s="38"/>
      <c r="LZH39" s="38"/>
      <c r="LZI39" s="38"/>
      <c r="LZJ39" s="38"/>
      <c r="LZK39" s="38"/>
      <c r="LZL39" s="38"/>
      <c r="LZM39" s="38"/>
      <c r="LZN39" s="38"/>
      <c r="LZO39" s="38"/>
      <c r="LZP39" s="38"/>
      <c r="LZQ39" s="38"/>
      <c r="LZR39" s="38"/>
      <c r="LZS39" s="38"/>
      <c r="LZT39" s="38"/>
      <c r="LZU39" s="38"/>
      <c r="LZV39" s="38"/>
      <c r="LZW39" s="38"/>
      <c r="LZX39" s="38"/>
      <c r="LZY39" s="38"/>
      <c r="LZZ39" s="38"/>
      <c r="MAA39" s="38"/>
      <c r="MAB39" s="38"/>
      <c r="MAC39" s="38"/>
      <c r="MAD39" s="38"/>
      <c r="MAE39" s="38"/>
      <c r="MAF39" s="38"/>
      <c r="MAG39" s="38"/>
      <c r="MAH39" s="38"/>
      <c r="MAI39" s="38"/>
      <c r="MAJ39" s="38"/>
      <c r="MAK39" s="38"/>
      <c r="MAL39" s="38"/>
      <c r="MAM39" s="38"/>
      <c r="MAN39" s="38"/>
      <c r="MAO39" s="38"/>
      <c r="MAP39" s="38"/>
      <c r="MAQ39" s="38"/>
      <c r="MAR39" s="38"/>
      <c r="MAS39" s="38"/>
      <c r="MAT39" s="38"/>
      <c r="MAU39" s="38"/>
      <c r="MAV39" s="38"/>
      <c r="MAW39" s="38"/>
      <c r="MAX39" s="38"/>
      <c r="MAY39" s="38"/>
      <c r="MAZ39" s="38"/>
      <c r="MBA39" s="38"/>
      <c r="MBB39" s="38"/>
      <c r="MBC39" s="38"/>
      <c r="MBD39" s="38"/>
      <c r="MBE39" s="38"/>
      <c r="MBF39" s="38"/>
      <c r="MBG39" s="38"/>
      <c r="MBH39" s="38"/>
      <c r="MBI39" s="38"/>
      <c r="MBJ39" s="38"/>
      <c r="MBK39" s="38"/>
      <c r="MBL39" s="38"/>
      <c r="MBM39" s="38"/>
      <c r="MBN39" s="38"/>
      <c r="MBO39" s="38"/>
      <c r="MBP39" s="38"/>
      <c r="MBQ39" s="38"/>
      <c r="MBR39" s="38"/>
      <c r="MBS39" s="38"/>
      <c r="MBT39" s="38"/>
      <c r="MBU39" s="38"/>
      <c r="MBV39" s="38"/>
      <c r="MBW39" s="38"/>
      <c r="MBX39" s="38"/>
      <c r="MBY39" s="38"/>
      <c r="MBZ39" s="38"/>
      <c r="MCA39" s="38"/>
      <c r="MCB39" s="38"/>
      <c r="MCC39" s="38"/>
      <c r="MCD39" s="38"/>
      <c r="MCE39" s="38"/>
      <c r="MCF39" s="38"/>
      <c r="MCG39" s="38"/>
      <c r="MCH39" s="38"/>
      <c r="MCI39" s="38"/>
      <c r="MCJ39" s="38"/>
      <c r="MCK39" s="38"/>
      <c r="MCL39" s="38"/>
      <c r="MCM39" s="38"/>
      <c r="MCN39" s="38"/>
      <c r="MCO39" s="38"/>
      <c r="MCP39" s="38"/>
      <c r="MCQ39" s="38"/>
      <c r="MCR39" s="38"/>
      <c r="MCS39" s="38"/>
      <c r="MCT39" s="38"/>
      <c r="MCU39" s="38"/>
      <c r="MCV39" s="38"/>
      <c r="MCW39" s="38"/>
      <c r="MCX39" s="38"/>
      <c r="MCY39" s="38"/>
      <c r="MCZ39" s="38"/>
      <c r="MDA39" s="38"/>
      <c r="MDB39" s="38"/>
      <c r="MDC39" s="38"/>
      <c r="MDD39" s="38"/>
      <c r="MDE39" s="38"/>
      <c r="MDF39" s="38"/>
      <c r="MDG39" s="38"/>
      <c r="MDH39" s="38"/>
      <c r="MDI39" s="38"/>
      <c r="MDJ39" s="38"/>
      <c r="MDK39" s="38"/>
      <c r="MDL39" s="38"/>
      <c r="MDM39" s="38"/>
      <c r="MDN39" s="38"/>
      <c r="MDO39" s="38"/>
      <c r="MDP39" s="38"/>
      <c r="MDQ39" s="38"/>
      <c r="MDR39" s="38"/>
      <c r="MDS39" s="38"/>
      <c r="MDT39" s="38"/>
      <c r="MDU39" s="38"/>
      <c r="MDV39" s="38"/>
      <c r="MDW39" s="38"/>
      <c r="MDX39" s="38"/>
      <c r="MDY39" s="38"/>
      <c r="MDZ39" s="38"/>
      <c r="MEA39" s="38"/>
      <c r="MEB39" s="38"/>
      <c r="MEC39" s="38"/>
      <c r="MED39" s="38"/>
      <c r="MEE39" s="38"/>
      <c r="MEF39" s="38"/>
      <c r="MEG39" s="38"/>
      <c r="MEH39" s="38"/>
      <c r="MEI39" s="38"/>
      <c r="MEJ39" s="38"/>
      <c r="MEK39" s="38"/>
      <c r="MEL39" s="38"/>
      <c r="MEM39" s="38"/>
      <c r="MEN39" s="38"/>
      <c r="MEO39" s="38"/>
      <c r="MEP39" s="38"/>
      <c r="MEQ39" s="38"/>
      <c r="MER39" s="38"/>
      <c r="MES39" s="38"/>
      <c r="MET39" s="38"/>
      <c r="MEU39" s="38"/>
      <c r="MEV39" s="38"/>
      <c r="MEW39" s="38"/>
      <c r="MEX39" s="38"/>
      <c r="MEY39" s="38"/>
      <c r="MEZ39" s="38"/>
      <c r="MFA39" s="38"/>
      <c r="MFB39" s="38"/>
      <c r="MFC39" s="38"/>
      <c r="MFD39" s="38"/>
      <c r="MFE39" s="38"/>
      <c r="MFF39" s="38"/>
      <c r="MFG39" s="38"/>
      <c r="MFH39" s="38"/>
      <c r="MFI39" s="38"/>
      <c r="MFJ39" s="38"/>
      <c r="MFK39" s="38"/>
      <c r="MFL39" s="38"/>
      <c r="MFM39" s="38"/>
      <c r="MFN39" s="38"/>
      <c r="MFO39" s="38"/>
      <c r="MFP39" s="38"/>
      <c r="MFQ39" s="38"/>
      <c r="MFR39" s="38"/>
      <c r="MFS39" s="38"/>
      <c r="MFT39" s="38"/>
      <c r="MFU39" s="38"/>
      <c r="MFV39" s="38"/>
      <c r="MFW39" s="38"/>
      <c r="MFX39" s="38"/>
      <c r="MFY39" s="38"/>
      <c r="MFZ39" s="38"/>
      <c r="MGA39" s="38"/>
      <c r="MGB39" s="38"/>
      <c r="MGC39" s="38"/>
      <c r="MGD39" s="38"/>
      <c r="MGE39" s="38"/>
      <c r="MGF39" s="38"/>
      <c r="MGG39" s="38"/>
      <c r="MGH39" s="38"/>
      <c r="MGI39" s="38"/>
      <c r="MGJ39" s="38"/>
      <c r="MGK39" s="38"/>
      <c r="MGL39" s="38"/>
      <c r="MGM39" s="38"/>
      <c r="MGN39" s="38"/>
      <c r="MGO39" s="38"/>
      <c r="MGP39" s="38"/>
      <c r="MGQ39" s="38"/>
      <c r="MGR39" s="38"/>
      <c r="MGS39" s="38"/>
      <c r="MGT39" s="38"/>
      <c r="MGU39" s="38"/>
      <c r="MGV39" s="38"/>
      <c r="MGW39" s="38"/>
      <c r="MGX39" s="38"/>
      <c r="MGY39" s="38"/>
      <c r="MGZ39" s="38"/>
      <c r="MHA39" s="38"/>
      <c r="MHB39" s="38"/>
      <c r="MHC39" s="38"/>
      <c r="MHD39" s="38"/>
      <c r="MHE39" s="38"/>
      <c r="MHF39" s="38"/>
      <c r="MHG39" s="38"/>
      <c r="MHH39" s="38"/>
      <c r="MHI39" s="38"/>
      <c r="MHJ39" s="38"/>
      <c r="MHK39" s="38"/>
      <c r="MHL39" s="38"/>
      <c r="MHM39" s="38"/>
      <c r="MHN39" s="38"/>
      <c r="MHO39" s="38"/>
      <c r="MHP39" s="38"/>
      <c r="MHQ39" s="38"/>
      <c r="MHR39" s="38"/>
      <c r="MHS39" s="38"/>
      <c r="MHT39" s="38"/>
      <c r="MHU39" s="38"/>
      <c r="MHV39" s="38"/>
      <c r="MHW39" s="38"/>
      <c r="MHX39" s="38"/>
      <c r="MHY39" s="38"/>
      <c r="MHZ39" s="38"/>
      <c r="MIA39" s="38"/>
      <c r="MIB39" s="38"/>
      <c r="MIC39" s="38"/>
      <c r="MID39" s="38"/>
      <c r="MIE39" s="38"/>
      <c r="MIF39" s="38"/>
      <c r="MIG39" s="38"/>
      <c r="MIH39" s="38"/>
      <c r="MII39" s="38"/>
      <c r="MIJ39" s="38"/>
      <c r="MIK39" s="38"/>
      <c r="MIL39" s="38"/>
      <c r="MIM39" s="38"/>
      <c r="MIN39" s="38"/>
      <c r="MIO39" s="38"/>
      <c r="MIP39" s="38"/>
      <c r="MIQ39" s="38"/>
      <c r="MIR39" s="38"/>
      <c r="MIS39" s="38"/>
      <c r="MIT39" s="38"/>
      <c r="MIU39" s="38"/>
      <c r="MIV39" s="38"/>
      <c r="MIW39" s="38"/>
      <c r="MIX39" s="38"/>
      <c r="MIY39" s="38"/>
      <c r="MIZ39" s="38"/>
      <c r="MJA39" s="38"/>
      <c r="MJB39" s="38"/>
      <c r="MJC39" s="38"/>
      <c r="MJD39" s="38"/>
      <c r="MJE39" s="38"/>
      <c r="MJF39" s="38"/>
      <c r="MJG39" s="38"/>
      <c r="MJH39" s="38"/>
      <c r="MJI39" s="38"/>
      <c r="MJJ39" s="38"/>
      <c r="MJK39" s="38"/>
      <c r="MJL39" s="38"/>
      <c r="MJM39" s="38"/>
      <c r="MJN39" s="38"/>
      <c r="MJO39" s="38"/>
      <c r="MJP39" s="38"/>
      <c r="MJQ39" s="38"/>
      <c r="MJR39" s="38"/>
      <c r="MJS39" s="38"/>
      <c r="MJT39" s="38"/>
      <c r="MJU39" s="38"/>
      <c r="MJV39" s="38"/>
      <c r="MJW39" s="38"/>
      <c r="MJX39" s="38"/>
      <c r="MJY39" s="38"/>
      <c r="MJZ39" s="38"/>
      <c r="MKA39" s="38"/>
      <c r="MKB39" s="38"/>
      <c r="MKC39" s="38"/>
      <c r="MKD39" s="38"/>
      <c r="MKE39" s="38"/>
      <c r="MKF39" s="38"/>
      <c r="MKG39" s="38"/>
      <c r="MKH39" s="38"/>
      <c r="MKI39" s="38"/>
      <c r="MKJ39" s="38"/>
      <c r="MKK39" s="38"/>
      <c r="MKL39" s="38"/>
      <c r="MKM39" s="38"/>
      <c r="MKN39" s="38"/>
      <c r="MKO39" s="38"/>
      <c r="MKP39" s="38"/>
      <c r="MKQ39" s="38"/>
      <c r="MKR39" s="38"/>
      <c r="MKS39" s="38"/>
      <c r="MKT39" s="38"/>
      <c r="MKU39" s="38"/>
      <c r="MKV39" s="38"/>
      <c r="MKW39" s="38"/>
      <c r="MKX39" s="38"/>
      <c r="MKY39" s="38"/>
      <c r="MKZ39" s="38"/>
      <c r="MLA39" s="38"/>
      <c r="MLB39" s="38"/>
      <c r="MLC39" s="38"/>
      <c r="MLD39" s="38"/>
      <c r="MLE39" s="38"/>
      <c r="MLF39" s="38"/>
      <c r="MLG39" s="38"/>
      <c r="MLH39" s="38"/>
      <c r="MLI39" s="38"/>
      <c r="MLJ39" s="38"/>
      <c r="MLK39" s="38"/>
      <c r="MLL39" s="38"/>
      <c r="MLM39" s="38"/>
      <c r="MLN39" s="38"/>
      <c r="MLO39" s="38"/>
      <c r="MLP39" s="38"/>
      <c r="MLQ39" s="38"/>
      <c r="MLR39" s="38"/>
      <c r="MLS39" s="38"/>
      <c r="MLT39" s="38"/>
      <c r="MLU39" s="38"/>
      <c r="MLV39" s="38"/>
      <c r="MLW39" s="38"/>
      <c r="MLX39" s="38"/>
      <c r="MLY39" s="38"/>
      <c r="MLZ39" s="38"/>
      <c r="MMA39" s="38"/>
      <c r="MMB39" s="38"/>
      <c r="MMC39" s="38"/>
      <c r="MMD39" s="38"/>
      <c r="MME39" s="38"/>
      <c r="MMF39" s="38"/>
      <c r="MMG39" s="38"/>
      <c r="MMH39" s="38"/>
      <c r="MMI39" s="38"/>
      <c r="MMJ39" s="38"/>
      <c r="MMK39" s="38"/>
      <c r="MML39" s="38"/>
      <c r="MMM39" s="38"/>
      <c r="MMN39" s="38"/>
      <c r="MMO39" s="38"/>
      <c r="MMP39" s="38"/>
      <c r="MMQ39" s="38"/>
      <c r="MMR39" s="38"/>
      <c r="MMS39" s="38"/>
      <c r="MMT39" s="38"/>
      <c r="MMU39" s="38"/>
      <c r="MMV39" s="38"/>
      <c r="MMW39" s="38"/>
      <c r="MMX39" s="38"/>
      <c r="MMY39" s="38"/>
      <c r="MMZ39" s="38"/>
      <c r="MNA39" s="38"/>
      <c r="MNB39" s="38"/>
      <c r="MNC39" s="38"/>
      <c r="MND39" s="38"/>
      <c r="MNE39" s="38"/>
      <c r="MNF39" s="38"/>
      <c r="MNG39" s="38"/>
      <c r="MNH39" s="38"/>
      <c r="MNI39" s="38"/>
      <c r="MNJ39" s="38"/>
      <c r="MNK39" s="38"/>
      <c r="MNL39" s="38"/>
      <c r="MNM39" s="38"/>
      <c r="MNN39" s="38"/>
      <c r="MNO39" s="38"/>
      <c r="MNP39" s="38"/>
      <c r="MNQ39" s="38"/>
      <c r="MNR39" s="38"/>
      <c r="MNS39" s="38"/>
      <c r="MNT39" s="38"/>
      <c r="MNU39" s="38"/>
      <c r="MNV39" s="38"/>
      <c r="MNW39" s="38"/>
      <c r="MNX39" s="38"/>
      <c r="MNY39" s="38"/>
      <c r="MNZ39" s="38"/>
      <c r="MOA39" s="38"/>
      <c r="MOB39" s="38"/>
      <c r="MOC39" s="38"/>
      <c r="MOD39" s="38"/>
      <c r="MOE39" s="38"/>
      <c r="MOF39" s="38"/>
      <c r="MOG39" s="38"/>
      <c r="MOH39" s="38"/>
      <c r="MOI39" s="38"/>
      <c r="MOJ39" s="38"/>
      <c r="MOK39" s="38"/>
      <c r="MOL39" s="38"/>
      <c r="MOM39" s="38"/>
      <c r="MON39" s="38"/>
      <c r="MOO39" s="38"/>
      <c r="MOP39" s="38"/>
      <c r="MOQ39" s="38"/>
      <c r="MOR39" s="38"/>
      <c r="MOS39" s="38"/>
      <c r="MOT39" s="38"/>
      <c r="MOU39" s="38"/>
      <c r="MOV39" s="38"/>
      <c r="MOW39" s="38"/>
      <c r="MOX39" s="38"/>
      <c r="MOY39" s="38"/>
      <c r="MOZ39" s="38"/>
      <c r="MPA39" s="38"/>
      <c r="MPB39" s="38"/>
      <c r="MPC39" s="38"/>
      <c r="MPD39" s="38"/>
      <c r="MPE39" s="38"/>
      <c r="MPF39" s="38"/>
      <c r="MPG39" s="38"/>
      <c r="MPH39" s="38"/>
      <c r="MPI39" s="38"/>
      <c r="MPJ39" s="38"/>
      <c r="MPK39" s="38"/>
      <c r="MPL39" s="38"/>
      <c r="MPM39" s="38"/>
      <c r="MPN39" s="38"/>
      <c r="MPO39" s="38"/>
      <c r="MPP39" s="38"/>
      <c r="MPQ39" s="38"/>
      <c r="MPR39" s="38"/>
      <c r="MPS39" s="38"/>
      <c r="MPT39" s="38"/>
      <c r="MPU39" s="38"/>
      <c r="MPV39" s="38"/>
      <c r="MPW39" s="38"/>
      <c r="MPX39" s="38"/>
      <c r="MPY39" s="38"/>
      <c r="MPZ39" s="38"/>
      <c r="MQA39" s="38"/>
      <c r="MQB39" s="38"/>
      <c r="MQC39" s="38"/>
      <c r="MQD39" s="38"/>
      <c r="MQE39" s="38"/>
      <c r="MQF39" s="38"/>
      <c r="MQG39" s="38"/>
      <c r="MQH39" s="38"/>
      <c r="MQI39" s="38"/>
      <c r="MQJ39" s="38"/>
      <c r="MQK39" s="38"/>
      <c r="MQL39" s="38"/>
      <c r="MQM39" s="38"/>
      <c r="MQN39" s="38"/>
      <c r="MQO39" s="38"/>
      <c r="MQP39" s="38"/>
      <c r="MQQ39" s="38"/>
      <c r="MQR39" s="38"/>
      <c r="MQS39" s="38"/>
      <c r="MQT39" s="38"/>
      <c r="MQU39" s="38"/>
      <c r="MQV39" s="38"/>
      <c r="MQW39" s="38"/>
      <c r="MQX39" s="38"/>
      <c r="MQY39" s="38"/>
      <c r="MQZ39" s="38"/>
      <c r="MRA39" s="38"/>
      <c r="MRB39" s="38"/>
      <c r="MRC39" s="38"/>
      <c r="MRD39" s="38"/>
      <c r="MRE39" s="38"/>
      <c r="MRF39" s="38"/>
      <c r="MRG39" s="38"/>
      <c r="MRH39" s="38"/>
      <c r="MRI39" s="38"/>
      <c r="MRJ39" s="38"/>
      <c r="MRK39" s="38"/>
      <c r="MRL39" s="38"/>
      <c r="MRM39" s="38"/>
      <c r="MRN39" s="38"/>
      <c r="MRO39" s="38"/>
      <c r="MRP39" s="38"/>
      <c r="MRQ39" s="38"/>
      <c r="MRR39" s="38"/>
      <c r="MRS39" s="38"/>
      <c r="MRT39" s="38"/>
      <c r="MRU39" s="38"/>
      <c r="MRV39" s="38"/>
      <c r="MRW39" s="38"/>
      <c r="MRX39" s="38"/>
      <c r="MRY39" s="38"/>
      <c r="MRZ39" s="38"/>
      <c r="MSA39" s="38"/>
      <c r="MSB39" s="38"/>
      <c r="MSC39" s="38"/>
      <c r="MSD39" s="38"/>
      <c r="MSE39" s="38"/>
      <c r="MSF39" s="38"/>
      <c r="MSG39" s="38"/>
      <c r="MSH39" s="38"/>
      <c r="MSI39" s="38"/>
      <c r="MSJ39" s="38"/>
      <c r="MSK39" s="38"/>
      <c r="MSL39" s="38"/>
      <c r="MSM39" s="38"/>
      <c r="MSN39" s="38"/>
      <c r="MSO39" s="38"/>
      <c r="MSP39" s="38"/>
      <c r="MSQ39" s="38"/>
      <c r="MSR39" s="38"/>
      <c r="MSS39" s="38"/>
      <c r="MST39" s="38"/>
      <c r="MSU39" s="38"/>
      <c r="MSV39" s="38"/>
      <c r="MSW39" s="38"/>
      <c r="MSX39" s="38"/>
      <c r="MSY39" s="38"/>
      <c r="MSZ39" s="38"/>
      <c r="MTA39" s="38"/>
      <c r="MTB39" s="38"/>
      <c r="MTC39" s="38"/>
      <c r="MTD39" s="38"/>
      <c r="MTE39" s="38"/>
      <c r="MTF39" s="38"/>
      <c r="MTG39" s="38"/>
      <c r="MTH39" s="38"/>
      <c r="MTI39" s="38"/>
      <c r="MTJ39" s="38"/>
      <c r="MTK39" s="38"/>
      <c r="MTL39" s="38"/>
      <c r="MTM39" s="38"/>
      <c r="MTN39" s="38"/>
      <c r="MTO39" s="38"/>
      <c r="MTP39" s="38"/>
      <c r="MTQ39" s="38"/>
      <c r="MTR39" s="38"/>
      <c r="MTS39" s="38"/>
      <c r="MTT39" s="38"/>
      <c r="MTU39" s="38"/>
      <c r="MTV39" s="38"/>
      <c r="MTW39" s="38"/>
      <c r="MTX39" s="38"/>
      <c r="MTY39" s="38"/>
      <c r="MTZ39" s="38"/>
      <c r="MUA39" s="38"/>
      <c r="MUB39" s="38"/>
      <c r="MUC39" s="38"/>
      <c r="MUD39" s="38"/>
      <c r="MUE39" s="38"/>
      <c r="MUF39" s="38"/>
      <c r="MUG39" s="38"/>
      <c r="MUH39" s="38"/>
      <c r="MUI39" s="38"/>
      <c r="MUJ39" s="38"/>
      <c r="MUK39" s="38"/>
      <c r="MUL39" s="38"/>
      <c r="MUM39" s="38"/>
      <c r="MUN39" s="38"/>
      <c r="MUO39" s="38"/>
      <c r="MUP39" s="38"/>
      <c r="MUQ39" s="38"/>
      <c r="MUR39" s="38"/>
      <c r="MUS39" s="38"/>
      <c r="MUT39" s="38"/>
      <c r="MUU39" s="38"/>
      <c r="MUV39" s="38"/>
      <c r="MUW39" s="38"/>
      <c r="MUX39" s="38"/>
      <c r="MUY39" s="38"/>
      <c r="MUZ39" s="38"/>
      <c r="MVA39" s="38"/>
      <c r="MVB39" s="38"/>
      <c r="MVC39" s="38"/>
      <c r="MVD39" s="38"/>
      <c r="MVE39" s="38"/>
      <c r="MVF39" s="38"/>
      <c r="MVG39" s="38"/>
      <c r="MVH39" s="38"/>
      <c r="MVI39" s="38"/>
      <c r="MVJ39" s="38"/>
      <c r="MVK39" s="38"/>
      <c r="MVL39" s="38"/>
      <c r="MVM39" s="38"/>
      <c r="MVN39" s="38"/>
      <c r="MVO39" s="38"/>
      <c r="MVP39" s="38"/>
      <c r="MVQ39" s="38"/>
      <c r="MVR39" s="38"/>
      <c r="MVS39" s="38"/>
      <c r="MVT39" s="38"/>
      <c r="MVU39" s="38"/>
      <c r="MVV39" s="38"/>
      <c r="MVW39" s="38"/>
      <c r="MVX39" s="38"/>
      <c r="MVY39" s="38"/>
      <c r="MVZ39" s="38"/>
      <c r="MWA39" s="38"/>
      <c r="MWB39" s="38"/>
      <c r="MWC39" s="38"/>
      <c r="MWD39" s="38"/>
      <c r="MWE39" s="38"/>
      <c r="MWF39" s="38"/>
      <c r="MWG39" s="38"/>
      <c r="MWH39" s="38"/>
      <c r="MWI39" s="38"/>
      <c r="MWJ39" s="38"/>
      <c r="MWK39" s="38"/>
      <c r="MWL39" s="38"/>
      <c r="MWM39" s="38"/>
      <c r="MWN39" s="38"/>
      <c r="MWO39" s="38"/>
      <c r="MWP39" s="38"/>
      <c r="MWQ39" s="38"/>
      <c r="MWR39" s="38"/>
      <c r="MWS39" s="38"/>
      <c r="MWT39" s="38"/>
      <c r="MWU39" s="38"/>
      <c r="MWV39" s="38"/>
      <c r="MWW39" s="38"/>
      <c r="MWX39" s="38"/>
      <c r="MWY39" s="38"/>
      <c r="MWZ39" s="38"/>
      <c r="MXA39" s="38"/>
      <c r="MXB39" s="38"/>
      <c r="MXC39" s="38"/>
      <c r="MXD39" s="38"/>
      <c r="MXE39" s="38"/>
      <c r="MXF39" s="38"/>
      <c r="MXG39" s="38"/>
      <c r="MXH39" s="38"/>
      <c r="MXI39" s="38"/>
      <c r="MXJ39" s="38"/>
      <c r="MXK39" s="38"/>
      <c r="MXL39" s="38"/>
      <c r="MXM39" s="38"/>
      <c r="MXN39" s="38"/>
      <c r="MXO39" s="38"/>
      <c r="MXP39" s="38"/>
      <c r="MXQ39" s="38"/>
      <c r="MXR39" s="38"/>
      <c r="MXS39" s="38"/>
      <c r="MXT39" s="38"/>
      <c r="MXU39" s="38"/>
      <c r="MXV39" s="38"/>
      <c r="MXW39" s="38"/>
      <c r="MXX39" s="38"/>
      <c r="MXY39" s="38"/>
      <c r="MXZ39" s="38"/>
      <c r="MYA39" s="38"/>
      <c r="MYB39" s="38"/>
      <c r="MYC39" s="38"/>
      <c r="MYD39" s="38"/>
      <c r="MYE39" s="38"/>
      <c r="MYF39" s="38"/>
      <c r="MYG39" s="38"/>
      <c r="MYH39" s="38"/>
      <c r="MYI39" s="38"/>
      <c r="MYJ39" s="38"/>
      <c r="MYK39" s="38"/>
      <c r="MYL39" s="38"/>
      <c r="MYM39" s="38"/>
      <c r="MYN39" s="38"/>
      <c r="MYO39" s="38"/>
      <c r="MYP39" s="38"/>
      <c r="MYQ39" s="38"/>
      <c r="MYR39" s="38"/>
      <c r="MYS39" s="38"/>
      <c r="MYT39" s="38"/>
      <c r="MYU39" s="38"/>
      <c r="MYV39" s="38"/>
      <c r="MYW39" s="38"/>
      <c r="MYX39" s="38"/>
      <c r="MYY39" s="38"/>
      <c r="MYZ39" s="38"/>
      <c r="MZA39" s="38"/>
      <c r="MZB39" s="38"/>
      <c r="MZC39" s="38"/>
      <c r="MZD39" s="38"/>
      <c r="MZE39" s="38"/>
      <c r="MZF39" s="38"/>
      <c r="MZG39" s="38"/>
      <c r="MZH39" s="38"/>
      <c r="MZI39" s="38"/>
      <c r="MZJ39" s="38"/>
      <c r="MZK39" s="38"/>
      <c r="MZL39" s="38"/>
      <c r="MZM39" s="38"/>
      <c r="MZN39" s="38"/>
      <c r="MZO39" s="38"/>
      <c r="MZP39" s="38"/>
      <c r="MZQ39" s="38"/>
      <c r="MZR39" s="38"/>
      <c r="MZS39" s="38"/>
      <c r="MZT39" s="38"/>
      <c r="MZU39" s="38"/>
      <c r="MZV39" s="38"/>
      <c r="MZW39" s="38"/>
      <c r="MZX39" s="38"/>
      <c r="MZY39" s="38"/>
      <c r="MZZ39" s="38"/>
      <c r="NAA39" s="38"/>
      <c r="NAB39" s="38"/>
      <c r="NAC39" s="38"/>
      <c r="NAD39" s="38"/>
      <c r="NAE39" s="38"/>
      <c r="NAF39" s="38"/>
      <c r="NAG39" s="38"/>
      <c r="NAH39" s="38"/>
      <c r="NAI39" s="38"/>
      <c r="NAJ39" s="38"/>
      <c r="NAK39" s="38"/>
      <c r="NAL39" s="38"/>
      <c r="NAM39" s="38"/>
      <c r="NAN39" s="38"/>
      <c r="NAO39" s="38"/>
      <c r="NAP39" s="38"/>
      <c r="NAQ39" s="38"/>
      <c r="NAR39" s="38"/>
      <c r="NAS39" s="38"/>
      <c r="NAT39" s="38"/>
      <c r="NAU39" s="38"/>
      <c r="NAV39" s="38"/>
      <c r="NAW39" s="38"/>
      <c r="NAX39" s="38"/>
      <c r="NAY39" s="38"/>
      <c r="NAZ39" s="38"/>
      <c r="NBA39" s="38"/>
      <c r="NBB39" s="38"/>
      <c r="NBC39" s="38"/>
      <c r="NBD39" s="38"/>
      <c r="NBE39" s="38"/>
      <c r="NBF39" s="38"/>
      <c r="NBG39" s="38"/>
      <c r="NBH39" s="38"/>
      <c r="NBI39" s="38"/>
      <c r="NBJ39" s="38"/>
      <c r="NBK39" s="38"/>
      <c r="NBL39" s="38"/>
      <c r="NBM39" s="38"/>
      <c r="NBN39" s="38"/>
      <c r="NBO39" s="38"/>
      <c r="NBP39" s="38"/>
      <c r="NBQ39" s="38"/>
      <c r="NBR39" s="38"/>
      <c r="NBS39" s="38"/>
      <c r="NBT39" s="38"/>
      <c r="NBU39" s="38"/>
      <c r="NBV39" s="38"/>
      <c r="NBW39" s="38"/>
      <c r="NBX39" s="38"/>
      <c r="NBY39" s="38"/>
      <c r="NBZ39" s="38"/>
      <c r="NCA39" s="38"/>
      <c r="NCB39" s="38"/>
      <c r="NCC39" s="38"/>
      <c r="NCD39" s="38"/>
      <c r="NCE39" s="38"/>
      <c r="NCF39" s="38"/>
      <c r="NCG39" s="38"/>
      <c r="NCH39" s="38"/>
      <c r="NCI39" s="38"/>
      <c r="NCJ39" s="38"/>
      <c r="NCK39" s="38"/>
      <c r="NCL39" s="38"/>
      <c r="NCM39" s="38"/>
      <c r="NCN39" s="38"/>
      <c r="NCO39" s="38"/>
      <c r="NCP39" s="38"/>
      <c r="NCQ39" s="38"/>
      <c r="NCR39" s="38"/>
      <c r="NCS39" s="38"/>
      <c r="NCT39" s="38"/>
      <c r="NCU39" s="38"/>
      <c r="NCV39" s="38"/>
      <c r="NCW39" s="38"/>
      <c r="NCX39" s="38"/>
      <c r="NCY39" s="38"/>
      <c r="NCZ39" s="38"/>
      <c r="NDA39" s="38"/>
      <c r="NDB39" s="38"/>
      <c r="NDC39" s="38"/>
      <c r="NDD39" s="38"/>
      <c r="NDE39" s="38"/>
      <c r="NDF39" s="38"/>
      <c r="NDG39" s="38"/>
      <c r="NDH39" s="38"/>
      <c r="NDI39" s="38"/>
      <c r="NDJ39" s="38"/>
      <c r="NDK39" s="38"/>
      <c r="NDL39" s="38"/>
      <c r="NDM39" s="38"/>
      <c r="NDN39" s="38"/>
      <c r="NDO39" s="38"/>
      <c r="NDP39" s="38"/>
      <c r="NDQ39" s="38"/>
      <c r="NDR39" s="38"/>
      <c r="NDS39" s="38"/>
      <c r="NDT39" s="38"/>
      <c r="NDU39" s="38"/>
      <c r="NDV39" s="38"/>
      <c r="NDW39" s="38"/>
      <c r="NDX39" s="38"/>
      <c r="NDY39" s="38"/>
      <c r="NDZ39" s="38"/>
      <c r="NEA39" s="38"/>
      <c r="NEB39" s="38"/>
      <c r="NEC39" s="38"/>
      <c r="NED39" s="38"/>
      <c r="NEE39" s="38"/>
      <c r="NEF39" s="38"/>
      <c r="NEG39" s="38"/>
      <c r="NEH39" s="38"/>
      <c r="NEI39" s="38"/>
      <c r="NEJ39" s="38"/>
      <c r="NEK39" s="38"/>
      <c r="NEL39" s="38"/>
      <c r="NEM39" s="38"/>
      <c r="NEN39" s="38"/>
      <c r="NEO39" s="38"/>
      <c r="NEP39" s="38"/>
      <c r="NEQ39" s="38"/>
      <c r="NER39" s="38"/>
      <c r="NES39" s="38"/>
      <c r="NET39" s="38"/>
      <c r="NEU39" s="38"/>
      <c r="NEV39" s="38"/>
      <c r="NEW39" s="38"/>
      <c r="NEX39" s="38"/>
      <c r="NEY39" s="38"/>
      <c r="NEZ39" s="38"/>
      <c r="NFA39" s="38"/>
      <c r="NFB39" s="38"/>
      <c r="NFC39" s="38"/>
      <c r="NFD39" s="38"/>
      <c r="NFE39" s="38"/>
      <c r="NFF39" s="38"/>
      <c r="NFG39" s="38"/>
      <c r="NFH39" s="38"/>
      <c r="NFI39" s="38"/>
      <c r="NFJ39" s="38"/>
      <c r="NFK39" s="38"/>
      <c r="NFL39" s="38"/>
      <c r="NFM39" s="38"/>
      <c r="NFN39" s="38"/>
      <c r="NFO39" s="38"/>
      <c r="NFP39" s="38"/>
      <c r="NFQ39" s="38"/>
      <c r="NFR39" s="38"/>
      <c r="NFS39" s="38"/>
      <c r="NFT39" s="38"/>
      <c r="NFU39" s="38"/>
      <c r="NFV39" s="38"/>
      <c r="NFW39" s="38"/>
      <c r="NFX39" s="38"/>
      <c r="NFY39" s="38"/>
      <c r="NFZ39" s="38"/>
      <c r="NGA39" s="38"/>
      <c r="NGB39" s="38"/>
      <c r="NGC39" s="38"/>
      <c r="NGD39" s="38"/>
      <c r="NGE39" s="38"/>
      <c r="NGF39" s="38"/>
      <c r="NGG39" s="38"/>
      <c r="NGH39" s="38"/>
      <c r="NGI39" s="38"/>
      <c r="NGJ39" s="38"/>
      <c r="NGK39" s="38"/>
      <c r="NGL39" s="38"/>
      <c r="NGM39" s="38"/>
      <c r="NGN39" s="38"/>
      <c r="NGO39" s="38"/>
      <c r="NGP39" s="38"/>
      <c r="NGQ39" s="38"/>
      <c r="NGR39" s="38"/>
      <c r="NGS39" s="38"/>
      <c r="NGT39" s="38"/>
      <c r="NGU39" s="38"/>
      <c r="NGV39" s="38"/>
      <c r="NGW39" s="38"/>
      <c r="NGX39" s="38"/>
      <c r="NGY39" s="38"/>
      <c r="NGZ39" s="38"/>
      <c r="NHA39" s="38"/>
      <c r="NHB39" s="38"/>
      <c r="NHC39" s="38"/>
      <c r="NHD39" s="38"/>
      <c r="NHE39" s="38"/>
      <c r="NHF39" s="38"/>
      <c r="NHG39" s="38"/>
      <c r="NHH39" s="38"/>
      <c r="NHI39" s="38"/>
      <c r="NHJ39" s="38"/>
      <c r="NHK39" s="38"/>
      <c r="NHL39" s="38"/>
      <c r="NHM39" s="38"/>
      <c r="NHN39" s="38"/>
      <c r="NHO39" s="38"/>
      <c r="NHP39" s="38"/>
      <c r="NHQ39" s="38"/>
      <c r="NHR39" s="38"/>
      <c r="NHS39" s="38"/>
      <c r="NHT39" s="38"/>
      <c r="NHU39" s="38"/>
      <c r="NHV39" s="38"/>
      <c r="NHW39" s="38"/>
      <c r="NHX39" s="38"/>
      <c r="NHY39" s="38"/>
      <c r="NHZ39" s="38"/>
      <c r="NIA39" s="38"/>
      <c r="NIB39" s="38"/>
      <c r="NIC39" s="38"/>
      <c r="NID39" s="38"/>
      <c r="NIE39" s="38"/>
      <c r="NIF39" s="38"/>
      <c r="NIG39" s="38"/>
      <c r="NIH39" s="38"/>
      <c r="NII39" s="38"/>
      <c r="NIJ39" s="38"/>
      <c r="NIK39" s="38"/>
      <c r="NIL39" s="38"/>
      <c r="NIM39" s="38"/>
      <c r="NIN39" s="38"/>
      <c r="NIO39" s="38"/>
      <c r="NIP39" s="38"/>
      <c r="NIQ39" s="38"/>
      <c r="NIR39" s="38"/>
      <c r="NIS39" s="38"/>
      <c r="NIT39" s="38"/>
      <c r="NIU39" s="38"/>
      <c r="NIV39" s="38"/>
      <c r="NIW39" s="38"/>
      <c r="NIX39" s="38"/>
      <c r="NIY39" s="38"/>
      <c r="NIZ39" s="38"/>
      <c r="NJA39" s="38"/>
      <c r="NJB39" s="38"/>
      <c r="NJC39" s="38"/>
      <c r="NJD39" s="38"/>
      <c r="NJE39" s="38"/>
      <c r="NJF39" s="38"/>
      <c r="NJG39" s="38"/>
      <c r="NJH39" s="38"/>
      <c r="NJI39" s="38"/>
      <c r="NJJ39" s="38"/>
      <c r="NJK39" s="38"/>
      <c r="NJL39" s="38"/>
      <c r="NJM39" s="38"/>
      <c r="NJN39" s="38"/>
      <c r="NJO39" s="38"/>
      <c r="NJP39" s="38"/>
      <c r="NJQ39" s="38"/>
      <c r="NJR39" s="38"/>
      <c r="NJS39" s="38"/>
      <c r="NJT39" s="38"/>
      <c r="NJU39" s="38"/>
      <c r="NJV39" s="38"/>
      <c r="NJW39" s="38"/>
      <c r="NJX39" s="38"/>
      <c r="NJY39" s="38"/>
      <c r="NJZ39" s="38"/>
      <c r="NKA39" s="38"/>
      <c r="NKB39" s="38"/>
      <c r="NKC39" s="38"/>
      <c r="NKD39" s="38"/>
      <c r="NKE39" s="38"/>
      <c r="NKF39" s="38"/>
      <c r="NKG39" s="38"/>
      <c r="NKH39" s="38"/>
      <c r="NKI39" s="38"/>
      <c r="NKJ39" s="38"/>
      <c r="NKK39" s="38"/>
      <c r="NKL39" s="38"/>
      <c r="NKM39" s="38"/>
      <c r="NKN39" s="38"/>
      <c r="NKO39" s="38"/>
      <c r="NKP39" s="38"/>
      <c r="NKQ39" s="38"/>
      <c r="NKR39" s="38"/>
      <c r="NKS39" s="38"/>
      <c r="NKT39" s="38"/>
      <c r="NKU39" s="38"/>
      <c r="NKV39" s="38"/>
      <c r="NKW39" s="38"/>
      <c r="NKX39" s="38"/>
      <c r="NKY39" s="38"/>
      <c r="NKZ39" s="38"/>
      <c r="NLA39" s="38"/>
      <c r="NLB39" s="38"/>
      <c r="NLC39" s="38"/>
      <c r="NLD39" s="38"/>
      <c r="NLE39" s="38"/>
      <c r="NLF39" s="38"/>
      <c r="NLG39" s="38"/>
      <c r="NLH39" s="38"/>
      <c r="NLI39" s="38"/>
      <c r="NLJ39" s="38"/>
      <c r="NLK39" s="38"/>
      <c r="NLL39" s="38"/>
      <c r="NLM39" s="38"/>
      <c r="NLN39" s="38"/>
      <c r="NLO39" s="38"/>
      <c r="NLP39" s="38"/>
      <c r="NLQ39" s="38"/>
      <c r="NLR39" s="38"/>
      <c r="NLS39" s="38"/>
      <c r="NLT39" s="38"/>
      <c r="NLU39" s="38"/>
      <c r="NLV39" s="38"/>
      <c r="NLW39" s="38"/>
      <c r="NLX39" s="38"/>
      <c r="NLY39" s="38"/>
      <c r="NLZ39" s="38"/>
      <c r="NMA39" s="38"/>
      <c r="NMB39" s="38"/>
      <c r="NMC39" s="38"/>
      <c r="NMD39" s="38"/>
      <c r="NME39" s="38"/>
      <c r="NMF39" s="38"/>
      <c r="NMG39" s="38"/>
      <c r="NMH39" s="38"/>
      <c r="NMI39" s="38"/>
      <c r="NMJ39" s="38"/>
      <c r="NMK39" s="38"/>
      <c r="NML39" s="38"/>
      <c r="NMM39" s="38"/>
      <c r="NMN39" s="38"/>
      <c r="NMO39" s="38"/>
      <c r="NMP39" s="38"/>
      <c r="NMQ39" s="38"/>
      <c r="NMR39" s="38"/>
      <c r="NMS39" s="38"/>
      <c r="NMT39" s="38"/>
      <c r="NMU39" s="38"/>
      <c r="NMV39" s="38"/>
      <c r="NMW39" s="38"/>
      <c r="NMX39" s="38"/>
      <c r="NMY39" s="38"/>
      <c r="NMZ39" s="38"/>
      <c r="NNA39" s="38"/>
      <c r="NNB39" s="38"/>
      <c r="NNC39" s="38"/>
      <c r="NND39" s="38"/>
      <c r="NNE39" s="38"/>
      <c r="NNF39" s="38"/>
      <c r="NNG39" s="38"/>
      <c r="NNH39" s="38"/>
      <c r="NNI39" s="38"/>
      <c r="NNJ39" s="38"/>
      <c r="NNK39" s="38"/>
      <c r="NNL39" s="38"/>
      <c r="NNM39" s="38"/>
      <c r="NNN39" s="38"/>
      <c r="NNO39" s="38"/>
      <c r="NNP39" s="38"/>
      <c r="NNQ39" s="38"/>
      <c r="NNR39" s="38"/>
      <c r="NNS39" s="38"/>
      <c r="NNT39" s="38"/>
      <c r="NNU39" s="38"/>
      <c r="NNV39" s="38"/>
      <c r="NNW39" s="38"/>
      <c r="NNX39" s="38"/>
      <c r="NNY39" s="38"/>
      <c r="NNZ39" s="38"/>
      <c r="NOA39" s="38"/>
      <c r="NOB39" s="38"/>
      <c r="NOC39" s="38"/>
      <c r="NOD39" s="38"/>
      <c r="NOE39" s="38"/>
      <c r="NOF39" s="38"/>
      <c r="NOG39" s="38"/>
      <c r="NOH39" s="38"/>
      <c r="NOI39" s="38"/>
      <c r="NOJ39" s="38"/>
      <c r="NOK39" s="38"/>
      <c r="NOL39" s="38"/>
      <c r="NOM39" s="38"/>
      <c r="NON39" s="38"/>
      <c r="NOO39" s="38"/>
      <c r="NOP39" s="38"/>
      <c r="NOQ39" s="38"/>
      <c r="NOR39" s="38"/>
      <c r="NOS39" s="38"/>
      <c r="NOT39" s="38"/>
      <c r="NOU39" s="38"/>
      <c r="NOV39" s="38"/>
      <c r="NOW39" s="38"/>
      <c r="NOX39" s="38"/>
      <c r="NOY39" s="38"/>
      <c r="NOZ39" s="38"/>
      <c r="NPA39" s="38"/>
      <c r="NPB39" s="38"/>
      <c r="NPC39" s="38"/>
      <c r="NPD39" s="38"/>
      <c r="NPE39" s="38"/>
      <c r="NPF39" s="38"/>
      <c r="NPG39" s="38"/>
      <c r="NPH39" s="38"/>
      <c r="NPI39" s="38"/>
      <c r="NPJ39" s="38"/>
      <c r="NPK39" s="38"/>
      <c r="NPL39" s="38"/>
      <c r="NPM39" s="38"/>
      <c r="NPN39" s="38"/>
      <c r="NPO39" s="38"/>
      <c r="NPP39" s="38"/>
      <c r="NPQ39" s="38"/>
      <c r="NPR39" s="38"/>
      <c r="NPS39" s="38"/>
      <c r="NPT39" s="38"/>
      <c r="NPU39" s="38"/>
      <c r="NPV39" s="38"/>
      <c r="NPW39" s="38"/>
      <c r="NPX39" s="38"/>
      <c r="NPY39" s="38"/>
      <c r="NPZ39" s="38"/>
      <c r="NQA39" s="38"/>
      <c r="NQB39" s="38"/>
      <c r="NQC39" s="38"/>
      <c r="NQD39" s="38"/>
      <c r="NQE39" s="38"/>
      <c r="NQF39" s="38"/>
      <c r="NQG39" s="38"/>
      <c r="NQH39" s="38"/>
      <c r="NQI39" s="38"/>
      <c r="NQJ39" s="38"/>
      <c r="NQK39" s="38"/>
      <c r="NQL39" s="38"/>
      <c r="NQM39" s="38"/>
      <c r="NQN39" s="38"/>
      <c r="NQO39" s="38"/>
      <c r="NQP39" s="38"/>
      <c r="NQQ39" s="38"/>
      <c r="NQR39" s="38"/>
      <c r="NQS39" s="38"/>
      <c r="NQT39" s="38"/>
      <c r="NQU39" s="38"/>
      <c r="NQV39" s="38"/>
      <c r="NQW39" s="38"/>
      <c r="NQX39" s="38"/>
      <c r="NQY39" s="38"/>
      <c r="NQZ39" s="38"/>
      <c r="NRA39" s="38"/>
      <c r="NRB39" s="38"/>
      <c r="NRC39" s="38"/>
      <c r="NRD39" s="38"/>
      <c r="NRE39" s="38"/>
      <c r="NRF39" s="38"/>
      <c r="NRG39" s="38"/>
      <c r="NRH39" s="38"/>
      <c r="NRI39" s="38"/>
      <c r="NRJ39" s="38"/>
      <c r="NRK39" s="38"/>
      <c r="NRL39" s="38"/>
      <c r="NRM39" s="38"/>
      <c r="NRN39" s="38"/>
      <c r="NRO39" s="38"/>
      <c r="NRP39" s="38"/>
      <c r="NRQ39" s="38"/>
      <c r="NRR39" s="38"/>
      <c r="NRS39" s="38"/>
      <c r="NRT39" s="38"/>
      <c r="NRU39" s="38"/>
      <c r="NRV39" s="38"/>
      <c r="NRW39" s="38"/>
      <c r="NRX39" s="38"/>
      <c r="NRY39" s="38"/>
      <c r="NRZ39" s="38"/>
      <c r="NSA39" s="38"/>
      <c r="NSB39" s="38"/>
      <c r="NSC39" s="38"/>
      <c r="NSD39" s="38"/>
      <c r="NSE39" s="38"/>
      <c r="NSF39" s="38"/>
      <c r="NSG39" s="38"/>
      <c r="NSH39" s="38"/>
      <c r="NSI39" s="38"/>
      <c r="NSJ39" s="38"/>
      <c r="NSK39" s="38"/>
      <c r="NSL39" s="38"/>
      <c r="NSM39" s="38"/>
      <c r="NSN39" s="38"/>
      <c r="NSO39" s="38"/>
      <c r="NSP39" s="38"/>
      <c r="NSQ39" s="38"/>
      <c r="NSR39" s="38"/>
      <c r="NSS39" s="38"/>
      <c r="NST39" s="38"/>
      <c r="NSU39" s="38"/>
      <c r="NSV39" s="38"/>
      <c r="NSW39" s="38"/>
      <c r="NSX39" s="38"/>
      <c r="NSY39" s="38"/>
      <c r="NSZ39" s="38"/>
      <c r="NTA39" s="38"/>
      <c r="NTB39" s="38"/>
      <c r="NTC39" s="38"/>
      <c r="NTD39" s="38"/>
      <c r="NTE39" s="38"/>
      <c r="NTF39" s="38"/>
      <c r="NTG39" s="38"/>
      <c r="NTH39" s="38"/>
      <c r="NTI39" s="38"/>
      <c r="NTJ39" s="38"/>
      <c r="NTK39" s="38"/>
      <c r="NTL39" s="38"/>
      <c r="NTM39" s="38"/>
      <c r="NTN39" s="38"/>
      <c r="NTO39" s="38"/>
      <c r="NTP39" s="38"/>
      <c r="NTQ39" s="38"/>
      <c r="NTR39" s="38"/>
      <c r="NTS39" s="38"/>
      <c r="NTT39" s="38"/>
      <c r="NTU39" s="38"/>
      <c r="NTV39" s="38"/>
      <c r="NTW39" s="38"/>
      <c r="NTX39" s="38"/>
      <c r="NTY39" s="38"/>
      <c r="NTZ39" s="38"/>
      <c r="NUA39" s="38"/>
      <c r="NUB39" s="38"/>
      <c r="NUC39" s="38"/>
      <c r="NUD39" s="38"/>
      <c r="NUE39" s="38"/>
      <c r="NUF39" s="38"/>
      <c r="NUG39" s="38"/>
      <c r="NUH39" s="38"/>
      <c r="NUI39" s="38"/>
      <c r="NUJ39" s="38"/>
      <c r="NUK39" s="38"/>
      <c r="NUL39" s="38"/>
      <c r="NUM39" s="38"/>
      <c r="NUN39" s="38"/>
      <c r="NUO39" s="38"/>
      <c r="NUP39" s="38"/>
      <c r="NUQ39" s="38"/>
      <c r="NUR39" s="38"/>
      <c r="NUS39" s="38"/>
      <c r="NUT39" s="38"/>
      <c r="NUU39" s="38"/>
      <c r="NUV39" s="38"/>
      <c r="NUW39" s="38"/>
      <c r="NUX39" s="38"/>
      <c r="NUY39" s="38"/>
      <c r="NUZ39" s="38"/>
      <c r="NVA39" s="38"/>
      <c r="NVB39" s="38"/>
      <c r="NVC39" s="38"/>
      <c r="NVD39" s="38"/>
      <c r="NVE39" s="38"/>
      <c r="NVF39" s="38"/>
      <c r="NVG39" s="38"/>
      <c r="NVH39" s="38"/>
      <c r="NVI39" s="38"/>
      <c r="NVJ39" s="38"/>
      <c r="NVK39" s="38"/>
      <c r="NVL39" s="38"/>
      <c r="NVM39" s="38"/>
      <c r="NVN39" s="38"/>
      <c r="NVO39" s="38"/>
      <c r="NVP39" s="38"/>
      <c r="NVQ39" s="38"/>
      <c r="NVR39" s="38"/>
      <c r="NVS39" s="38"/>
      <c r="NVT39" s="38"/>
      <c r="NVU39" s="38"/>
      <c r="NVV39" s="38"/>
      <c r="NVW39" s="38"/>
      <c r="NVX39" s="38"/>
      <c r="NVY39" s="38"/>
      <c r="NVZ39" s="38"/>
      <c r="NWA39" s="38"/>
      <c r="NWB39" s="38"/>
      <c r="NWC39" s="38"/>
      <c r="NWD39" s="38"/>
      <c r="NWE39" s="38"/>
      <c r="NWF39" s="38"/>
      <c r="NWG39" s="38"/>
      <c r="NWH39" s="38"/>
      <c r="NWI39" s="38"/>
      <c r="NWJ39" s="38"/>
      <c r="NWK39" s="38"/>
      <c r="NWL39" s="38"/>
      <c r="NWM39" s="38"/>
      <c r="NWN39" s="38"/>
      <c r="NWO39" s="38"/>
      <c r="NWP39" s="38"/>
      <c r="NWQ39" s="38"/>
      <c r="NWR39" s="38"/>
      <c r="NWS39" s="38"/>
      <c r="NWT39" s="38"/>
      <c r="NWU39" s="38"/>
      <c r="NWV39" s="38"/>
      <c r="NWW39" s="38"/>
      <c r="NWX39" s="38"/>
      <c r="NWY39" s="38"/>
      <c r="NWZ39" s="38"/>
      <c r="NXA39" s="38"/>
      <c r="NXB39" s="38"/>
      <c r="NXC39" s="38"/>
      <c r="NXD39" s="38"/>
      <c r="NXE39" s="38"/>
      <c r="NXF39" s="38"/>
      <c r="NXG39" s="38"/>
      <c r="NXH39" s="38"/>
      <c r="NXI39" s="38"/>
      <c r="NXJ39" s="38"/>
      <c r="NXK39" s="38"/>
      <c r="NXL39" s="38"/>
      <c r="NXM39" s="38"/>
      <c r="NXN39" s="38"/>
      <c r="NXO39" s="38"/>
      <c r="NXP39" s="38"/>
      <c r="NXQ39" s="38"/>
      <c r="NXR39" s="38"/>
      <c r="NXS39" s="38"/>
      <c r="NXT39" s="38"/>
      <c r="NXU39" s="38"/>
      <c r="NXV39" s="38"/>
      <c r="NXW39" s="38"/>
      <c r="NXX39" s="38"/>
      <c r="NXY39" s="38"/>
      <c r="NXZ39" s="38"/>
      <c r="NYA39" s="38"/>
      <c r="NYB39" s="38"/>
      <c r="NYC39" s="38"/>
      <c r="NYD39" s="38"/>
      <c r="NYE39" s="38"/>
      <c r="NYF39" s="38"/>
      <c r="NYG39" s="38"/>
      <c r="NYH39" s="38"/>
      <c r="NYI39" s="38"/>
      <c r="NYJ39" s="38"/>
      <c r="NYK39" s="38"/>
      <c r="NYL39" s="38"/>
      <c r="NYM39" s="38"/>
      <c r="NYN39" s="38"/>
      <c r="NYO39" s="38"/>
      <c r="NYP39" s="38"/>
      <c r="NYQ39" s="38"/>
      <c r="NYR39" s="38"/>
      <c r="NYS39" s="38"/>
      <c r="NYT39" s="38"/>
      <c r="NYU39" s="38"/>
      <c r="NYV39" s="38"/>
      <c r="NYW39" s="38"/>
      <c r="NYX39" s="38"/>
      <c r="NYY39" s="38"/>
      <c r="NYZ39" s="38"/>
      <c r="NZA39" s="38"/>
      <c r="NZB39" s="38"/>
      <c r="NZC39" s="38"/>
      <c r="NZD39" s="38"/>
      <c r="NZE39" s="38"/>
      <c r="NZF39" s="38"/>
      <c r="NZG39" s="38"/>
      <c r="NZH39" s="38"/>
      <c r="NZI39" s="38"/>
      <c r="NZJ39" s="38"/>
      <c r="NZK39" s="38"/>
      <c r="NZL39" s="38"/>
      <c r="NZM39" s="38"/>
      <c r="NZN39" s="38"/>
      <c r="NZO39" s="38"/>
      <c r="NZP39" s="38"/>
      <c r="NZQ39" s="38"/>
      <c r="NZR39" s="38"/>
      <c r="NZS39" s="38"/>
      <c r="NZT39" s="38"/>
      <c r="NZU39" s="38"/>
      <c r="NZV39" s="38"/>
      <c r="NZW39" s="38"/>
      <c r="NZX39" s="38"/>
      <c r="NZY39" s="38"/>
      <c r="NZZ39" s="38"/>
      <c r="OAA39" s="38"/>
      <c r="OAB39" s="38"/>
      <c r="OAC39" s="38"/>
      <c r="OAD39" s="38"/>
      <c r="OAE39" s="38"/>
      <c r="OAF39" s="38"/>
      <c r="OAG39" s="38"/>
      <c r="OAH39" s="38"/>
      <c r="OAI39" s="38"/>
      <c r="OAJ39" s="38"/>
      <c r="OAK39" s="38"/>
      <c r="OAL39" s="38"/>
      <c r="OAM39" s="38"/>
      <c r="OAN39" s="38"/>
      <c r="OAO39" s="38"/>
      <c r="OAP39" s="38"/>
      <c r="OAQ39" s="38"/>
      <c r="OAR39" s="38"/>
      <c r="OAS39" s="38"/>
      <c r="OAT39" s="38"/>
      <c r="OAU39" s="38"/>
      <c r="OAV39" s="38"/>
      <c r="OAW39" s="38"/>
      <c r="OAX39" s="38"/>
      <c r="OAY39" s="38"/>
      <c r="OAZ39" s="38"/>
      <c r="OBA39" s="38"/>
      <c r="OBB39" s="38"/>
      <c r="OBC39" s="38"/>
      <c r="OBD39" s="38"/>
      <c r="OBE39" s="38"/>
      <c r="OBF39" s="38"/>
      <c r="OBG39" s="38"/>
      <c r="OBH39" s="38"/>
      <c r="OBI39" s="38"/>
      <c r="OBJ39" s="38"/>
      <c r="OBK39" s="38"/>
      <c r="OBL39" s="38"/>
      <c r="OBM39" s="38"/>
      <c r="OBN39" s="38"/>
      <c r="OBO39" s="38"/>
      <c r="OBP39" s="38"/>
      <c r="OBQ39" s="38"/>
      <c r="OBR39" s="38"/>
      <c r="OBS39" s="38"/>
      <c r="OBT39" s="38"/>
      <c r="OBU39" s="38"/>
      <c r="OBV39" s="38"/>
      <c r="OBW39" s="38"/>
      <c r="OBX39" s="38"/>
      <c r="OBY39" s="38"/>
      <c r="OBZ39" s="38"/>
      <c r="OCA39" s="38"/>
      <c r="OCB39" s="38"/>
      <c r="OCC39" s="38"/>
      <c r="OCD39" s="38"/>
      <c r="OCE39" s="38"/>
      <c r="OCF39" s="38"/>
      <c r="OCG39" s="38"/>
      <c r="OCH39" s="38"/>
      <c r="OCI39" s="38"/>
      <c r="OCJ39" s="38"/>
      <c r="OCK39" s="38"/>
      <c r="OCL39" s="38"/>
      <c r="OCM39" s="38"/>
      <c r="OCN39" s="38"/>
      <c r="OCO39" s="38"/>
      <c r="OCP39" s="38"/>
      <c r="OCQ39" s="38"/>
      <c r="OCR39" s="38"/>
      <c r="OCS39" s="38"/>
      <c r="OCT39" s="38"/>
      <c r="OCU39" s="38"/>
      <c r="OCV39" s="38"/>
      <c r="OCW39" s="38"/>
      <c r="OCX39" s="38"/>
      <c r="OCY39" s="38"/>
      <c r="OCZ39" s="38"/>
      <c r="ODA39" s="38"/>
      <c r="ODB39" s="38"/>
      <c r="ODC39" s="38"/>
      <c r="ODD39" s="38"/>
      <c r="ODE39" s="38"/>
      <c r="ODF39" s="38"/>
      <c r="ODG39" s="38"/>
      <c r="ODH39" s="38"/>
      <c r="ODI39" s="38"/>
      <c r="ODJ39" s="38"/>
      <c r="ODK39" s="38"/>
      <c r="ODL39" s="38"/>
      <c r="ODM39" s="38"/>
      <c r="ODN39" s="38"/>
      <c r="ODO39" s="38"/>
      <c r="ODP39" s="38"/>
      <c r="ODQ39" s="38"/>
      <c r="ODR39" s="38"/>
      <c r="ODS39" s="38"/>
      <c r="ODT39" s="38"/>
      <c r="ODU39" s="38"/>
      <c r="ODV39" s="38"/>
      <c r="ODW39" s="38"/>
      <c r="ODX39" s="38"/>
      <c r="ODY39" s="38"/>
      <c r="ODZ39" s="38"/>
      <c r="OEA39" s="38"/>
      <c r="OEB39" s="38"/>
      <c r="OEC39" s="38"/>
      <c r="OED39" s="38"/>
      <c r="OEE39" s="38"/>
      <c r="OEF39" s="38"/>
      <c r="OEG39" s="38"/>
      <c r="OEH39" s="38"/>
      <c r="OEI39" s="38"/>
      <c r="OEJ39" s="38"/>
      <c r="OEK39" s="38"/>
      <c r="OEL39" s="38"/>
      <c r="OEM39" s="38"/>
      <c r="OEN39" s="38"/>
      <c r="OEO39" s="38"/>
      <c r="OEP39" s="38"/>
      <c r="OEQ39" s="38"/>
      <c r="OER39" s="38"/>
      <c r="OES39" s="38"/>
      <c r="OET39" s="38"/>
      <c r="OEU39" s="38"/>
      <c r="OEV39" s="38"/>
      <c r="OEW39" s="38"/>
      <c r="OEX39" s="38"/>
      <c r="OEY39" s="38"/>
      <c r="OEZ39" s="38"/>
      <c r="OFA39" s="38"/>
      <c r="OFB39" s="38"/>
      <c r="OFC39" s="38"/>
      <c r="OFD39" s="38"/>
      <c r="OFE39" s="38"/>
      <c r="OFF39" s="38"/>
      <c r="OFG39" s="38"/>
      <c r="OFH39" s="38"/>
      <c r="OFI39" s="38"/>
      <c r="OFJ39" s="38"/>
      <c r="OFK39" s="38"/>
      <c r="OFL39" s="38"/>
      <c r="OFM39" s="38"/>
      <c r="OFN39" s="38"/>
      <c r="OFO39" s="38"/>
      <c r="OFP39" s="38"/>
      <c r="OFQ39" s="38"/>
      <c r="OFR39" s="38"/>
      <c r="OFS39" s="38"/>
      <c r="OFT39" s="38"/>
      <c r="OFU39" s="38"/>
      <c r="OFV39" s="38"/>
      <c r="OFW39" s="38"/>
      <c r="OFX39" s="38"/>
      <c r="OFY39" s="38"/>
      <c r="OFZ39" s="38"/>
      <c r="OGA39" s="38"/>
      <c r="OGB39" s="38"/>
      <c r="OGC39" s="38"/>
      <c r="OGD39" s="38"/>
      <c r="OGE39" s="38"/>
      <c r="OGF39" s="38"/>
      <c r="OGG39" s="38"/>
      <c r="OGH39" s="38"/>
      <c r="OGI39" s="38"/>
      <c r="OGJ39" s="38"/>
      <c r="OGK39" s="38"/>
      <c r="OGL39" s="38"/>
      <c r="OGM39" s="38"/>
      <c r="OGN39" s="38"/>
      <c r="OGO39" s="38"/>
      <c r="OGP39" s="38"/>
      <c r="OGQ39" s="38"/>
      <c r="OGR39" s="38"/>
      <c r="OGS39" s="38"/>
      <c r="OGT39" s="38"/>
      <c r="OGU39" s="38"/>
      <c r="OGV39" s="38"/>
      <c r="OGW39" s="38"/>
      <c r="OGX39" s="38"/>
      <c r="OGY39" s="38"/>
      <c r="OGZ39" s="38"/>
      <c r="OHA39" s="38"/>
      <c r="OHB39" s="38"/>
      <c r="OHC39" s="38"/>
      <c r="OHD39" s="38"/>
      <c r="OHE39" s="38"/>
      <c r="OHF39" s="38"/>
      <c r="OHG39" s="38"/>
      <c r="OHH39" s="38"/>
      <c r="OHI39" s="38"/>
      <c r="OHJ39" s="38"/>
      <c r="OHK39" s="38"/>
      <c r="OHL39" s="38"/>
      <c r="OHM39" s="38"/>
      <c r="OHN39" s="38"/>
      <c r="OHO39" s="38"/>
      <c r="OHP39" s="38"/>
      <c r="OHQ39" s="38"/>
      <c r="OHR39" s="38"/>
      <c r="OHS39" s="38"/>
      <c r="OHT39" s="38"/>
      <c r="OHU39" s="38"/>
      <c r="OHV39" s="38"/>
      <c r="OHW39" s="38"/>
      <c r="OHX39" s="38"/>
      <c r="OHY39" s="38"/>
      <c r="OHZ39" s="38"/>
      <c r="OIA39" s="38"/>
      <c r="OIB39" s="38"/>
      <c r="OIC39" s="38"/>
      <c r="OID39" s="38"/>
      <c r="OIE39" s="38"/>
      <c r="OIF39" s="38"/>
      <c r="OIG39" s="38"/>
      <c r="OIH39" s="38"/>
      <c r="OII39" s="38"/>
      <c r="OIJ39" s="38"/>
      <c r="OIK39" s="38"/>
      <c r="OIL39" s="38"/>
      <c r="OIM39" s="38"/>
      <c r="OIN39" s="38"/>
      <c r="OIO39" s="38"/>
      <c r="OIP39" s="38"/>
      <c r="OIQ39" s="38"/>
      <c r="OIR39" s="38"/>
      <c r="OIS39" s="38"/>
      <c r="OIT39" s="38"/>
      <c r="OIU39" s="38"/>
      <c r="OIV39" s="38"/>
      <c r="OIW39" s="38"/>
      <c r="OIX39" s="38"/>
      <c r="OIY39" s="38"/>
      <c r="OIZ39" s="38"/>
      <c r="OJA39" s="38"/>
      <c r="OJB39" s="38"/>
      <c r="OJC39" s="38"/>
      <c r="OJD39" s="38"/>
      <c r="OJE39" s="38"/>
      <c r="OJF39" s="38"/>
      <c r="OJG39" s="38"/>
      <c r="OJH39" s="38"/>
      <c r="OJI39" s="38"/>
      <c r="OJJ39" s="38"/>
      <c r="OJK39" s="38"/>
      <c r="OJL39" s="38"/>
      <c r="OJM39" s="38"/>
      <c r="OJN39" s="38"/>
      <c r="OJO39" s="38"/>
      <c r="OJP39" s="38"/>
      <c r="OJQ39" s="38"/>
      <c r="OJR39" s="38"/>
      <c r="OJS39" s="38"/>
      <c r="OJT39" s="38"/>
      <c r="OJU39" s="38"/>
      <c r="OJV39" s="38"/>
      <c r="OJW39" s="38"/>
      <c r="OJX39" s="38"/>
      <c r="OJY39" s="38"/>
      <c r="OJZ39" s="38"/>
      <c r="OKA39" s="38"/>
      <c r="OKB39" s="38"/>
      <c r="OKC39" s="38"/>
      <c r="OKD39" s="38"/>
      <c r="OKE39" s="38"/>
      <c r="OKF39" s="38"/>
      <c r="OKG39" s="38"/>
      <c r="OKH39" s="38"/>
      <c r="OKI39" s="38"/>
      <c r="OKJ39" s="38"/>
      <c r="OKK39" s="38"/>
      <c r="OKL39" s="38"/>
      <c r="OKM39" s="38"/>
      <c r="OKN39" s="38"/>
      <c r="OKO39" s="38"/>
      <c r="OKP39" s="38"/>
      <c r="OKQ39" s="38"/>
      <c r="OKR39" s="38"/>
      <c r="OKS39" s="38"/>
      <c r="OKT39" s="38"/>
      <c r="OKU39" s="38"/>
      <c r="OKV39" s="38"/>
      <c r="OKW39" s="38"/>
      <c r="OKX39" s="38"/>
      <c r="OKY39" s="38"/>
      <c r="OKZ39" s="38"/>
      <c r="OLA39" s="38"/>
      <c r="OLB39" s="38"/>
      <c r="OLC39" s="38"/>
      <c r="OLD39" s="38"/>
      <c r="OLE39" s="38"/>
      <c r="OLF39" s="38"/>
      <c r="OLG39" s="38"/>
      <c r="OLH39" s="38"/>
      <c r="OLI39" s="38"/>
      <c r="OLJ39" s="38"/>
      <c r="OLK39" s="38"/>
      <c r="OLL39" s="38"/>
      <c r="OLM39" s="38"/>
      <c r="OLN39" s="38"/>
      <c r="OLO39" s="38"/>
      <c r="OLP39" s="38"/>
      <c r="OLQ39" s="38"/>
      <c r="OLR39" s="38"/>
      <c r="OLS39" s="38"/>
      <c r="OLT39" s="38"/>
      <c r="OLU39" s="38"/>
      <c r="OLV39" s="38"/>
      <c r="OLW39" s="38"/>
      <c r="OLX39" s="38"/>
      <c r="OLY39" s="38"/>
      <c r="OLZ39" s="38"/>
      <c r="OMA39" s="38"/>
      <c r="OMB39" s="38"/>
      <c r="OMC39" s="38"/>
      <c r="OMD39" s="38"/>
      <c r="OME39" s="38"/>
      <c r="OMF39" s="38"/>
      <c r="OMG39" s="38"/>
      <c r="OMH39" s="38"/>
      <c r="OMI39" s="38"/>
      <c r="OMJ39" s="38"/>
      <c r="OMK39" s="38"/>
      <c r="OML39" s="38"/>
      <c r="OMM39" s="38"/>
      <c r="OMN39" s="38"/>
      <c r="OMO39" s="38"/>
      <c r="OMP39" s="38"/>
      <c r="OMQ39" s="38"/>
      <c r="OMR39" s="38"/>
      <c r="OMS39" s="38"/>
      <c r="OMT39" s="38"/>
      <c r="OMU39" s="38"/>
      <c r="OMV39" s="38"/>
      <c r="OMW39" s="38"/>
      <c r="OMX39" s="38"/>
      <c r="OMY39" s="38"/>
      <c r="OMZ39" s="38"/>
      <c r="ONA39" s="38"/>
      <c r="ONB39" s="38"/>
      <c r="ONC39" s="38"/>
      <c r="OND39" s="38"/>
      <c r="ONE39" s="38"/>
      <c r="ONF39" s="38"/>
      <c r="ONG39" s="38"/>
      <c r="ONH39" s="38"/>
      <c r="ONI39" s="38"/>
      <c r="ONJ39" s="38"/>
      <c r="ONK39" s="38"/>
      <c r="ONL39" s="38"/>
      <c r="ONM39" s="38"/>
      <c r="ONN39" s="38"/>
      <c r="ONO39" s="38"/>
      <c r="ONP39" s="38"/>
      <c r="ONQ39" s="38"/>
      <c r="ONR39" s="38"/>
      <c r="ONS39" s="38"/>
      <c r="ONT39" s="38"/>
      <c r="ONU39" s="38"/>
      <c r="ONV39" s="38"/>
      <c r="ONW39" s="38"/>
      <c r="ONX39" s="38"/>
      <c r="ONY39" s="38"/>
      <c r="ONZ39" s="38"/>
      <c r="OOA39" s="38"/>
      <c r="OOB39" s="38"/>
      <c r="OOC39" s="38"/>
      <c r="OOD39" s="38"/>
      <c r="OOE39" s="38"/>
      <c r="OOF39" s="38"/>
      <c r="OOG39" s="38"/>
      <c r="OOH39" s="38"/>
      <c r="OOI39" s="38"/>
      <c r="OOJ39" s="38"/>
      <c r="OOK39" s="38"/>
      <c r="OOL39" s="38"/>
      <c r="OOM39" s="38"/>
      <c r="OON39" s="38"/>
      <c r="OOO39" s="38"/>
      <c r="OOP39" s="38"/>
      <c r="OOQ39" s="38"/>
      <c r="OOR39" s="38"/>
      <c r="OOS39" s="38"/>
      <c r="OOT39" s="38"/>
      <c r="OOU39" s="38"/>
      <c r="OOV39" s="38"/>
      <c r="OOW39" s="38"/>
      <c r="OOX39" s="38"/>
      <c r="OOY39" s="38"/>
      <c r="OOZ39" s="38"/>
      <c r="OPA39" s="38"/>
      <c r="OPB39" s="38"/>
      <c r="OPC39" s="38"/>
      <c r="OPD39" s="38"/>
      <c r="OPE39" s="38"/>
      <c r="OPF39" s="38"/>
      <c r="OPG39" s="38"/>
      <c r="OPH39" s="38"/>
      <c r="OPI39" s="38"/>
      <c r="OPJ39" s="38"/>
      <c r="OPK39" s="38"/>
      <c r="OPL39" s="38"/>
      <c r="OPM39" s="38"/>
      <c r="OPN39" s="38"/>
      <c r="OPO39" s="38"/>
      <c r="OPP39" s="38"/>
      <c r="OPQ39" s="38"/>
      <c r="OPR39" s="38"/>
      <c r="OPS39" s="38"/>
      <c r="OPT39" s="38"/>
      <c r="OPU39" s="38"/>
      <c r="OPV39" s="38"/>
      <c r="OPW39" s="38"/>
      <c r="OPX39" s="38"/>
      <c r="OPY39" s="38"/>
      <c r="OPZ39" s="38"/>
      <c r="OQA39" s="38"/>
      <c r="OQB39" s="38"/>
      <c r="OQC39" s="38"/>
      <c r="OQD39" s="38"/>
      <c r="OQE39" s="38"/>
      <c r="OQF39" s="38"/>
      <c r="OQG39" s="38"/>
      <c r="OQH39" s="38"/>
      <c r="OQI39" s="38"/>
      <c r="OQJ39" s="38"/>
      <c r="OQK39" s="38"/>
      <c r="OQL39" s="38"/>
      <c r="OQM39" s="38"/>
      <c r="OQN39" s="38"/>
      <c r="OQO39" s="38"/>
      <c r="OQP39" s="38"/>
      <c r="OQQ39" s="38"/>
      <c r="OQR39" s="38"/>
      <c r="OQS39" s="38"/>
      <c r="OQT39" s="38"/>
      <c r="OQU39" s="38"/>
      <c r="OQV39" s="38"/>
      <c r="OQW39" s="38"/>
      <c r="OQX39" s="38"/>
      <c r="OQY39" s="38"/>
      <c r="OQZ39" s="38"/>
      <c r="ORA39" s="38"/>
      <c r="ORB39" s="38"/>
      <c r="ORC39" s="38"/>
      <c r="ORD39" s="38"/>
      <c r="ORE39" s="38"/>
      <c r="ORF39" s="38"/>
      <c r="ORG39" s="38"/>
      <c r="ORH39" s="38"/>
      <c r="ORI39" s="38"/>
      <c r="ORJ39" s="38"/>
      <c r="ORK39" s="38"/>
      <c r="ORL39" s="38"/>
      <c r="ORM39" s="38"/>
      <c r="ORN39" s="38"/>
      <c r="ORO39" s="38"/>
      <c r="ORP39" s="38"/>
      <c r="ORQ39" s="38"/>
      <c r="ORR39" s="38"/>
      <c r="ORS39" s="38"/>
      <c r="ORT39" s="38"/>
      <c r="ORU39" s="38"/>
      <c r="ORV39" s="38"/>
      <c r="ORW39" s="38"/>
      <c r="ORX39" s="38"/>
      <c r="ORY39" s="38"/>
      <c r="ORZ39" s="38"/>
      <c r="OSA39" s="38"/>
      <c r="OSB39" s="38"/>
      <c r="OSC39" s="38"/>
      <c r="OSD39" s="38"/>
      <c r="OSE39" s="38"/>
      <c r="OSF39" s="38"/>
      <c r="OSG39" s="38"/>
      <c r="OSH39" s="38"/>
      <c r="OSI39" s="38"/>
      <c r="OSJ39" s="38"/>
      <c r="OSK39" s="38"/>
      <c r="OSL39" s="38"/>
      <c r="OSM39" s="38"/>
      <c r="OSN39" s="38"/>
      <c r="OSO39" s="38"/>
      <c r="OSP39" s="38"/>
      <c r="OSQ39" s="38"/>
      <c r="OSR39" s="38"/>
      <c r="OSS39" s="38"/>
      <c r="OST39" s="38"/>
      <c r="OSU39" s="38"/>
      <c r="OSV39" s="38"/>
      <c r="OSW39" s="38"/>
      <c r="OSX39" s="38"/>
      <c r="OSY39" s="38"/>
      <c r="OSZ39" s="38"/>
      <c r="OTA39" s="38"/>
      <c r="OTB39" s="38"/>
      <c r="OTC39" s="38"/>
      <c r="OTD39" s="38"/>
      <c r="OTE39" s="38"/>
      <c r="OTF39" s="38"/>
      <c r="OTG39" s="38"/>
      <c r="OTH39" s="38"/>
      <c r="OTI39" s="38"/>
      <c r="OTJ39" s="38"/>
      <c r="OTK39" s="38"/>
      <c r="OTL39" s="38"/>
      <c r="OTM39" s="38"/>
      <c r="OTN39" s="38"/>
      <c r="OTO39" s="38"/>
      <c r="OTP39" s="38"/>
      <c r="OTQ39" s="38"/>
      <c r="OTR39" s="38"/>
      <c r="OTS39" s="38"/>
      <c r="OTT39" s="38"/>
      <c r="OTU39" s="38"/>
      <c r="OTV39" s="38"/>
      <c r="OTW39" s="38"/>
      <c r="OTX39" s="38"/>
      <c r="OTY39" s="38"/>
      <c r="OTZ39" s="38"/>
      <c r="OUA39" s="38"/>
      <c r="OUB39" s="38"/>
      <c r="OUC39" s="38"/>
      <c r="OUD39" s="38"/>
      <c r="OUE39" s="38"/>
      <c r="OUF39" s="38"/>
      <c r="OUG39" s="38"/>
      <c r="OUH39" s="38"/>
      <c r="OUI39" s="38"/>
      <c r="OUJ39" s="38"/>
      <c r="OUK39" s="38"/>
      <c r="OUL39" s="38"/>
      <c r="OUM39" s="38"/>
      <c r="OUN39" s="38"/>
      <c r="OUO39" s="38"/>
      <c r="OUP39" s="38"/>
      <c r="OUQ39" s="38"/>
      <c r="OUR39" s="38"/>
      <c r="OUS39" s="38"/>
      <c r="OUT39" s="38"/>
      <c r="OUU39" s="38"/>
      <c r="OUV39" s="38"/>
      <c r="OUW39" s="38"/>
      <c r="OUX39" s="38"/>
      <c r="OUY39" s="38"/>
      <c r="OUZ39" s="38"/>
      <c r="OVA39" s="38"/>
      <c r="OVB39" s="38"/>
      <c r="OVC39" s="38"/>
      <c r="OVD39" s="38"/>
      <c r="OVE39" s="38"/>
      <c r="OVF39" s="38"/>
      <c r="OVG39" s="38"/>
      <c r="OVH39" s="38"/>
      <c r="OVI39" s="38"/>
      <c r="OVJ39" s="38"/>
      <c r="OVK39" s="38"/>
      <c r="OVL39" s="38"/>
      <c r="OVM39" s="38"/>
      <c r="OVN39" s="38"/>
      <c r="OVO39" s="38"/>
      <c r="OVP39" s="38"/>
      <c r="OVQ39" s="38"/>
      <c r="OVR39" s="38"/>
      <c r="OVS39" s="38"/>
      <c r="OVT39" s="38"/>
      <c r="OVU39" s="38"/>
      <c r="OVV39" s="38"/>
      <c r="OVW39" s="38"/>
      <c r="OVX39" s="38"/>
      <c r="OVY39" s="38"/>
      <c r="OVZ39" s="38"/>
      <c r="OWA39" s="38"/>
      <c r="OWB39" s="38"/>
      <c r="OWC39" s="38"/>
      <c r="OWD39" s="38"/>
      <c r="OWE39" s="38"/>
      <c r="OWF39" s="38"/>
      <c r="OWG39" s="38"/>
      <c r="OWH39" s="38"/>
      <c r="OWI39" s="38"/>
      <c r="OWJ39" s="38"/>
      <c r="OWK39" s="38"/>
      <c r="OWL39" s="38"/>
      <c r="OWM39" s="38"/>
      <c r="OWN39" s="38"/>
      <c r="OWO39" s="38"/>
      <c r="OWP39" s="38"/>
      <c r="OWQ39" s="38"/>
      <c r="OWR39" s="38"/>
      <c r="OWS39" s="38"/>
      <c r="OWT39" s="38"/>
      <c r="OWU39" s="38"/>
      <c r="OWV39" s="38"/>
      <c r="OWW39" s="38"/>
      <c r="OWX39" s="38"/>
      <c r="OWY39" s="38"/>
      <c r="OWZ39" s="38"/>
      <c r="OXA39" s="38"/>
      <c r="OXB39" s="38"/>
      <c r="OXC39" s="38"/>
      <c r="OXD39" s="38"/>
      <c r="OXE39" s="38"/>
      <c r="OXF39" s="38"/>
      <c r="OXG39" s="38"/>
      <c r="OXH39" s="38"/>
      <c r="OXI39" s="38"/>
      <c r="OXJ39" s="38"/>
      <c r="OXK39" s="38"/>
      <c r="OXL39" s="38"/>
      <c r="OXM39" s="38"/>
      <c r="OXN39" s="38"/>
      <c r="OXO39" s="38"/>
      <c r="OXP39" s="38"/>
      <c r="OXQ39" s="38"/>
      <c r="OXR39" s="38"/>
      <c r="OXS39" s="38"/>
      <c r="OXT39" s="38"/>
      <c r="OXU39" s="38"/>
      <c r="OXV39" s="38"/>
      <c r="OXW39" s="38"/>
      <c r="OXX39" s="38"/>
      <c r="OXY39" s="38"/>
      <c r="OXZ39" s="38"/>
      <c r="OYA39" s="38"/>
      <c r="OYB39" s="38"/>
      <c r="OYC39" s="38"/>
      <c r="OYD39" s="38"/>
      <c r="OYE39" s="38"/>
      <c r="OYF39" s="38"/>
      <c r="OYG39" s="38"/>
      <c r="OYH39" s="38"/>
      <c r="OYI39" s="38"/>
      <c r="OYJ39" s="38"/>
      <c r="OYK39" s="38"/>
      <c r="OYL39" s="38"/>
      <c r="OYM39" s="38"/>
      <c r="OYN39" s="38"/>
      <c r="OYO39" s="38"/>
      <c r="OYP39" s="38"/>
      <c r="OYQ39" s="38"/>
      <c r="OYR39" s="38"/>
      <c r="OYS39" s="38"/>
      <c r="OYT39" s="38"/>
      <c r="OYU39" s="38"/>
      <c r="OYV39" s="38"/>
      <c r="OYW39" s="38"/>
      <c r="OYX39" s="38"/>
      <c r="OYY39" s="38"/>
      <c r="OYZ39" s="38"/>
      <c r="OZA39" s="38"/>
      <c r="OZB39" s="38"/>
      <c r="OZC39" s="38"/>
      <c r="OZD39" s="38"/>
      <c r="OZE39" s="38"/>
      <c r="OZF39" s="38"/>
      <c r="OZG39" s="38"/>
      <c r="OZH39" s="38"/>
      <c r="OZI39" s="38"/>
      <c r="OZJ39" s="38"/>
      <c r="OZK39" s="38"/>
      <c r="OZL39" s="38"/>
      <c r="OZM39" s="38"/>
      <c r="OZN39" s="38"/>
      <c r="OZO39" s="38"/>
      <c r="OZP39" s="38"/>
      <c r="OZQ39" s="38"/>
      <c r="OZR39" s="38"/>
      <c r="OZS39" s="38"/>
      <c r="OZT39" s="38"/>
      <c r="OZU39" s="38"/>
      <c r="OZV39" s="38"/>
      <c r="OZW39" s="38"/>
      <c r="OZX39" s="38"/>
      <c r="OZY39" s="38"/>
      <c r="OZZ39" s="38"/>
      <c r="PAA39" s="38"/>
      <c r="PAB39" s="38"/>
      <c r="PAC39" s="38"/>
      <c r="PAD39" s="38"/>
      <c r="PAE39" s="38"/>
      <c r="PAF39" s="38"/>
      <c r="PAG39" s="38"/>
      <c r="PAH39" s="38"/>
      <c r="PAI39" s="38"/>
      <c r="PAJ39" s="38"/>
      <c r="PAK39" s="38"/>
      <c r="PAL39" s="38"/>
      <c r="PAM39" s="38"/>
      <c r="PAN39" s="38"/>
      <c r="PAO39" s="38"/>
      <c r="PAP39" s="38"/>
      <c r="PAQ39" s="38"/>
      <c r="PAR39" s="38"/>
      <c r="PAS39" s="38"/>
      <c r="PAT39" s="38"/>
      <c r="PAU39" s="38"/>
      <c r="PAV39" s="38"/>
      <c r="PAW39" s="38"/>
      <c r="PAX39" s="38"/>
      <c r="PAY39" s="38"/>
      <c r="PAZ39" s="38"/>
      <c r="PBA39" s="38"/>
      <c r="PBB39" s="38"/>
      <c r="PBC39" s="38"/>
      <c r="PBD39" s="38"/>
      <c r="PBE39" s="38"/>
      <c r="PBF39" s="38"/>
      <c r="PBG39" s="38"/>
      <c r="PBH39" s="38"/>
      <c r="PBI39" s="38"/>
      <c r="PBJ39" s="38"/>
      <c r="PBK39" s="38"/>
      <c r="PBL39" s="38"/>
      <c r="PBM39" s="38"/>
      <c r="PBN39" s="38"/>
      <c r="PBO39" s="38"/>
      <c r="PBP39" s="38"/>
      <c r="PBQ39" s="38"/>
      <c r="PBR39" s="38"/>
      <c r="PBS39" s="38"/>
      <c r="PBT39" s="38"/>
      <c r="PBU39" s="38"/>
      <c r="PBV39" s="38"/>
      <c r="PBW39" s="38"/>
      <c r="PBX39" s="38"/>
      <c r="PBY39" s="38"/>
      <c r="PBZ39" s="38"/>
      <c r="PCA39" s="38"/>
      <c r="PCB39" s="38"/>
      <c r="PCC39" s="38"/>
      <c r="PCD39" s="38"/>
      <c r="PCE39" s="38"/>
      <c r="PCF39" s="38"/>
      <c r="PCG39" s="38"/>
      <c r="PCH39" s="38"/>
      <c r="PCI39" s="38"/>
      <c r="PCJ39" s="38"/>
      <c r="PCK39" s="38"/>
      <c r="PCL39" s="38"/>
      <c r="PCM39" s="38"/>
      <c r="PCN39" s="38"/>
      <c r="PCO39" s="38"/>
      <c r="PCP39" s="38"/>
      <c r="PCQ39" s="38"/>
      <c r="PCR39" s="38"/>
      <c r="PCS39" s="38"/>
      <c r="PCT39" s="38"/>
      <c r="PCU39" s="38"/>
      <c r="PCV39" s="38"/>
      <c r="PCW39" s="38"/>
      <c r="PCX39" s="38"/>
      <c r="PCY39" s="38"/>
      <c r="PCZ39" s="38"/>
      <c r="PDA39" s="38"/>
      <c r="PDB39" s="38"/>
      <c r="PDC39" s="38"/>
      <c r="PDD39" s="38"/>
      <c r="PDE39" s="38"/>
      <c r="PDF39" s="38"/>
      <c r="PDG39" s="38"/>
      <c r="PDH39" s="38"/>
      <c r="PDI39" s="38"/>
      <c r="PDJ39" s="38"/>
      <c r="PDK39" s="38"/>
      <c r="PDL39" s="38"/>
      <c r="PDM39" s="38"/>
      <c r="PDN39" s="38"/>
      <c r="PDO39" s="38"/>
      <c r="PDP39" s="38"/>
      <c r="PDQ39" s="38"/>
      <c r="PDR39" s="38"/>
      <c r="PDS39" s="38"/>
      <c r="PDT39" s="38"/>
      <c r="PDU39" s="38"/>
      <c r="PDV39" s="38"/>
      <c r="PDW39" s="38"/>
      <c r="PDX39" s="38"/>
      <c r="PDY39" s="38"/>
      <c r="PDZ39" s="38"/>
      <c r="PEA39" s="38"/>
      <c r="PEB39" s="38"/>
      <c r="PEC39" s="38"/>
      <c r="PED39" s="38"/>
      <c r="PEE39" s="38"/>
      <c r="PEF39" s="38"/>
      <c r="PEG39" s="38"/>
      <c r="PEH39" s="38"/>
      <c r="PEI39" s="38"/>
      <c r="PEJ39" s="38"/>
      <c r="PEK39" s="38"/>
      <c r="PEL39" s="38"/>
      <c r="PEM39" s="38"/>
      <c r="PEN39" s="38"/>
      <c r="PEO39" s="38"/>
      <c r="PEP39" s="38"/>
      <c r="PEQ39" s="38"/>
      <c r="PER39" s="38"/>
      <c r="PES39" s="38"/>
      <c r="PET39" s="38"/>
      <c r="PEU39" s="38"/>
      <c r="PEV39" s="38"/>
      <c r="PEW39" s="38"/>
      <c r="PEX39" s="38"/>
      <c r="PEY39" s="38"/>
      <c r="PEZ39" s="38"/>
      <c r="PFA39" s="38"/>
      <c r="PFB39" s="38"/>
      <c r="PFC39" s="38"/>
      <c r="PFD39" s="38"/>
      <c r="PFE39" s="38"/>
      <c r="PFF39" s="38"/>
      <c r="PFG39" s="38"/>
      <c r="PFH39" s="38"/>
      <c r="PFI39" s="38"/>
      <c r="PFJ39" s="38"/>
      <c r="PFK39" s="38"/>
      <c r="PFL39" s="38"/>
      <c r="PFM39" s="38"/>
      <c r="PFN39" s="38"/>
      <c r="PFO39" s="38"/>
      <c r="PFP39" s="38"/>
      <c r="PFQ39" s="38"/>
      <c r="PFR39" s="38"/>
      <c r="PFS39" s="38"/>
      <c r="PFT39" s="38"/>
      <c r="PFU39" s="38"/>
      <c r="PFV39" s="38"/>
      <c r="PFW39" s="38"/>
      <c r="PFX39" s="38"/>
      <c r="PFY39" s="38"/>
      <c r="PFZ39" s="38"/>
      <c r="PGA39" s="38"/>
      <c r="PGB39" s="38"/>
      <c r="PGC39" s="38"/>
      <c r="PGD39" s="38"/>
      <c r="PGE39" s="38"/>
      <c r="PGF39" s="38"/>
      <c r="PGG39" s="38"/>
      <c r="PGH39" s="38"/>
      <c r="PGI39" s="38"/>
      <c r="PGJ39" s="38"/>
      <c r="PGK39" s="38"/>
      <c r="PGL39" s="38"/>
      <c r="PGM39" s="38"/>
      <c r="PGN39" s="38"/>
      <c r="PGO39" s="38"/>
      <c r="PGP39" s="38"/>
      <c r="PGQ39" s="38"/>
      <c r="PGR39" s="38"/>
      <c r="PGS39" s="38"/>
      <c r="PGT39" s="38"/>
      <c r="PGU39" s="38"/>
      <c r="PGV39" s="38"/>
      <c r="PGW39" s="38"/>
      <c r="PGX39" s="38"/>
      <c r="PGY39" s="38"/>
      <c r="PGZ39" s="38"/>
      <c r="PHA39" s="38"/>
      <c r="PHB39" s="38"/>
      <c r="PHC39" s="38"/>
      <c r="PHD39" s="38"/>
      <c r="PHE39" s="38"/>
      <c r="PHF39" s="38"/>
      <c r="PHG39" s="38"/>
      <c r="PHH39" s="38"/>
      <c r="PHI39" s="38"/>
      <c r="PHJ39" s="38"/>
      <c r="PHK39" s="38"/>
      <c r="PHL39" s="38"/>
      <c r="PHM39" s="38"/>
      <c r="PHN39" s="38"/>
      <c r="PHO39" s="38"/>
      <c r="PHP39" s="38"/>
      <c r="PHQ39" s="38"/>
      <c r="PHR39" s="38"/>
      <c r="PHS39" s="38"/>
      <c r="PHT39" s="38"/>
      <c r="PHU39" s="38"/>
      <c r="PHV39" s="38"/>
      <c r="PHW39" s="38"/>
      <c r="PHX39" s="38"/>
      <c r="PHY39" s="38"/>
      <c r="PHZ39" s="38"/>
      <c r="PIA39" s="38"/>
      <c r="PIB39" s="38"/>
      <c r="PIC39" s="38"/>
      <c r="PID39" s="38"/>
      <c r="PIE39" s="38"/>
      <c r="PIF39" s="38"/>
      <c r="PIG39" s="38"/>
      <c r="PIH39" s="38"/>
      <c r="PII39" s="38"/>
      <c r="PIJ39" s="38"/>
      <c r="PIK39" s="38"/>
      <c r="PIL39" s="38"/>
      <c r="PIM39" s="38"/>
      <c r="PIN39" s="38"/>
      <c r="PIO39" s="38"/>
      <c r="PIP39" s="38"/>
      <c r="PIQ39" s="38"/>
      <c r="PIR39" s="38"/>
      <c r="PIS39" s="38"/>
      <c r="PIT39" s="38"/>
      <c r="PIU39" s="38"/>
      <c r="PIV39" s="38"/>
      <c r="PIW39" s="38"/>
      <c r="PIX39" s="38"/>
      <c r="PIY39" s="38"/>
      <c r="PIZ39" s="38"/>
      <c r="PJA39" s="38"/>
      <c r="PJB39" s="38"/>
      <c r="PJC39" s="38"/>
      <c r="PJD39" s="38"/>
      <c r="PJE39" s="38"/>
      <c r="PJF39" s="38"/>
      <c r="PJG39" s="38"/>
      <c r="PJH39" s="38"/>
      <c r="PJI39" s="38"/>
      <c r="PJJ39" s="38"/>
      <c r="PJK39" s="38"/>
      <c r="PJL39" s="38"/>
      <c r="PJM39" s="38"/>
      <c r="PJN39" s="38"/>
      <c r="PJO39" s="38"/>
      <c r="PJP39" s="38"/>
      <c r="PJQ39" s="38"/>
      <c r="PJR39" s="38"/>
      <c r="PJS39" s="38"/>
      <c r="PJT39" s="38"/>
      <c r="PJU39" s="38"/>
      <c r="PJV39" s="38"/>
      <c r="PJW39" s="38"/>
      <c r="PJX39" s="38"/>
      <c r="PJY39" s="38"/>
      <c r="PJZ39" s="38"/>
      <c r="PKA39" s="38"/>
      <c r="PKB39" s="38"/>
      <c r="PKC39" s="38"/>
      <c r="PKD39" s="38"/>
      <c r="PKE39" s="38"/>
      <c r="PKF39" s="38"/>
      <c r="PKG39" s="38"/>
      <c r="PKH39" s="38"/>
      <c r="PKI39" s="38"/>
      <c r="PKJ39" s="38"/>
      <c r="PKK39" s="38"/>
      <c r="PKL39" s="38"/>
      <c r="PKM39" s="38"/>
      <c r="PKN39" s="38"/>
      <c r="PKO39" s="38"/>
      <c r="PKP39" s="38"/>
      <c r="PKQ39" s="38"/>
      <c r="PKR39" s="38"/>
      <c r="PKS39" s="38"/>
      <c r="PKT39" s="38"/>
      <c r="PKU39" s="38"/>
      <c r="PKV39" s="38"/>
      <c r="PKW39" s="38"/>
      <c r="PKX39" s="38"/>
      <c r="PKY39" s="38"/>
      <c r="PKZ39" s="38"/>
      <c r="PLA39" s="38"/>
      <c r="PLB39" s="38"/>
      <c r="PLC39" s="38"/>
      <c r="PLD39" s="38"/>
      <c r="PLE39" s="38"/>
      <c r="PLF39" s="38"/>
      <c r="PLG39" s="38"/>
      <c r="PLH39" s="38"/>
      <c r="PLI39" s="38"/>
      <c r="PLJ39" s="38"/>
      <c r="PLK39" s="38"/>
      <c r="PLL39" s="38"/>
      <c r="PLM39" s="38"/>
      <c r="PLN39" s="38"/>
      <c r="PLO39" s="38"/>
      <c r="PLP39" s="38"/>
      <c r="PLQ39" s="38"/>
      <c r="PLR39" s="38"/>
      <c r="PLS39" s="38"/>
      <c r="PLT39" s="38"/>
      <c r="PLU39" s="38"/>
      <c r="PLV39" s="38"/>
      <c r="PLW39" s="38"/>
      <c r="PLX39" s="38"/>
      <c r="PLY39" s="38"/>
      <c r="PLZ39" s="38"/>
      <c r="PMA39" s="38"/>
      <c r="PMB39" s="38"/>
      <c r="PMC39" s="38"/>
      <c r="PMD39" s="38"/>
      <c r="PME39" s="38"/>
      <c r="PMF39" s="38"/>
      <c r="PMG39" s="38"/>
      <c r="PMH39" s="38"/>
      <c r="PMI39" s="38"/>
      <c r="PMJ39" s="38"/>
      <c r="PMK39" s="38"/>
      <c r="PML39" s="38"/>
      <c r="PMM39" s="38"/>
      <c r="PMN39" s="38"/>
      <c r="PMO39" s="38"/>
      <c r="PMP39" s="38"/>
      <c r="PMQ39" s="38"/>
      <c r="PMR39" s="38"/>
      <c r="PMS39" s="38"/>
      <c r="PMT39" s="38"/>
      <c r="PMU39" s="38"/>
      <c r="PMV39" s="38"/>
      <c r="PMW39" s="38"/>
      <c r="PMX39" s="38"/>
      <c r="PMY39" s="38"/>
      <c r="PMZ39" s="38"/>
      <c r="PNA39" s="38"/>
      <c r="PNB39" s="38"/>
      <c r="PNC39" s="38"/>
      <c r="PND39" s="38"/>
      <c r="PNE39" s="38"/>
      <c r="PNF39" s="38"/>
      <c r="PNG39" s="38"/>
      <c r="PNH39" s="38"/>
      <c r="PNI39" s="38"/>
      <c r="PNJ39" s="38"/>
      <c r="PNK39" s="38"/>
      <c r="PNL39" s="38"/>
      <c r="PNM39" s="38"/>
      <c r="PNN39" s="38"/>
      <c r="PNO39" s="38"/>
      <c r="PNP39" s="38"/>
      <c r="PNQ39" s="38"/>
      <c r="PNR39" s="38"/>
      <c r="PNS39" s="38"/>
      <c r="PNT39" s="38"/>
      <c r="PNU39" s="38"/>
      <c r="PNV39" s="38"/>
      <c r="PNW39" s="38"/>
      <c r="PNX39" s="38"/>
      <c r="PNY39" s="38"/>
      <c r="PNZ39" s="38"/>
      <c r="POA39" s="38"/>
      <c r="POB39" s="38"/>
      <c r="POC39" s="38"/>
      <c r="POD39" s="38"/>
      <c r="POE39" s="38"/>
      <c r="POF39" s="38"/>
      <c r="POG39" s="38"/>
      <c r="POH39" s="38"/>
      <c r="POI39" s="38"/>
      <c r="POJ39" s="38"/>
      <c r="POK39" s="38"/>
      <c r="POL39" s="38"/>
      <c r="POM39" s="38"/>
      <c r="PON39" s="38"/>
      <c r="POO39" s="38"/>
      <c r="POP39" s="38"/>
      <c r="POQ39" s="38"/>
      <c r="POR39" s="38"/>
      <c r="POS39" s="38"/>
      <c r="POT39" s="38"/>
      <c r="POU39" s="38"/>
      <c r="POV39" s="38"/>
      <c r="POW39" s="38"/>
      <c r="POX39" s="38"/>
      <c r="POY39" s="38"/>
      <c r="POZ39" s="38"/>
      <c r="PPA39" s="38"/>
      <c r="PPB39" s="38"/>
      <c r="PPC39" s="38"/>
      <c r="PPD39" s="38"/>
      <c r="PPE39" s="38"/>
      <c r="PPF39" s="38"/>
      <c r="PPG39" s="38"/>
      <c r="PPH39" s="38"/>
      <c r="PPI39" s="38"/>
      <c r="PPJ39" s="38"/>
      <c r="PPK39" s="38"/>
      <c r="PPL39" s="38"/>
      <c r="PPM39" s="38"/>
      <c r="PPN39" s="38"/>
      <c r="PPO39" s="38"/>
      <c r="PPP39" s="38"/>
      <c r="PPQ39" s="38"/>
      <c r="PPR39" s="38"/>
      <c r="PPS39" s="38"/>
      <c r="PPT39" s="38"/>
      <c r="PPU39" s="38"/>
      <c r="PPV39" s="38"/>
      <c r="PPW39" s="38"/>
      <c r="PPX39" s="38"/>
      <c r="PPY39" s="38"/>
      <c r="PPZ39" s="38"/>
      <c r="PQA39" s="38"/>
      <c r="PQB39" s="38"/>
      <c r="PQC39" s="38"/>
      <c r="PQD39" s="38"/>
      <c r="PQE39" s="38"/>
      <c r="PQF39" s="38"/>
      <c r="PQG39" s="38"/>
      <c r="PQH39" s="38"/>
      <c r="PQI39" s="38"/>
      <c r="PQJ39" s="38"/>
      <c r="PQK39" s="38"/>
      <c r="PQL39" s="38"/>
      <c r="PQM39" s="38"/>
      <c r="PQN39" s="38"/>
      <c r="PQO39" s="38"/>
      <c r="PQP39" s="38"/>
      <c r="PQQ39" s="38"/>
      <c r="PQR39" s="38"/>
      <c r="PQS39" s="38"/>
      <c r="PQT39" s="38"/>
      <c r="PQU39" s="38"/>
      <c r="PQV39" s="38"/>
      <c r="PQW39" s="38"/>
      <c r="PQX39" s="38"/>
      <c r="PQY39" s="38"/>
      <c r="PQZ39" s="38"/>
      <c r="PRA39" s="38"/>
      <c r="PRB39" s="38"/>
      <c r="PRC39" s="38"/>
      <c r="PRD39" s="38"/>
      <c r="PRE39" s="38"/>
      <c r="PRF39" s="38"/>
      <c r="PRG39" s="38"/>
      <c r="PRH39" s="38"/>
      <c r="PRI39" s="38"/>
      <c r="PRJ39" s="38"/>
      <c r="PRK39" s="38"/>
      <c r="PRL39" s="38"/>
      <c r="PRM39" s="38"/>
      <c r="PRN39" s="38"/>
      <c r="PRO39" s="38"/>
      <c r="PRP39" s="38"/>
      <c r="PRQ39" s="38"/>
      <c r="PRR39" s="38"/>
      <c r="PRS39" s="38"/>
      <c r="PRT39" s="38"/>
      <c r="PRU39" s="38"/>
      <c r="PRV39" s="38"/>
      <c r="PRW39" s="38"/>
      <c r="PRX39" s="38"/>
      <c r="PRY39" s="38"/>
      <c r="PRZ39" s="38"/>
      <c r="PSA39" s="38"/>
      <c r="PSB39" s="38"/>
      <c r="PSC39" s="38"/>
      <c r="PSD39" s="38"/>
      <c r="PSE39" s="38"/>
      <c r="PSF39" s="38"/>
      <c r="PSG39" s="38"/>
      <c r="PSH39" s="38"/>
      <c r="PSI39" s="38"/>
      <c r="PSJ39" s="38"/>
      <c r="PSK39" s="38"/>
      <c r="PSL39" s="38"/>
      <c r="PSM39" s="38"/>
      <c r="PSN39" s="38"/>
      <c r="PSO39" s="38"/>
      <c r="PSP39" s="38"/>
      <c r="PSQ39" s="38"/>
      <c r="PSR39" s="38"/>
      <c r="PSS39" s="38"/>
      <c r="PST39" s="38"/>
      <c r="PSU39" s="38"/>
      <c r="PSV39" s="38"/>
      <c r="PSW39" s="38"/>
      <c r="PSX39" s="38"/>
      <c r="PSY39" s="38"/>
      <c r="PSZ39" s="38"/>
      <c r="PTA39" s="38"/>
      <c r="PTB39" s="38"/>
      <c r="PTC39" s="38"/>
      <c r="PTD39" s="38"/>
      <c r="PTE39" s="38"/>
      <c r="PTF39" s="38"/>
      <c r="PTG39" s="38"/>
      <c r="PTH39" s="38"/>
      <c r="PTI39" s="38"/>
      <c r="PTJ39" s="38"/>
      <c r="PTK39" s="38"/>
      <c r="PTL39" s="38"/>
      <c r="PTM39" s="38"/>
      <c r="PTN39" s="38"/>
      <c r="PTO39" s="38"/>
      <c r="PTP39" s="38"/>
      <c r="PTQ39" s="38"/>
      <c r="PTR39" s="38"/>
      <c r="PTS39" s="38"/>
      <c r="PTT39" s="38"/>
      <c r="PTU39" s="38"/>
      <c r="PTV39" s="38"/>
      <c r="PTW39" s="38"/>
      <c r="PTX39" s="38"/>
      <c r="PTY39" s="38"/>
      <c r="PTZ39" s="38"/>
      <c r="PUA39" s="38"/>
      <c r="PUB39" s="38"/>
      <c r="PUC39" s="38"/>
      <c r="PUD39" s="38"/>
      <c r="PUE39" s="38"/>
      <c r="PUF39" s="38"/>
      <c r="PUG39" s="38"/>
      <c r="PUH39" s="38"/>
      <c r="PUI39" s="38"/>
      <c r="PUJ39" s="38"/>
      <c r="PUK39" s="38"/>
      <c r="PUL39" s="38"/>
      <c r="PUM39" s="38"/>
      <c r="PUN39" s="38"/>
      <c r="PUO39" s="38"/>
      <c r="PUP39" s="38"/>
      <c r="PUQ39" s="38"/>
      <c r="PUR39" s="38"/>
      <c r="PUS39" s="38"/>
      <c r="PUT39" s="38"/>
      <c r="PUU39" s="38"/>
      <c r="PUV39" s="38"/>
      <c r="PUW39" s="38"/>
      <c r="PUX39" s="38"/>
      <c r="PUY39" s="38"/>
      <c r="PUZ39" s="38"/>
      <c r="PVA39" s="38"/>
      <c r="PVB39" s="38"/>
      <c r="PVC39" s="38"/>
      <c r="PVD39" s="38"/>
      <c r="PVE39" s="38"/>
      <c r="PVF39" s="38"/>
      <c r="PVG39" s="38"/>
      <c r="PVH39" s="38"/>
      <c r="PVI39" s="38"/>
      <c r="PVJ39" s="38"/>
      <c r="PVK39" s="38"/>
      <c r="PVL39" s="38"/>
      <c r="PVM39" s="38"/>
      <c r="PVN39" s="38"/>
      <c r="PVO39" s="38"/>
      <c r="PVP39" s="38"/>
      <c r="PVQ39" s="38"/>
      <c r="PVR39" s="38"/>
      <c r="PVS39" s="38"/>
      <c r="PVT39" s="38"/>
      <c r="PVU39" s="38"/>
      <c r="PVV39" s="38"/>
      <c r="PVW39" s="38"/>
      <c r="PVX39" s="38"/>
      <c r="PVY39" s="38"/>
      <c r="PVZ39" s="38"/>
      <c r="PWA39" s="38"/>
      <c r="PWB39" s="38"/>
      <c r="PWC39" s="38"/>
      <c r="PWD39" s="38"/>
      <c r="PWE39" s="38"/>
      <c r="PWF39" s="38"/>
      <c r="PWG39" s="38"/>
      <c r="PWH39" s="38"/>
      <c r="PWI39" s="38"/>
      <c r="PWJ39" s="38"/>
      <c r="PWK39" s="38"/>
      <c r="PWL39" s="38"/>
      <c r="PWM39" s="38"/>
      <c r="PWN39" s="38"/>
      <c r="PWO39" s="38"/>
      <c r="PWP39" s="38"/>
      <c r="PWQ39" s="38"/>
      <c r="PWR39" s="38"/>
      <c r="PWS39" s="38"/>
      <c r="PWT39" s="38"/>
      <c r="PWU39" s="38"/>
      <c r="PWV39" s="38"/>
      <c r="PWW39" s="38"/>
      <c r="PWX39" s="38"/>
      <c r="PWY39" s="38"/>
      <c r="PWZ39" s="38"/>
      <c r="PXA39" s="38"/>
      <c r="PXB39" s="38"/>
      <c r="PXC39" s="38"/>
      <c r="PXD39" s="38"/>
      <c r="PXE39" s="38"/>
      <c r="PXF39" s="38"/>
      <c r="PXG39" s="38"/>
      <c r="PXH39" s="38"/>
      <c r="PXI39" s="38"/>
      <c r="PXJ39" s="38"/>
      <c r="PXK39" s="38"/>
      <c r="PXL39" s="38"/>
      <c r="PXM39" s="38"/>
      <c r="PXN39" s="38"/>
      <c r="PXO39" s="38"/>
      <c r="PXP39" s="38"/>
      <c r="PXQ39" s="38"/>
      <c r="PXR39" s="38"/>
      <c r="PXS39" s="38"/>
      <c r="PXT39" s="38"/>
      <c r="PXU39" s="38"/>
      <c r="PXV39" s="38"/>
      <c r="PXW39" s="38"/>
      <c r="PXX39" s="38"/>
      <c r="PXY39" s="38"/>
      <c r="PXZ39" s="38"/>
      <c r="PYA39" s="38"/>
      <c r="PYB39" s="38"/>
      <c r="PYC39" s="38"/>
      <c r="PYD39" s="38"/>
      <c r="PYE39" s="38"/>
      <c r="PYF39" s="38"/>
      <c r="PYG39" s="38"/>
      <c r="PYH39" s="38"/>
      <c r="PYI39" s="38"/>
      <c r="PYJ39" s="38"/>
      <c r="PYK39" s="38"/>
      <c r="PYL39" s="38"/>
      <c r="PYM39" s="38"/>
      <c r="PYN39" s="38"/>
      <c r="PYO39" s="38"/>
      <c r="PYP39" s="38"/>
      <c r="PYQ39" s="38"/>
      <c r="PYR39" s="38"/>
      <c r="PYS39" s="38"/>
      <c r="PYT39" s="38"/>
      <c r="PYU39" s="38"/>
      <c r="PYV39" s="38"/>
      <c r="PYW39" s="38"/>
      <c r="PYX39" s="38"/>
      <c r="PYY39" s="38"/>
      <c r="PYZ39" s="38"/>
      <c r="PZA39" s="38"/>
      <c r="PZB39" s="38"/>
      <c r="PZC39" s="38"/>
      <c r="PZD39" s="38"/>
      <c r="PZE39" s="38"/>
      <c r="PZF39" s="38"/>
      <c r="PZG39" s="38"/>
      <c r="PZH39" s="38"/>
      <c r="PZI39" s="38"/>
      <c r="PZJ39" s="38"/>
      <c r="PZK39" s="38"/>
      <c r="PZL39" s="38"/>
      <c r="PZM39" s="38"/>
      <c r="PZN39" s="38"/>
      <c r="PZO39" s="38"/>
      <c r="PZP39" s="38"/>
      <c r="PZQ39" s="38"/>
      <c r="PZR39" s="38"/>
      <c r="PZS39" s="38"/>
      <c r="PZT39" s="38"/>
      <c r="PZU39" s="38"/>
      <c r="PZV39" s="38"/>
      <c r="PZW39" s="38"/>
      <c r="PZX39" s="38"/>
      <c r="PZY39" s="38"/>
      <c r="PZZ39" s="38"/>
      <c r="QAA39" s="38"/>
      <c r="QAB39" s="38"/>
      <c r="QAC39" s="38"/>
      <c r="QAD39" s="38"/>
      <c r="QAE39" s="38"/>
      <c r="QAF39" s="38"/>
      <c r="QAG39" s="38"/>
      <c r="QAH39" s="38"/>
      <c r="QAI39" s="38"/>
      <c r="QAJ39" s="38"/>
      <c r="QAK39" s="38"/>
      <c r="QAL39" s="38"/>
      <c r="QAM39" s="38"/>
      <c r="QAN39" s="38"/>
      <c r="QAO39" s="38"/>
      <c r="QAP39" s="38"/>
      <c r="QAQ39" s="38"/>
      <c r="QAR39" s="38"/>
      <c r="QAS39" s="38"/>
      <c r="QAT39" s="38"/>
      <c r="QAU39" s="38"/>
      <c r="QAV39" s="38"/>
      <c r="QAW39" s="38"/>
      <c r="QAX39" s="38"/>
      <c r="QAY39" s="38"/>
      <c r="QAZ39" s="38"/>
      <c r="QBA39" s="38"/>
      <c r="QBB39" s="38"/>
      <c r="QBC39" s="38"/>
      <c r="QBD39" s="38"/>
      <c r="QBE39" s="38"/>
      <c r="QBF39" s="38"/>
      <c r="QBG39" s="38"/>
      <c r="QBH39" s="38"/>
      <c r="QBI39" s="38"/>
      <c r="QBJ39" s="38"/>
      <c r="QBK39" s="38"/>
      <c r="QBL39" s="38"/>
      <c r="QBM39" s="38"/>
      <c r="QBN39" s="38"/>
      <c r="QBO39" s="38"/>
      <c r="QBP39" s="38"/>
      <c r="QBQ39" s="38"/>
      <c r="QBR39" s="38"/>
      <c r="QBS39" s="38"/>
      <c r="QBT39" s="38"/>
      <c r="QBU39" s="38"/>
      <c r="QBV39" s="38"/>
      <c r="QBW39" s="38"/>
      <c r="QBX39" s="38"/>
      <c r="QBY39" s="38"/>
      <c r="QBZ39" s="38"/>
      <c r="QCA39" s="38"/>
      <c r="QCB39" s="38"/>
      <c r="QCC39" s="38"/>
      <c r="QCD39" s="38"/>
      <c r="QCE39" s="38"/>
      <c r="QCF39" s="38"/>
      <c r="QCG39" s="38"/>
      <c r="QCH39" s="38"/>
      <c r="QCI39" s="38"/>
      <c r="QCJ39" s="38"/>
      <c r="QCK39" s="38"/>
      <c r="QCL39" s="38"/>
      <c r="QCM39" s="38"/>
      <c r="QCN39" s="38"/>
      <c r="QCO39" s="38"/>
      <c r="QCP39" s="38"/>
      <c r="QCQ39" s="38"/>
      <c r="QCR39" s="38"/>
      <c r="QCS39" s="38"/>
      <c r="QCT39" s="38"/>
      <c r="QCU39" s="38"/>
      <c r="QCV39" s="38"/>
      <c r="QCW39" s="38"/>
      <c r="QCX39" s="38"/>
      <c r="QCY39" s="38"/>
      <c r="QCZ39" s="38"/>
      <c r="QDA39" s="38"/>
      <c r="QDB39" s="38"/>
      <c r="QDC39" s="38"/>
      <c r="QDD39" s="38"/>
      <c r="QDE39" s="38"/>
      <c r="QDF39" s="38"/>
      <c r="QDG39" s="38"/>
      <c r="QDH39" s="38"/>
      <c r="QDI39" s="38"/>
      <c r="QDJ39" s="38"/>
      <c r="QDK39" s="38"/>
      <c r="QDL39" s="38"/>
      <c r="QDM39" s="38"/>
      <c r="QDN39" s="38"/>
      <c r="QDO39" s="38"/>
      <c r="QDP39" s="38"/>
      <c r="QDQ39" s="38"/>
      <c r="QDR39" s="38"/>
      <c r="QDS39" s="38"/>
      <c r="QDT39" s="38"/>
      <c r="QDU39" s="38"/>
      <c r="QDV39" s="38"/>
      <c r="QDW39" s="38"/>
      <c r="QDX39" s="38"/>
      <c r="QDY39" s="38"/>
      <c r="QDZ39" s="38"/>
      <c r="QEA39" s="38"/>
      <c r="QEB39" s="38"/>
      <c r="QEC39" s="38"/>
      <c r="QED39" s="38"/>
      <c r="QEE39" s="38"/>
      <c r="QEF39" s="38"/>
      <c r="QEG39" s="38"/>
      <c r="QEH39" s="38"/>
      <c r="QEI39" s="38"/>
      <c r="QEJ39" s="38"/>
      <c r="QEK39" s="38"/>
      <c r="QEL39" s="38"/>
      <c r="QEM39" s="38"/>
      <c r="QEN39" s="38"/>
      <c r="QEO39" s="38"/>
      <c r="QEP39" s="38"/>
      <c r="QEQ39" s="38"/>
      <c r="QER39" s="38"/>
      <c r="QES39" s="38"/>
      <c r="QET39" s="38"/>
      <c r="QEU39" s="38"/>
      <c r="QEV39" s="38"/>
      <c r="QEW39" s="38"/>
      <c r="QEX39" s="38"/>
      <c r="QEY39" s="38"/>
      <c r="QEZ39" s="38"/>
      <c r="QFA39" s="38"/>
      <c r="QFB39" s="38"/>
      <c r="QFC39" s="38"/>
      <c r="QFD39" s="38"/>
      <c r="QFE39" s="38"/>
      <c r="QFF39" s="38"/>
      <c r="QFG39" s="38"/>
      <c r="QFH39" s="38"/>
      <c r="QFI39" s="38"/>
      <c r="QFJ39" s="38"/>
      <c r="QFK39" s="38"/>
      <c r="QFL39" s="38"/>
      <c r="QFM39" s="38"/>
      <c r="QFN39" s="38"/>
      <c r="QFO39" s="38"/>
      <c r="QFP39" s="38"/>
      <c r="QFQ39" s="38"/>
      <c r="QFR39" s="38"/>
      <c r="QFS39" s="38"/>
      <c r="QFT39" s="38"/>
      <c r="QFU39" s="38"/>
      <c r="QFV39" s="38"/>
      <c r="QFW39" s="38"/>
      <c r="QFX39" s="38"/>
      <c r="QFY39" s="38"/>
      <c r="QFZ39" s="38"/>
      <c r="QGA39" s="38"/>
      <c r="QGB39" s="38"/>
      <c r="QGC39" s="38"/>
      <c r="QGD39" s="38"/>
      <c r="QGE39" s="38"/>
      <c r="QGF39" s="38"/>
      <c r="QGG39" s="38"/>
      <c r="QGH39" s="38"/>
      <c r="QGI39" s="38"/>
      <c r="QGJ39" s="38"/>
      <c r="QGK39" s="38"/>
      <c r="QGL39" s="38"/>
      <c r="QGM39" s="38"/>
      <c r="QGN39" s="38"/>
      <c r="QGO39" s="38"/>
      <c r="QGP39" s="38"/>
      <c r="QGQ39" s="38"/>
      <c r="QGR39" s="38"/>
      <c r="QGS39" s="38"/>
      <c r="QGT39" s="38"/>
      <c r="QGU39" s="38"/>
      <c r="QGV39" s="38"/>
      <c r="QGW39" s="38"/>
      <c r="QGX39" s="38"/>
      <c r="QGY39" s="38"/>
      <c r="QGZ39" s="38"/>
      <c r="QHA39" s="38"/>
      <c r="QHB39" s="38"/>
      <c r="QHC39" s="38"/>
      <c r="QHD39" s="38"/>
      <c r="QHE39" s="38"/>
      <c r="QHF39" s="38"/>
      <c r="QHG39" s="38"/>
      <c r="QHH39" s="38"/>
      <c r="QHI39" s="38"/>
      <c r="QHJ39" s="38"/>
      <c r="QHK39" s="38"/>
      <c r="QHL39" s="38"/>
      <c r="QHM39" s="38"/>
      <c r="QHN39" s="38"/>
      <c r="QHO39" s="38"/>
      <c r="QHP39" s="38"/>
      <c r="QHQ39" s="38"/>
      <c r="QHR39" s="38"/>
      <c r="QHS39" s="38"/>
      <c r="QHT39" s="38"/>
      <c r="QHU39" s="38"/>
      <c r="QHV39" s="38"/>
      <c r="QHW39" s="38"/>
      <c r="QHX39" s="38"/>
      <c r="QHY39" s="38"/>
      <c r="QHZ39" s="38"/>
      <c r="QIA39" s="38"/>
      <c r="QIB39" s="38"/>
      <c r="QIC39" s="38"/>
      <c r="QID39" s="38"/>
      <c r="QIE39" s="38"/>
      <c r="QIF39" s="38"/>
      <c r="QIG39" s="38"/>
      <c r="QIH39" s="38"/>
      <c r="QII39" s="38"/>
      <c r="QIJ39" s="38"/>
      <c r="QIK39" s="38"/>
      <c r="QIL39" s="38"/>
      <c r="QIM39" s="38"/>
      <c r="QIN39" s="38"/>
      <c r="QIO39" s="38"/>
      <c r="QIP39" s="38"/>
      <c r="QIQ39" s="38"/>
      <c r="QIR39" s="38"/>
      <c r="QIS39" s="38"/>
      <c r="QIT39" s="38"/>
      <c r="QIU39" s="38"/>
      <c r="QIV39" s="38"/>
      <c r="QIW39" s="38"/>
      <c r="QIX39" s="38"/>
      <c r="QIY39" s="38"/>
      <c r="QIZ39" s="38"/>
      <c r="QJA39" s="38"/>
      <c r="QJB39" s="38"/>
      <c r="QJC39" s="38"/>
      <c r="QJD39" s="38"/>
      <c r="QJE39" s="38"/>
      <c r="QJF39" s="38"/>
      <c r="QJG39" s="38"/>
      <c r="QJH39" s="38"/>
      <c r="QJI39" s="38"/>
      <c r="QJJ39" s="38"/>
      <c r="QJK39" s="38"/>
      <c r="QJL39" s="38"/>
      <c r="QJM39" s="38"/>
      <c r="QJN39" s="38"/>
      <c r="QJO39" s="38"/>
      <c r="QJP39" s="38"/>
      <c r="QJQ39" s="38"/>
      <c r="QJR39" s="38"/>
      <c r="QJS39" s="38"/>
      <c r="QJT39" s="38"/>
      <c r="QJU39" s="38"/>
      <c r="QJV39" s="38"/>
      <c r="QJW39" s="38"/>
      <c r="QJX39" s="38"/>
      <c r="QJY39" s="38"/>
      <c r="QJZ39" s="38"/>
      <c r="QKA39" s="38"/>
      <c r="QKB39" s="38"/>
      <c r="QKC39" s="38"/>
      <c r="QKD39" s="38"/>
      <c r="QKE39" s="38"/>
      <c r="QKF39" s="38"/>
      <c r="QKG39" s="38"/>
      <c r="QKH39" s="38"/>
      <c r="QKI39" s="38"/>
      <c r="QKJ39" s="38"/>
      <c r="QKK39" s="38"/>
      <c r="QKL39" s="38"/>
      <c r="QKM39" s="38"/>
      <c r="QKN39" s="38"/>
      <c r="QKO39" s="38"/>
      <c r="QKP39" s="38"/>
      <c r="QKQ39" s="38"/>
      <c r="QKR39" s="38"/>
      <c r="QKS39" s="38"/>
      <c r="QKT39" s="38"/>
      <c r="QKU39" s="38"/>
      <c r="QKV39" s="38"/>
      <c r="QKW39" s="38"/>
      <c r="QKX39" s="38"/>
      <c r="QKY39" s="38"/>
      <c r="QKZ39" s="38"/>
      <c r="QLA39" s="38"/>
      <c r="QLB39" s="38"/>
      <c r="QLC39" s="38"/>
      <c r="QLD39" s="38"/>
      <c r="QLE39" s="38"/>
      <c r="QLF39" s="38"/>
      <c r="QLG39" s="38"/>
      <c r="QLH39" s="38"/>
      <c r="QLI39" s="38"/>
      <c r="QLJ39" s="38"/>
      <c r="QLK39" s="38"/>
      <c r="QLL39" s="38"/>
      <c r="QLM39" s="38"/>
      <c r="QLN39" s="38"/>
      <c r="QLO39" s="38"/>
      <c r="QLP39" s="38"/>
      <c r="QLQ39" s="38"/>
      <c r="QLR39" s="38"/>
      <c r="QLS39" s="38"/>
      <c r="QLT39" s="38"/>
      <c r="QLU39" s="38"/>
      <c r="QLV39" s="38"/>
      <c r="QLW39" s="38"/>
      <c r="QLX39" s="38"/>
      <c r="QLY39" s="38"/>
      <c r="QLZ39" s="38"/>
      <c r="QMA39" s="38"/>
      <c r="QMB39" s="38"/>
      <c r="QMC39" s="38"/>
      <c r="QMD39" s="38"/>
      <c r="QME39" s="38"/>
      <c r="QMF39" s="38"/>
      <c r="QMG39" s="38"/>
      <c r="QMH39" s="38"/>
      <c r="QMI39" s="38"/>
      <c r="QMJ39" s="38"/>
      <c r="QMK39" s="38"/>
      <c r="QML39" s="38"/>
      <c r="QMM39" s="38"/>
      <c r="QMN39" s="38"/>
      <c r="QMO39" s="38"/>
      <c r="QMP39" s="38"/>
      <c r="QMQ39" s="38"/>
      <c r="QMR39" s="38"/>
      <c r="QMS39" s="38"/>
      <c r="QMT39" s="38"/>
      <c r="QMU39" s="38"/>
      <c r="QMV39" s="38"/>
      <c r="QMW39" s="38"/>
      <c r="QMX39" s="38"/>
      <c r="QMY39" s="38"/>
      <c r="QMZ39" s="38"/>
      <c r="QNA39" s="38"/>
      <c r="QNB39" s="38"/>
      <c r="QNC39" s="38"/>
      <c r="QND39" s="38"/>
      <c r="QNE39" s="38"/>
      <c r="QNF39" s="38"/>
      <c r="QNG39" s="38"/>
      <c r="QNH39" s="38"/>
      <c r="QNI39" s="38"/>
      <c r="QNJ39" s="38"/>
      <c r="QNK39" s="38"/>
      <c r="QNL39" s="38"/>
      <c r="QNM39" s="38"/>
      <c r="QNN39" s="38"/>
      <c r="QNO39" s="38"/>
      <c r="QNP39" s="38"/>
      <c r="QNQ39" s="38"/>
      <c r="QNR39" s="38"/>
      <c r="QNS39" s="38"/>
      <c r="QNT39" s="38"/>
      <c r="QNU39" s="38"/>
      <c r="QNV39" s="38"/>
      <c r="QNW39" s="38"/>
      <c r="QNX39" s="38"/>
      <c r="QNY39" s="38"/>
      <c r="QNZ39" s="38"/>
      <c r="QOA39" s="38"/>
      <c r="QOB39" s="38"/>
      <c r="QOC39" s="38"/>
      <c r="QOD39" s="38"/>
      <c r="QOE39" s="38"/>
      <c r="QOF39" s="38"/>
      <c r="QOG39" s="38"/>
      <c r="QOH39" s="38"/>
      <c r="QOI39" s="38"/>
      <c r="QOJ39" s="38"/>
      <c r="QOK39" s="38"/>
      <c r="QOL39" s="38"/>
      <c r="QOM39" s="38"/>
      <c r="QON39" s="38"/>
      <c r="QOO39" s="38"/>
      <c r="QOP39" s="38"/>
      <c r="QOQ39" s="38"/>
      <c r="QOR39" s="38"/>
      <c r="QOS39" s="38"/>
      <c r="QOT39" s="38"/>
      <c r="QOU39" s="38"/>
      <c r="QOV39" s="38"/>
      <c r="QOW39" s="38"/>
      <c r="QOX39" s="38"/>
      <c r="QOY39" s="38"/>
      <c r="QOZ39" s="38"/>
      <c r="QPA39" s="38"/>
      <c r="QPB39" s="38"/>
      <c r="QPC39" s="38"/>
      <c r="QPD39" s="38"/>
      <c r="QPE39" s="38"/>
      <c r="QPF39" s="38"/>
      <c r="QPG39" s="38"/>
      <c r="QPH39" s="38"/>
      <c r="QPI39" s="38"/>
      <c r="QPJ39" s="38"/>
      <c r="QPK39" s="38"/>
      <c r="QPL39" s="38"/>
      <c r="QPM39" s="38"/>
      <c r="QPN39" s="38"/>
      <c r="QPO39" s="38"/>
      <c r="QPP39" s="38"/>
      <c r="QPQ39" s="38"/>
      <c r="QPR39" s="38"/>
      <c r="QPS39" s="38"/>
      <c r="QPT39" s="38"/>
      <c r="QPU39" s="38"/>
      <c r="QPV39" s="38"/>
      <c r="QPW39" s="38"/>
      <c r="QPX39" s="38"/>
      <c r="QPY39" s="38"/>
      <c r="QPZ39" s="38"/>
      <c r="QQA39" s="38"/>
      <c r="QQB39" s="38"/>
      <c r="QQC39" s="38"/>
      <c r="QQD39" s="38"/>
      <c r="QQE39" s="38"/>
      <c r="QQF39" s="38"/>
      <c r="QQG39" s="38"/>
      <c r="QQH39" s="38"/>
      <c r="QQI39" s="38"/>
      <c r="QQJ39" s="38"/>
      <c r="QQK39" s="38"/>
      <c r="QQL39" s="38"/>
      <c r="QQM39" s="38"/>
      <c r="QQN39" s="38"/>
      <c r="QQO39" s="38"/>
      <c r="QQP39" s="38"/>
      <c r="QQQ39" s="38"/>
      <c r="QQR39" s="38"/>
      <c r="QQS39" s="38"/>
      <c r="QQT39" s="38"/>
      <c r="QQU39" s="38"/>
      <c r="QQV39" s="38"/>
      <c r="QQW39" s="38"/>
      <c r="QQX39" s="38"/>
      <c r="QQY39" s="38"/>
      <c r="QQZ39" s="38"/>
      <c r="QRA39" s="38"/>
      <c r="QRB39" s="38"/>
      <c r="QRC39" s="38"/>
      <c r="QRD39" s="38"/>
      <c r="QRE39" s="38"/>
      <c r="QRF39" s="38"/>
      <c r="QRG39" s="38"/>
      <c r="QRH39" s="38"/>
      <c r="QRI39" s="38"/>
      <c r="QRJ39" s="38"/>
      <c r="QRK39" s="38"/>
      <c r="QRL39" s="38"/>
      <c r="QRM39" s="38"/>
      <c r="QRN39" s="38"/>
      <c r="QRO39" s="38"/>
      <c r="QRP39" s="38"/>
      <c r="QRQ39" s="38"/>
      <c r="QRR39" s="38"/>
      <c r="QRS39" s="38"/>
      <c r="QRT39" s="38"/>
      <c r="QRU39" s="38"/>
      <c r="QRV39" s="38"/>
      <c r="QRW39" s="38"/>
      <c r="QRX39" s="38"/>
      <c r="QRY39" s="38"/>
      <c r="QRZ39" s="38"/>
      <c r="QSA39" s="38"/>
      <c r="QSB39" s="38"/>
      <c r="QSC39" s="38"/>
      <c r="QSD39" s="38"/>
      <c r="QSE39" s="38"/>
      <c r="QSF39" s="38"/>
      <c r="QSG39" s="38"/>
      <c r="QSH39" s="38"/>
      <c r="QSI39" s="38"/>
      <c r="QSJ39" s="38"/>
      <c r="QSK39" s="38"/>
      <c r="QSL39" s="38"/>
      <c r="QSM39" s="38"/>
      <c r="QSN39" s="38"/>
      <c r="QSO39" s="38"/>
      <c r="QSP39" s="38"/>
      <c r="QSQ39" s="38"/>
      <c r="QSR39" s="38"/>
      <c r="QSS39" s="38"/>
      <c r="QST39" s="38"/>
      <c r="QSU39" s="38"/>
      <c r="QSV39" s="38"/>
      <c r="QSW39" s="38"/>
      <c r="QSX39" s="38"/>
      <c r="QSY39" s="38"/>
      <c r="QSZ39" s="38"/>
      <c r="QTA39" s="38"/>
      <c r="QTB39" s="38"/>
      <c r="QTC39" s="38"/>
      <c r="QTD39" s="38"/>
      <c r="QTE39" s="38"/>
      <c r="QTF39" s="38"/>
      <c r="QTG39" s="38"/>
      <c r="QTH39" s="38"/>
      <c r="QTI39" s="38"/>
      <c r="QTJ39" s="38"/>
      <c r="QTK39" s="38"/>
      <c r="QTL39" s="38"/>
      <c r="QTM39" s="38"/>
      <c r="QTN39" s="38"/>
      <c r="QTO39" s="38"/>
      <c r="QTP39" s="38"/>
      <c r="QTQ39" s="38"/>
      <c r="QTR39" s="38"/>
      <c r="QTS39" s="38"/>
      <c r="QTT39" s="38"/>
      <c r="QTU39" s="38"/>
      <c r="QTV39" s="38"/>
      <c r="QTW39" s="38"/>
      <c r="QTX39" s="38"/>
      <c r="QTY39" s="38"/>
      <c r="QTZ39" s="38"/>
      <c r="QUA39" s="38"/>
      <c r="QUB39" s="38"/>
      <c r="QUC39" s="38"/>
      <c r="QUD39" s="38"/>
      <c r="QUE39" s="38"/>
      <c r="QUF39" s="38"/>
      <c r="QUG39" s="38"/>
      <c r="QUH39" s="38"/>
      <c r="QUI39" s="38"/>
      <c r="QUJ39" s="38"/>
      <c r="QUK39" s="38"/>
      <c r="QUL39" s="38"/>
      <c r="QUM39" s="38"/>
      <c r="QUN39" s="38"/>
      <c r="QUO39" s="38"/>
      <c r="QUP39" s="38"/>
      <c r="QUQ39" s="38"/>
      <c r="QUR39" s="38"/>
      <c r="QUS39" s="38"/>
      <c r="QUT39" s="38"/>
      <c r="QUU39" s="38"/>
      <c r="QUV39" s="38"/>
      <c r="QUW39" s="38"/>
      <c r="QUX39" s="38"/>
      <c r="QUY39" s="38"/>
      <c r="QUZ39" s="38"/>
      <c r="QVA39" s="38"/>
      <c r="QVB39" s="38"/>
      <c r="QVC39" s="38"/>
      <c r="QVD39" s="38"/>
      <c r="QVE39" s="38"/>
      <c r="QVF39" s="38"/>
      <c r="QVG39" s="38"/>
      <c r="QVH39" s="38"/>
      <c r="QVI39" s="38"/>
      <c r="QVJ39" s="38"/>
      <c r="QVK39" s="38"/>
      <c r="QVL39" s="38"/>
      <c r="QVM39" s="38"/>
      <c r="QVN39" s="38"/>
      <c r="QVO39" s="38"/>
      <c r="QVP39" s="38"/>
      <c r="QVQ39" s="38"/>
      <c r="QVR39" s="38"/>
      <c r="QVS39" s="38"/>
      <c r="QVT39" s="38"/>
      <c r="QVU39" s="38"/>
      <c r="QVV39" s="38"/>
      <c r="QVW39" s="38"/>
      <c r="QVX39" s="38"/>
      <c r="QVY39" s="38"/>
      <c r="QVZ39" s="38"/>
      <c r="QWA39" s="38"/>
      <c r="QWB39" s="38"/>
      <c r="QWC39" s="38"/>
      <c r="QWD39" s="38"/>
      <c r="QWE39" s="38"/>
      <c r="QWF39" s="38"/>
      <c r="QWG39" s="38"/>
      <c r="QWH39" s="38"/>
      <c r="QWI39" s="38"/>
      <c r="QWJ39" s="38"/>
      <c r="QWK39" s="38"/>
      <c r="QWL39" s="38"/>
      <c r="QWM39" s="38"/>
      <c r="QWN39" s="38"/>
      <c r="QWO39" s="38"/>
      <c r="QWP39" s="38"/>
      <c r="QWQ39" s="38"/>
      <c r="QWR39" s="38"/>
      <c r="QWS39" s="38"/>
      <c r="QWT39" s="38"/>
      <c r="QWU39" s="38"/>
      <c r="QWV39" s="38"/>
      <c r="QWW39" s="38"/>
      <c r="QWX39" s="38"/>
      <c r="QWY39" s="38"/>
      <c r="QWZ39" s="38"/>
      <c r="QXA39" s="38"/>
      <c r="QXB39" s="38"/>
      <c r="QXC39" s="38"/>
      <c r="QXD39" s="38"/>
      <c r="QXE39" s="38"/>
      <c r="QXF39" s="38"/>
      <c r="QXG39" s="38"/>
      <c r="QXH39" s="38"/>
      <c r="QXI39" s="38"/>
      <c r="QXJ39" s="38"/>
      <c r="QXK39" s="38"/>
      <c r="QXL39" s="38"/>
      <c r="QXM39" s="38"/>
      <c r="QXN39" s="38"/>
      <c r="QXO39" s="38"/>
      <c r="QXP39" s="38"/>
      <c r="QXQ39" s="38"/>
      <c r="QXR39" s="38"/>
      <c r="QXS39" s="38"/>
      <c r="QXT39" s="38"/>
      <c r="QXU39" s="38"/>
      <c r="QXV39" s="38"/>
      <c r="QXW39" s="38"/>
      <c r="QXX39" s="38"/>
      <c r="QXY39" s="38"/>
      <c r="QXZ39" s="38"/>
      <c r="QYA39" s="38"/>
      <c r="QYB39" s="38"/>
      <c r="QYC39" s="38"/>
      <c r="QYD39" s="38"/>
      <c r="QYE39" s="38"/>
      <c r="QYF39" s="38"/>
      <c r="QYG39" s="38"/>
      <c r="QYH39" s="38"/>
      <c r="QYI39" s="38"/>
      <c r="QYJ39" s="38"/>
      <c r="QYK39" s="38"/>
      <c r="QYL39" s="38"/>
      <c r="QYM39" s="38"/>
      <c r="QYN39" s="38"/>
      <c r="QYO39" s="38"/>
      <c r="QYP39" s="38"/>
      <c r="QYQ39" s="38"/>
      <c r="QYR39" s="38"/>
      <c r="QYS39" s="38"/>
      <c r="QYT39" s="38"/>
      <c r="QYU39" s="38"/>
      <c r="QYV39" s="38"/>
      <c r="QYW39" s="38"/>
      <c r="QYX39" s="38"/>
      <c r="QYY39" s="38"/>
      <c r="QYZ39" s="38"/>
      <c r="QZA39" s="38"/>
      <c r="QZB39" s="38"/>
      <c r="QZC39" s="38"/>
      <c r="QZD39" s="38"/>
      <c r="QZE39" s="38"/>
      <c r="QZF39" s="38"/>
      <c r="QZG39" s="38"/>
      <c r="QZH39" s="38"/>
      <c r="QZI39" s="38"/>
      <c r="QZJ39" s="38"/>
      <c r="QZK39" s="38"/>
      <c r="QZL39" s="38"/>
      <c r="QZM39" s="38"/>
      <c r="QZN39" s="38"/>
      <c r="QZO39" s="38"/>
      <c r="QZP39" s="38"/>
      <c r="QZQ39" s="38"/>
      <c r="QZR39" s="38"/>
      <c r="QZS39" s="38"/>
      <c r="QZT39" s="38"/>
      <c r="QZU39" s="38"/>
      <c r="QZV39" s="38"/>
      <c r="QZW39" s="38"/>
      <c r="QZX39" s="38"/>
      <c r="QZY39" s="38"/>
      <c r="QZZ39" s="38"/>
      <c r="RAA39" s="38"/>
      <c r="RAB39" s="38"/>
      <c r="RAC39" s="38"/>
      <c r="RAD39" s="38"/>
      <c r="RAE39" s="38"/>
      <c r="RAF39" s="38"/>
      <c r="RAG39" s="38"/>
      <c r="RAH39" s="38"/>
      <c r="RAI39" s="38"/>
      <c r="RAJ39" s="38"/>
      <c r="RAK39" s="38"/>
      <c r="RAL39" s="38"/>
      <c r="RAM39" s="38"/>
      <c r="RAN39" s="38"/>
      <c r="RAO39" s="38"/>
      <c r="RAP39" s="38"/>
      <c r="RAQ39" s="38"/>
      <c r="RAR39" s="38"/>
      <c r="RAS39" s="38"/>
      <c r="RAT39" s="38"/>
      <c r="RAU39" s="38"/>
      <c r="RAV39" s="38"/>
      <c r="RAW39" s="38"/>
      <c r="RAX39" s="38"/>
      <c r="RAY39" s="38"/>
      <c r="RAZ39" s="38"/>
      <c r="RBA39" s="38"/>
      <c r="RBB39" s="38"/>
      <c r="RBC39" s="38"/>
      <c r="RBD39" s="38"/>
      <c r="RBE39" s="38"/>
      <c r="RBF39" s="38"/>
      <c r="RBG39" s="38"/>
      <c r="RBH39" s="38"/>
      <c r="RBI39" s="38"/>
      <c r="RBJ39" s="38"/>
      <c r="RBK39" s="38"/>
      <c r="RBL39" s="38"/>
      <c r="RBM39" s="38"/>
      <c r="RBN39" s="38"/>
      <c r="RBO39" s="38"/>
      <c r="RBP39" s="38"/>
      <c r="RBQ39" s="38"/>
      <c r="RBR39" s="38"/>
      <c r="RBS39" s="38"/>
      <c r="RBT39" s="38"/>
      <c r="RBU39" s="38"/>
      <c r="RBV39" s="38"/>
      <c r="RBW39" s="38"/>
      <c r="RBX39" s="38"/>
      <c r="RBY39" s="38"/>
      <c r="RBZ39" s="38"/>
      <c r="RCA39" s="38"/>
      <c r="RCB39" s="38"/>
      <c r="RCC39" s="38"/>
      <c r="RCD39" s="38"/>
      <c r="RCE39" s="38"/>
      <c r="RCF39" s="38"/>
      <c r="RCG39" s="38"/>
      <c r="RCH39" s="38"/>
      <c r="RCI39" s="38"/>
      <c r="RCJ39" s="38"/>
      <c r="RCK39" s="38"/>
      <c r="RCL39" s="38"/>
      <c r="RCM39" s="38"/>
      <c r="RCN39" s="38"/>
      <c r="RCO39" s="38"/>
      <c r="RCP39" s="38"/>
      <c r="RCQ39" s="38"/>
      <c r="RCR39" s="38"/>
      <c r="RCS39" s="38"/>
      <c r="RCT39" s="38"/>
      <c r="RCU39" s="38"/>
      <c r="RCV39" s="38"/>
      <c r="RCW39" s="38"/>
      <c r="RCX39" s="38"/>
      <c r="RCY39" s="38"/>
      <c r="RCZ39" s="38"/>
      <c r="RDA39" s="38"/>
      <c r="RDB39" s="38"/>
      <c r="RDC39" s="38"/>
      <c r="RDD39" s="38"/>
      <c r="RDE39" s="38"/>
      <c r="RDF39" s="38"/>
      <c r="RDG39" s="38"/>
      <c r="RDH39" s="38"/>
      <c r="RDI39" s="38"/>
      <c r="RDJ39" s="38"/>
      <c r="RDK39" s="38"/>
      <c r="RDL39" s="38"/>
      <c r="RDM39" s="38"/>
      <c r="RDN39" s="38"/>
      <c r="RDO39" s="38"/>
      <c r="RDP39" s="38"/>
      <c r="RDQ39" s="38"/>
      <c r="RDR39" s="38"/>
      <c r="RDS39" s="38"/>
      <c r="RDT39" s="38"/>
      <c r="RDU39" s="38"/>
      <c r="RDV39" s="38"/>
      <c r="RDW39" s="38"/>
      <c r="RDX39" s="38"/>
      <c r="RDY39" s="38"/>
      <c r="RDZ39" s="38"/>
      <c r="REA39" s="38"/>
      <c r="REB39" s="38"/>
      <c r="REC39" s="38"/>
      <c r="RED39" s="38"/>
      <c r="REE39" s="38"/>
      <c r="REF39" s="38"/>
      <c r="REG39" s="38"/>
      <c r="REH39" s="38"/>
      <c r="REI39" s="38"/>
      <c r="REJ39" s="38"/>
      <c r="REK39" s="38"/>
      <c r="REL39" s="38"/>
      <c r="REM39" s="38"/>
      <c r="REN39" s="38"/>
      <c r="REO39" s="38"/>
      <c r="REP39" s="38"/>
      <c r="REQ39" s="38"/>
      <c r="RER39" s="38"/>
      <c r="RES39" s="38"/>
      <c r="RET39" s="38"/>
      <c r="REU39" s="38"/>
      <c r="REV39" s="38"/>
      <c r="REW39" s="38"/>
      <c r="REX39" s="38"/>
      <c r="REY39" s="38"/>
      <c r="REZ39" s="38"/>
      <c r="RFA39" s="38"/>
      <c r="RFB39" s="38"/>
      <c r="RFC39" s="38"/>
      <c r="RFD39" s="38"/>
      <c r="RFE39" s="38"/>
      <c r="RFF39" s="38"/>
      <c r="RFG39" s="38"/>
      <c r="RFH39" s="38"/>
      <c r="RFI39" s="38"/>
      <c r="RFJ39" s="38"/>
      <c r="RFK39" s="38"/>
      <c r="RFL39" s="38"/>
      <c r="RFM39" s="38"/>
      <c r="RFN39" s="38"/>
      <c r="RFO39" s="38"/>
      <c r="RFP39" s="38"/>
      <c r="RFQ39" s="38"/>
      <c r="RFR39" s="38"/>
      <c r="RFS39" s="38"/>
      <c r="RFT39" s="38"/>
      <c r="RFU39" s="38"/>
      <c r="RFV39" s="38"/>
      <c r="RFW39" s="38"/>
      <c r="RFX39" s="38"/>
      <c r="RFY39" s="38"/>
      <c r="RFZ39" s="38"/>
      <c r="RGA39" s="38"/>
      <c r="RGB39" s="38"/>
      <c r="RGC39" s="38"/>
      <c r="RGD39" s="38"/>
      <c r="RGE39" s="38"/>
      <c r="RGF39" s="38"/>
      <c r="RGG39" s="38"/>
      <c r="RGH39" s="38"/>
      <c r="RGI39" s="38"/>
      <c r="RGJ39" s="38"/>
      <c r="RGK39" s="38"/>
      <c r="RGL39" s="38"/>
      <c r="RGM39" s="38"/>
      <c r="RGN39" s="38"/>
      <c r="RGO39" s="38"/>
      <c r="RGP39" s="38"/>
      <c r="RGQ39" s="38"/>
      <c r="RGR39" s="38"/>
      <c r="RGS39" s="38"/>
      <c r="RGT39" s="38"/>
      <c r="RGU39" s="38"/>
      <c r="RGV39" s="38"/>
      <c r="RGW39" s="38"/>
      <c r="RGX39" s="38"/>
      <c r="RGY39" s="38"/>
      <c r="RGZ39" s="38"/>
      <c r="RHA39" s="38"/>
      <c r="RHB39" s="38"/>
      <c r="RHC39" s="38"/>
      <c r="RHD39" s="38"/>
      <c r="RHE39" s="38"/>
      <c r="RHF39" s="38"/>
      <c r="RHG39" s="38"/>
      <c r="RHH39" s="38"/>
      <c r="RHI39" s="38"/>
      <c r="RHJ39" s="38"/>
      <c r="RHK39" s="38"/>
      <c r="RHL39" s="38"/>
      <c r="RHM39" s="38"/>
      <c r="RHN39" s="38"/>
      <c r="RHO39" s="38"/>
      <c r="RHP39" s="38"/>
      <c r="RHQ39" s="38"/>
      <c r="RHR39" s="38"/>
      <c r="RHS39" s="38"/>
      <c r="RHT39" s="38"/>
      <c r="RHU39" s="38"/>
      <c r="RHV39" s="38"/>
      <c r="RHW39" s="38"/>
      <c r="RHX39" s="38"/>
      <c r="RHY39" s="38"/>
      <c r="RHZ39" s="38"/>
      <c r="RIA39" s="38"/>
      <c r="RIB39" s="38"/>
      <c r="RIC39" s="38"/>
      <c r="RID39" s="38"/>
      <c r="RIE39" s="38"/>
      <c r="RIF39" s="38"/>
      <c r="RIG39" s="38"/>
      <c r="RIH39" s="38"/>
      <c r="RII39" s="38"/>
      <c r="RIJ39" s="38"/>
      <c r="RIK39" s="38"/>
      <c r="RIL39" s="38"/>
      <c r="RIM39" s="38"/>
      <c r="RIN39" s="38"/>
      <c r="RIO39" s="38"/>
      <c r="RIP39" s="38"/>
      <c r="RIQ39" s="38"/>
      <c r="RIR39" s="38"/>
      <c r="RIS39" s="38"/>
      <c r="RIT39" s="38"/>
      <c r="RIU39" s="38"/>
      <c r="RIV39" s="38"/>
      <c r="RIW39" s="38"/>
      <c r="RIX39" s="38"/>
      <c r="RIY39" s="38"/>
      <c r="RIZ39" s="38"/>
      <c r="RJA39" s="38"/>
      <c r="RJB39" s="38"/>
      <c r="RJC39" s="38"/>
      <c r="RJD39" s="38"/>
      <c r="RJE39" s="38"/>
      <c r="RJF39" s="38"/>
      <c r="RJG39" s="38"/>
      <c r="RJH39" s="38"/>
      <c r="RJI39" s="38"/>
      <c r="RJJ39" s="38"/>
      <c r="RJK39" s="38"/>
      <c r="RJL39" s="38"/>
      <c r="RJM39" s="38"/>
      <c r="RJN39" s="38"/>
      <c r="RJO39" s="38"/>
      <c r="RJP39" s="38"/>
      <c r="RJQ39" s="38"/>
      <c r="RJR39" s="38"/>
      <c r="RJS39" s="38"/>
      <c r="RJT39" s="38"/>
      <c r="RJU39" s="38"/>
      <c r="RJV39" s="38"/>
      <c r="RJW39" s="38"/>
      <c r="RJX39" s="38"/>
      <c r="RJY39" s="38"/>
      <c r="RJZ39" s="38"/>
      <c r="RKA39" s="38"/>
      <c r="RKB39" s="38"/>
      <c r="RKC39" s="38"/>
      <c r="RKD39" s="38"/>
      <c r="RKE39" s="38"/>
      <c r="RKF39" s="38"/>
      <c r="RKG39" s="38"/>
      <c r="RKH39" s="38"/>
      <c r="RKI39" s="38"/>
      <c r="RKJ39" s="38"/>
      <c r="RKK39" s="38"/>
      <c r="RKL39" s="38"/>
      <c r="RKM39" s="38"/>
      <c r="RKN39" s="38"/>
      <c r="RKO39" s="38"/>
      <c r="RKP39" s="38"/>
      <c r="RKQ39" s="38"/>
      <c r="RKR39" s="38"/>
      <c r="RKS39" s="38"/>
      <c r="RKT39" s="38"/>
      <c r="RKU39" s="38"/>
      <c r="RKV39" s="38"/>
      <c r="RKW39" s="38"/>
      <c r="RKX39" s="38"/>
      <c r="RKY39" s="38"/>
      <c r="RKZ39" s="38"/>
      <c r="RLA39" s="38"/>
      <c r="RLB39" s="38"/>
      <c r="RLC39" s="38"/>
      <c r="RLD39" s="38"/>
      <c r="RLE39" s="38"/>
      <c r="RLF39" s="38"/>
      <c r="RLG39" s="38"/>
      <c r="RLH39" s="38"/>
      <c r="RLI39" s="38"/>
      <c r="RLJ39" s="38"/>
      <c r="RLK39" s="38"/>
      <c r="RLL39" s="38"/>
      <c r="RLM39" s="38"/>
      <c r="RLN39" s="38"/>
      <c r="RLO39" s="38"/>
      <c r="RLP39" s="38"/>
      <c r="RLQ39" s="38"/>
      <c r="RLR39" s="38"/>
      <c r="RLS39" s="38"/>
      <c r="RLT39" s="38"/>
      <c r="RLU39" s="38"/>
      <c r="RLV39" s="38"/>
      <c r="RLW39" s="38"/>
      <c r="RLX39" s="38"/>
      <c r="RLY39" s="38"/>
      <c r="RLZ39" s="38"/>
      <c r="RMA39" s="38"/>
      <c r="RMB39" s="38"/>
      <c r="RMC39" s="38"/>
      <c r="RMD39" s="38"/>
      <c r="RME39" s="38"/>
      <c r="RMF39" s="38"/>
      <c r="RMG39" s="38"/>
      <c r="RMH39" s="38"/>
      <c r="RMI39" s="38"/>
      <c r="RMJ39" s="38"/>
      <c r="RMK39" s="38"/>
      <c r="RML39" s="38"/>
      <c r="RMM39" s="38"/>
      <c r="RMN39" s="38"/>
      <c r="RMO39" s="38"/>
      <c r="RMP39" s="38"/>
      <c r="RMQ39" s="38"/>
      <c r="RMR39" s="38"/>
      <c r="RMS39" s="38"/>
      <c r="RMT39" s="38"/>
      <c r="RMU39" s="38"/>
      <c r="RMV39" s="38"/>
      <c r="RMW39" s="38"/>
      <c r="RMX39" s="38"/>
      <c r="RMY39" s="38"/>
      <c r="RMZ39" s="38"/>
      <c r="RNA39" s="38"/>
      <c r="RNB39" s="38"/>
      <c r="RNC39" s="38"/>
      <c r="RND39" s="38"/>
      <c r="RNE39" s="38"/>
      <c r="RNF39" s="38"/>
      <c r="RNG39" s="38"/>
      <c r="RNH39" s="38"/>
      <c r="RNI39" s="38"/>
      <c r="RNJ39" s="38"/>
      <c r="RNK39" s="38"/>
      <c r="RNL39" s="38"/>
      <c r="RNM39" s="38"/>
      <c r="RNN39" s="38"/>
      <c r="RNO39" s="38"/>
      <c r="RNP39" s="38"/>
      <c r="RNQ39" s="38"/>
      <c r="RNR39" s="38"/>
      <c r="RNS39" s="38"/>
      <c r="RNT39" s="38"/>
      <c r="RNU39" s="38"/>
      <c r="RNV39" s="38"/>
      <c r="RNW39" s="38"/>
      <c r="RNX39" s="38"/>
      <c r="RNY39" s="38"/>
      <c r="RNZ39" s="38"/>
      <c r="ROA39" s="38"/>
      <c r="ROB39" s="38"/>
      <c r="ROC39" s="38"/>
      <c r="ROD39" s="38"/>
      <c r="ROE39" s="38"/>
      <c r="ROF39" s="38"/>
      <c r="ROG39" s="38"/>
      <c r="ROH39" s="38"/>
      <c r="ROI39" s="38"/>
      <c r="ROJ39" s="38"/>
      <c r="ROK39" s="38"/>
      <c r="ROL39" s="38"/>
      <c r="ROM39" s="38"/>
      <c r="RON39" s="38"/>
      <c r="ROO39" s="38"/>
      <c r="ROP39" s="38"/>
      <c r="ROQ39" s="38"/>
      <c r="ROR39" s="38"/>
      <c r="ROS39" s="38"/>
      <c r="ROT39" s="38"/>
      <c r="ROU39" s="38"/>
      <c r="ROV39" s="38"/>
      <c r="ROW39" s="38"/>
      <c r="ROX39" s="38"/>
      <c r="ROY39" s="38"/>
      <c r="ROZ39" s="38"/>
      <c r="RPA39" s="38"/>
      <c r="RPB39" s="38"/>
      <c r="RPC39" s="38"/>
      <c r="RPD39" s="38"/>
      <c r="RPE39" s="38"/>
      <c r="RPF39" s="38"/>
      <c r="RPG39" s="38"/>
      <c r="RPH39" s="38"/>
      <c r="RPI39" s="38"/>
      <c r="RPJ39" s="38"/>
      <c r="RPK39" s="38"/>
      <c r="RPL39" s="38"/>
      <c r="RPM39" s="38"/>
      <c r="RPN39" s="38"/>
      <c r="RPO39" s="38"/>
      <c r="RPP39" s="38"/>
      <c r="RPQ39" s="38"/>
      <c r="RPR39" s="38"/>
      <c r="RPS39" s="38"/>
      <c r="RPT39" s="38"/>
      <c r="RPU39" s="38"/>
      <c r="RPV39" s="38"/>
      <c r="RPW39" s="38"/>
      <c r="RPX39" s="38"/>
      <c r="RPY39" s="38"/>
      <c r="RPZ39" s="38"/>
      <c r="RQA39" s="38"/>
      <c r="RQB39" s="38"/>
      <c r="RQC39" s="38"/>
      <c r="RQD39" s="38"/>
      <c r="RQE39" s="38"/>
      <c r="RQF39" s="38"/>
      <c r="RQG39" s="38"/>
      <c r="RQH39" s="38"/>
      <c r="RQI39" s="38"/>
      <c r="RQJ39" s="38"/>
      <c r="RQK39" s="38"/>
      <c r="RQL39" s="38"/>
      <c r="RQM39" s="38"/>
      <c r="RQN39" s="38"/>
      <c r="RQO39" s="38"/>
      <c r="RQP39" s="38"/>
      <c r="RQQ39" s="38"/>
      <c r="RQR39" s="38"/>
      <c r="RQS39" s="38"/>
      <c r="RQT39" s="38"/>
      <c r="RQU39" s="38"/>
      <c r="RQV39" s="38"/>
      <c r="RQW39" s="38"/>
      <c r="RQX39" s="38"/>
      <c r="RQY39" s="38"/>
      <c r="RQZ39" s="38"/>
      <c r="RRA39" s="38"/>
      <c r="RRB39" s="38"/>
      <c r="RRC39" s="38"/>
      <c r="RRD39" s="38"/>
      <c r="RRE39" s="38"/>
      <c r="RRF39" s="38"/>
      <c r="RRG39" s="38"/>
      <c r="RRH39" s="38"/>
      <c r="RRI39" s="38"/>
      <c r="RRJ39" s="38"/>
      <c r="RRK39" s="38"/>
      <c r="RRL39" s="38"/>
      <c r="RRM39" s="38"/>
      <c r="RRN39" s="38"/>
      <c r="RRO39" s="38"/>
      <c r="RRP39" s="38"/>
      <c r="RRQ39" s="38"/>
      <c r="RRR39" s="38"/>
      <c r="RRS39" s="38"/>
      <c r="RRT39" s="38"/>
      <c r="RRU39" s="38"/>
      <c r="RRV39" s="38"/>
      <c r="RRW39" s="38"/>
      <c r="RRX39" s="38"/>
      <c r="RRY39" s="38"/>
      <c r="RRZ39" s="38"/>
      <c r="RSA39" s="38"/>
      <c r="RSB39" s="38"/>
      <c r="RSC39" s="38"/>
      <c r="RSD39" s="38"/>
      <c r="RSE39" s="38"/>
      <c r="RSF39" s="38"/>
      <c r="RSG39" s="38"/>
      <c r="RSH39" s="38"/>
      <c r="RSI39" s="38"/>
      <c r="RSJ39" s="38"/>
      <c r="RSK39" s="38"/>
      <c r="RSL39" s="38"/>
      <c r="RSM39" s="38"/>
      <c r="RSN39" s="38"/>
      <c r="RSO39" s="38"/>
      <c r="RSP39" s="38"/>
      <c r="RSQ39" s="38"/>
      <c r="RSR39" s="38"/>
      <c r="RSS39" s="38"/>
      <c r="RST39" s="38"/>
      <c r="RSU39" s="38"/>
      <c r="RSV39" s="38"/>
      <c r="RSW39" s="38"/>
      <c r="RSX39" s="38"/>
      <c r="RSY39" s="38"/>
      <c r="RSZ39" s="38"/>
      <c r="RTA39" s="38"/>
      <c r="RTB39" s="38"/>
      <c r="RTC39" s="38"/>
      <c r="RTD39" s="38"/>
      <c r="RTE39" s="38"/>
      <c r="RTF39" s="38"/>
      <c r="RTG39" s="38"/>
      <c r="RTH39" s="38"/>
      <c r="RTI39" s="38"/>
      <c r="RTJ39" s="38"/>
      <c r="RTK39" s="38"/>
      <c r="RTL39" s="38"/>
      <c r="RTM39" s="38"/>
      <c r="RTN39" s="38"/>
      <c r="RTO39" s="38"/>
      <c r="RTP39" s="38"/>
      <c r="RTQ39" s="38"/>
      <c r="RTR39" s="38"/>
      <c r="RTS39" s="38"/>
      <c r="RTT39" s="38"/>
      <c r="RTU39" s="38"/>
      <c r="RTV39" s="38"/>
      <c r="RTW39" s="38"/>
      <c r="RTX39" s="38"/>
      <c r="RTY39" s="38"/>
      <c r="RTZ39" s="38"/>
      <c r="RUA39" s="38"/>
      <c r="RUB39" s="38"/>
      <c r="RUC39" s="38"/>
      <c r="RUD39" s="38"/>
      <c r="RUE39" s="38"/>
      <c r="RUF39" s="38"/>
      <c r="RUG39" s="38"/>
      <c r="RUH39" s="38"/>
      <c r="RUI39" s="38"/>
      <c r="RUJ39" s="38"/>
      <c r="RUK39" s="38"/>
      <c r="RUL39" s="38"/>
      <c r="RUM39" s="38"/>
      <c r="RUN39" s="38"/>
      <c r="RUO39" s="38"/>
      <c r="RUP39" s="38"/>
      <c r="RUQ39" s="38"/>
      <c r="RUR39" s="38"/>
      <c r="RUS39" s="38"/>
      <c r="RUT39" s="38"/>
      <c r="RUU39" s="38"/>
      <c r="RUV39" s="38"/>
      <c r="RUW39" s="38"/>
      <c r="RUX39" s="38"/>
      <c r="RUY39" s="38"/>
      <c r="RUZ39" s="38"/>
      <c r="RVA39" s="38"/>
      <c r="RVB39" s="38"/>
      <c r="RVC39" s="38"/>
      <c r="RVD39" s="38"/>
      <c r="RVE39" s="38"/>
      <c r="RVF39" s="38"/>
      <c r="RVG39" s="38"/>
      <c r="RVH39" s="38"/>
      <c r="RVI39" s="38"/>
      <c r="RVJ39" s="38"/>
      <c r="RVK39" s="38"/>
      <c r="RVL39" s="38"/>
      <c r="RVM39" s="38"/>
      <c r="RVN39" s="38"/>
      <c r="RVO39" s="38"/>
      <c r="RVP39" s="38"/>
      <c r="RVQ39" s="38"/>
      <c r="RVR39" s="38"/>
      <c r="RVS39" s="38"/>
      <c r="RVT39" s="38"/>
      <c r="RVU39" s="38"/>
      <c r="RVV39" s="38"/>
      <c r="RVW39" s="38"/>
      <c r="RVX39" s="38"/>
      <c r="RVY39" s="38"/>
      <c r="RVZ39" s="38"/>
      <c r="RWA39" s="38"/>
      <c r="RWB39" s="38"/>
      <c r="RWC39" s="38"/>
      <c r="RWD39" s="38"/>
      <c r="RWE39" s="38"/>
      <c r="RWF39" s="38"/>
      <c r="RWG39" s="38"/>
      <c r="RWH39" s="38"/>
      <c r="RWI39" s="38"/>
      <c r="RWJ39" s="38"/>
      <c r="RWK39" s="38"/>
      <c r="RWL39" s="38"/>
      <c r="RWM39" s="38"/>
      <c r="RWN39" s="38"/>
      <c r="RWO39" s="38"/>
      <c r="RWP39" s="38"/>
      <c r="RWQ39" s="38"/>
      <c r="RWR39" s="38"/>
      <c r="RWS39" s="38"/>
      <c r="RWT39" s="38"/>
      <c r="RWU39" s="38"/>
      <c r="RWV39" s="38"/>
      <c r="RWW39" s="38"/>
      <c r="RWX39" s="38"/>
      <c r="RWY39" s="38"/>
      <c r="RWZ39" s="38"/>
      <c r="RXA39" s="38"/>
      <c r="RXB39" s="38"/>
      <c r="RXC39" s="38"/>
      <c r="RXD39" s="38"/>
      <c r="RXE39" s="38"/>
      <c r="RXF39" s="38"/>
      <c r="RXG39" s="38"/>
      <c r="RXH39" s="38"/>
      <c r="RXI39" s="38"/>
      <c r="RXJ39" s="38"/>
      <c r="RXK39" s="38"/>
      <c r="RXL39" s="38"/>
      <c r="RXM39" s="38"/>
      <c r="RXN39" s="38"/>
      <c r="RXO39" s="38"/>
      <c r="RXP39" s="38"/>
      <c r="RXQ39" s="38"/>
      <c r="RXR39" s="38"/>
      <c r="RXS39" s="38"/>
      <c r="RXT39" s="38"/>
      <c r="RXU39" s="38"/>
      <c r="RXV39" s="38"/>
      <c r="RXW39" s="38"/>
      <c r="RXX39" s="38"/>
      <c r="RXY39" s="38"/>
      <c r="RXZ39" s="38"/>
      <c r="RYA39" s="38"/>
      <c r="RYB39" s="38"/>
      <c r="RYC39" s="38"/>
      <c r="RYD39" s="38"/>
      <c r="RYE39" s="38"/>
      <c r="RYF39" s="38"/>
      <c r="RYG39" s="38"/>
      <c r="RYH39" s="38"/>
      <c r="RYI39" s="38"/>
      <c r="RYJ39" s="38"/>
      <c r="RYK39" s="38"/>
      <c r="RYL39" s="38"/>
      <c r="RYM39" s="38"/>
      <c r="RYN39" s="38"/>
      <c r="RYO39" s="38"/>
      <c r="RYP39" s="38"/>
      <c r="RYQ39" s="38"/>
      <c r="RYR39" s="38"/>
      <c r="RYS39" s="38"/>
      <c r="RYT39" s="38"/>
      <c r="RYU39" s="38"/>
      <c r="RYV39" s="38"/>
      <c r="RYW39" s="38"/>
      <c r="RYX39" s="38"/>
      <c r="RYY39" s="38"/>
      <c r="RYZ39" s="38"/>
      <c r="RZA39" s="38"/>
      <c r="RZB39" s="38"/>
      <c r="RZC39" s="38"/>
      <c r="RZD39" s="38"/>
      <c r="RZE39" s="38"/>
      <c r="RZF39" s="38"/>
      <c r="RZG39" s="38"/>
      <c r="RZH39" s="38"/>
      <c r="RZI39" s="38"/>
      <c r="RZJ39" s="38"/>
      <c r="RZK39" s="38"/>
      <c r="RZL39" s="38"/>
      <c r="RZM39" s="38"/>
      <c r="RZN39" s="38"/>
      <c r="RZO39" s="38"/>
      <c r="RZP39" s="38"/>
      <c r="RZQ39" s="38"/>
      <c r="RZR39" s="38"/>
      <c r="RZS39" s="38"/>
      <c r="RZT39" s="38"/>
      <c r="RZU39" s="38"/>
      <c r="RZV39" s="38"/>
      <c r="RZW39" s="38"/>
      <c r="RZX39" s="38"/>
      <c r="RZY39" s="38"/>
      <c r="RZZ39" s="38"/>
      <c r="SAA39" s="38"/>
      <c r="SAB39" s="38"/>
      <c r="SAC39" s="38"/>
      <c r="SAD39" s="38"/>
      <c r="SAE39" s="38"/>
      <c r="SAF39" s="38"/>
      <c r="SAG39" s="38"/>
      <c r="SAH39" s="38"/>
      <c r="SAI39" s="38"/>
      <c r="SAJ39" s="38"/>
      <c r="SAK39" s="38"/>
      <c r="SAL39" s="38"/>
      <c r="SAM39" s="38"/>
      <c r="SAN39" s="38"/>
      <c r="SAO39" s="38"/>
      <c r="SAP39" s="38"/>
      <c r="SAQ39" s="38"/>
      <c r="SAR39" s="38"/>
      <c r="SAS39" s="38"/>
      <c r="SAT39" s="38"/>
      <c r="SAU39" s="38"/>
      <c r="SAV39" s="38"/>
      <c r="SAW39" s="38"/>
      <c r="SAX39" s="38"/>
      <c r="SAY39" s="38"/>
      <c r="SAZ39" s="38"/>
      <c r="SBA39" s="38"/>
      <c r="SBB39" s="38"/>
      <c r="SBC39" s="38"/>
      <c r="SBD39" s="38"/>
      <c r="SBE39" s="38"/>
      <c r="SBF39" s="38"/>
      <c r="SBG39" s="38"/>
      <c r="SBH39" s="38"/>
      <c r="SBI39" s="38"/>
      <c r="SBJ39" s="38"/>
      <c r="SBK39" s="38"/>
      <c r="SBL39" s="38"/>
      <c r="SBM39" s="38"/>
      <c r="SBN39" s="38"/>
      <c r="SBO39" s="38"/>
      <c r="SBP39" s="38"/>
      <c r="SBQ39" s="38"/>
      <c r="SBR39" s="38"/>
      <c r="SBS39" s="38"/>
      <c r="SBT39" s="38"/>
      <c r="SBU39" s="38"/>
      <c r="SBV39" s="38"/>
      <c r="SBW39" s="38"/>
      <c r="SBX39" s="38"/>
      <c r="SBY39" s="38"/>
      <c r="SBZ39" s="38"/>
      <c r="SCA39" s="38"/>
      <c r="SCB39" s="38"/>
      <c r="SCC39" s="38"/>
      <c r="SCD39" s="38"/>
      <c r="SCE39" s="38"/>
      <c r="SCF39" s="38"/>
      <c r="SCG39" s="38"/>
      <c r="SCH39" s="38"/>
      <c r="SCI39" s="38"/>
      <c r="SCJ39" s="38"/>
      <c r="SCK39" s="38"/>
      <c r="SCL39" s="38"/>
      <c r="SCM39" s="38"/>
      <c r="SCN39" s="38"/>
      <c r="SCO39" s="38"/>
      <c r="SCP39" s="38"/>
      <c r="SCQ39" s="38"/>
      <c r="SCR39" s="38"/>
      <c r="SCS39" s="38"/>
      <c r="SCT39" s="38"/>
      <c r="SCU39" s="38"/>
      <c r="SCV39" s="38"/>
      <c r="SCW39" s="38"/>
      <c r="SCX39" s="38"/>
      <c r="SCY39" s="38"/>
      <c r="SCZ39" s="38"/>
      <c r="SDA39" s="38"/>
      <c r="SDB39" s="38"/>
      <c r="SDC39" s="38"/>
      <c r="SDD39" s="38"/>
      <c r="SDE39" s="38"/>
      <c r="SDF39" s="38"/>
      <c r="SDG39" s="38"/>
      <c r="SDH39" s="38"/>
      <c r="SDI39" s="38"/>
      <c r="SDJ39" s="38"/>
      <c r="SDK39" s="38"/>
      <c r="SDL39" s="38"/>
      <c r="SDM39" s="38"/>
      <c r="SDN39" s="38"/>
      <c r="SDO39" s="38"/>
      <c r="SDP39" s="38"/>
      <c r="SDQ39" s="38"/>
      <c r="SDR39" s="38"/>
      <c r="SDS39" s="38"/>
      <c r="SDT39" s="38"/>
      <c r="SDU39" s="38"/>
      <c r="SDV39" s="38"/>
      <c r="SDW39" s="38"/>
      <c r="SDX39" s="38"/>
      <c r="SDY39" s="38"/>
      <c r="SDZ39" s="38"/>
      <c r="SEA39" s="38"/>
      <c r="SEB39" s="38"/>
      <c r="SEC39" s="38"/>
      <c r="SED39" s="38"/>
      <c r="SEE39" s="38"/>
      <c r="SEF39" s="38"/>
      <c r="SEG39" s="38"/>
      <c r="SEH39" s="38"/>
      <c r="SEI39" s="38"/>
      <c r="SEJ39" s="38"/>
      <c r="SEK39" s="38"/>
      <c r="SEL39" s="38"/>
      <c r="SEM39" s="38"/>
      <c r="SEN39" s="38"/>
      <c r="SEO39" s="38"/>
      <c r="SEP39" s="38"/>
      <c r="SEQ39" s="38"/>
      <c r="SER39" s="38"/>
      <c r="SES39" s="38"/>
      <c r="SET39" s="38"/>
      <c r="SEU39" s="38"/>
      <c r="SEV39" s="38"/>
      <c r="SEW39" s="38"/>
      <c r="SEX39" s="38"/>
      <c r="SEY39" s="38"/>
      <c r="SEZ39" s="38"/>
      <c r="SFA39" s="38"/>
      <c r="SFB39" s="38"/>
      <c r="SFC39" s="38"/>
      <c r="SFD39" s="38"/>
      <c r="SFE39" s="38"/>
      <c r="SFF39" s="38"/>
      <c r="SFG39" s="38"/>
      <c r="SFH39" s="38"/>
      <c r="SFI39" s="38"/>
      <c r="SFJ39" s="38"/>
      <c r="SFK39" s="38"/>
      <c r="SFL39" s="38"/>
      <c r="SFM39" s="38"/>
      <c r="SFN39" s="38"/>
      <c r="SFO39" s="38"/>
      <c r="SFP39" s="38"/>
      <c r="SFQ39" s="38"/>
      <c r="SFR39" s="38"/>
      <c r="SFS39" s="38"/>
      <c r="SFT39" s="38"/>
      <c r="SFU39" s="38"/>
      <c r="SFV39" s="38"/>
      <c r="SFW39" s="38"/>
      <c r="SFX39" s="38"/>
      <c r="SFY39" s="38"/>
      <c r="SFZ39" s="38"/>
      <c r="SGA39" s="38"/>
      <c r="SGB39" s="38"/>
      <c r="SGC39" s="38"/>
      <c r="SGD39" s="38"/>
      <c r="SGE39" s="38"/>
      <c r="SGF39" s="38"/>
      <c r="SGG39" s="38"/>
      <c r="SGH39" s="38"/>
      <c r="SGI39" s="38"/>
      <c r="SGJ39" s="38"/>
      <c r="SGK39" s="38"/>
      <c r="SGL39" s="38"/>
      <c r="SGM39" s="38"/>
      <c r="SGN39" s="38"/>
      <c r="SGO39" s="38"/>
      <c r="SGP39" s="38"/>
      <c r="SGQ39" s="38"/>
      <c r="SGR39" s="38"/>
      <c r="SGS39" s="38"/>
      <c r="SGT39" s="38"/>
      <c r="SGU39" s="38"/>
      <c r="SGV39" s="38"/>
      <c r="SGW39" s="38"/>
      <c r="SGX39" s="38"/>
      <c r="SGY39" s="38"/>
      <c r="SGZ39" s="38"/>
      <c r="SHA39" s="38"/>
      <c r="SHB39" s="38"/>
      <c r="SHC39" s="38"/>
      <c r="SHD39" s="38"/>
      <c r="SHE39" s="38"/>
      <c r="SHF39" s="38"/>
      <c r="SHG39" s="38"/>
      <c r="SHH39" s="38"/>
      <c r="SHI39" s="38"/>
      <c r="SHJ39" s="38"/>
      <c r="SHK39" s="38"/>
      <c r="SHL39" s="38"/>
      <c r="SHM39" s="38"/>
      <c r="SHN39" s="38"/>
      <c r="SHO39" s="38"/>
      <c r="SHP39" s="38"/>
      <c r="SHQ39" s="38"/>
      <c r="SHR39" s="38"/>
      <c r="SHS39" s="38"/>
      <c r="SHT39" s="38"/>
      <c r="SHU39" s="38"/>
      <c r="SHV39" s="38"/>
      <c r="SHW39" s="38"/>
      <c r="SHX39" s="38"/>
      <c r="SHY39" s="38"/>
      <c r="SHZ39" s="38"/>
      <c r="SIA39" s="38"/>
      <c r="SIB39" s="38"/>
      <c r="SIC39" s="38"/>
      <c r="SID39" s="38"/>
      <c r="SIE39" s="38"/>
      <c r="SIF39" s="38"/>
      <c r="SIG39" s="38"/>
      <c r="SIH39" s="38"/>
      <c r="SII39" s="38"/>
      <c r="SIJ39" s="38"/>
      <c r="SIK39" s="38"/>
      <c r="SIL39" s="38"/>
      <c r="SIM39" s="38"/>
      <c r="SIN39" s="38"/>
      <c r="SIO39" s="38"/>
      <c r="SIP39" s="38"/>
      <c r="SIQ39" s="38"/>
      <c r="SIR39" s="38"/>
      <c r="SIS39" s="38"/>
      <c r="SIT39" s="38"/>
      <c r="SIU39" s="38"/>
      <c r="SIV39" s="38"/>
      <c r="SIW39" s="38"/>
      <c r="SIX39" s="38"/>
      <c r="SIY39" s="38"/>
      <c r="SIZ39" s="38"/>
      <c r="SJA39" s="38"/>
      <c r="SJB39" s="38"/>
      <c r="SJC39" s="38"/>
      <c r="SJD39" s="38"/>
      <c r="SJE39" s="38"/>
      <c r="SJF39" s="38"/>
      <c r="SJG39" s="38"/>
      <c r="SJH39" s="38"/>
      <c r="SJI39" s="38"/>
      <c r="SJJ39" s="38"/>
      <c r="SJK39" s="38"/>
      <c r="SJL39" s="38"/>
      <c r="SJM39" s="38"/>
      <c r="SJN39" s="38"/>
      <c r="SJO39" s="38"/>
      <c r="SJP39" s="38"/>
      <c r="SJQ39" s="38"/>
      <c r="SJR39" s="38"/>
      <c r="SJS39" s="38"/>
      <c r="SJT39" s="38"/>
      <c r="SJU39" s="38"/>
      <c r="SJV39" s="38"/>
      <c r="SJW39" s="38"/>
      <c r="SJX39" s="38"/>
      <c r="SJY39" s="38"/>
      <c r="SJZ39" s="38"/>
      <c r="SKA39" s="38"/>
      <c r="SKB39" s="38"/>
      <c r="SKC39" s="38"/>
      <c r="SKD39" s="38"/>
      <c r="SKE39" s="38"/>
      <c r="SKF39" s="38"/>
      <c r="SKG39" s="38"/>
      <c r="SKH39" s="38"/>
      <c r="SKI39" s="38"/>
      <c r="SKJ39" s="38"/>
      <c r="SKK39" s="38"/>
      <c r="SKL39" s="38"/>
      <c r="SKM39" s="38"/>
      <c r="SKN39" s="38"/>
      <c r="SKO39" s="38"/>
      <c r="SKP39" s="38"/>
      <c r="SKQ39" s="38"/>
      <c r="SKR39" s="38"/>
      <c r="SKS39" s="38"/>
      <c r="SKT39" s="38"/>
      <c r="SKU39" s="38"/>
      <c r="SKV39" s="38"/>
      <c r="SKW39" s="38"/>
      <c r="SKX39" s="38"/>
      <c r="SKY39" s="38"/>
      <c r="SKZ39" s="38"/>
      <c r="SLA39" s="38"/>
      <c r="SLB39" s="38"/>
      <c r="SLC39" s="38"/>
      <c r="SLD39" s="38"/>
      <c r="SLE39" s="38"/>
      <c r="SLF39" s="38"/>
      <c r="SLG39" s="38"/>
      <c r="SLH39" s="38"/>
      <c r="SLI39" s="38"/>
      <c r="SLJ39" s="38"/>
      <c r="SLK39" s="38"/>
      <c r="SLL39" s="38"/>
      <c r="SLM39" s="38"/>
      <c r="SLN39" s="38"/>
      <c r="SLO39" s="38"/>
      <c r="SLP39" s="38"/>
      <c r="SLQ39" s="38"/>
      <c r="SLR39" s="38"/>
      <c r="SLS39" s="38"/>
      <c r="SLT39" s="38"/>
      <c r="SLU39" s="38"/>
      <c r="SLV39" s="38"/>
      <c r="SLW39" s="38"/>
      <c r="SLX39" s="38"/>
      <c r="SLY39" s="38"/>
      <c r="SLZ39" s="38"/>
      <c r="SMA39" s="38"/>
      <c r="SMB39" s="38"/>
      <c r="SMC39" s="38"/>
      <c r="SMD39" s="38"/>
      <c r="SME39" s="38"/>
      <c r="SMF39" s="38"/>
      <c r="SMG39" s="38"/>
      <c r="SMH39" s="38"/>
      <c r="SMI39" s="38"/>
      <c r="SMJ39" s="38"/>
      <c r="SMK39" s="38"/>
      <c r="SML39" s="38"/>
      <c r="SMM39" s="38"/>
      <c r="SMN39" s="38"/>
      <c r="SMO39" s="38"/>
      <c r="SMP39" s="38"/>
      <c r="SMQ39" s="38"/>
      <c r="SMR39" s="38"/>
      <c r="SMS39" s="38"/>
      <c r="SMT39" s="38"/>
      <c r="SMU39" s="38"/>
      <c r="SMV39" s="38"/>
      <c r="SMW39" s="38"/>
      <c r="SMX39" s="38"/>
      <c r="SMY39" s="38"/>
      <c r="SMZ39" s="38"/>
      <c r="SNA39" s="38"/>
      <c r="SNB39" s="38"/>
      <c r="SNC39" s="38"/>
      <c r="SND39" s="38"/>
      <c r="SNE39" s="38"/>
      <c r="SNF39" s="38"/>
      <c r="SNG39" s="38"/>
      <c r="SNH39" s="38"/>
      <c r="SNI39" s="38"/>
      <c r="SNJ39" s="38"/>
      <c r="SNK39" s="38"/>
      <c r="SNL39" s="38"/>
      <c r="SNM39" s="38"/>
      <c r="SNN39" s="38"/>
      <c r="SNO39" s="38"/>
      <c r="SNP39" s="38"/>
      <c r="SNQ39" s="38"/>
      <c r="SNR39" s="38"/>
      <c r="SNS39" s="38"/>
      <c r="SNT39" s="38"/>
      <c r="SNU39" s="38"/>
      <c r="SNV39" s="38"/>
      <c r="SNW39" s="38"/>
      <c r="SNX39" s="38"/>
      <c r="SNY39" s="38"/>
      <c r="SNZ39" s="38"/>
      <c r="SOA39" s="38"/>
      <c r="SOB39" s="38"/>
      <c r="SOC39" s="38"/>
      <c r="SOD39" s="38"/>
      <c r="SOE39" s="38"/>
      <c r="SOF39" s="38"/>
      <c r="SOG39" s="38"/>
      <c r="SOH39" s="38"/>
      <c r="SOI39" s="38"/>
      <c r="SOJ39" s="38"/>
      <c r="SOK39" s="38"/>
      <c r="SOL39" s="38"/>
      <c r="SOM39" s="38"/>
      <c r="SON39" s="38"/>
      <c r="SOO39" s="38"/>
      <c r="SOP39" s="38"/>
      <c r="SOQ39" s="38"/>
      <c r="SOR39" s="38"/>
      <c r="SOS39" s="38"/>
      <c r="SOT39" s="38"/>
      <c r="SOU39" s="38"/>
      <c r="SOV39" s="38"/>
      <c r="SOW39" s="38"/>
      <c r="SOX39" s="38"/>
      <c r="SOY39" s="38"/>
      <c r="SOZ39" s="38"/>
      <c r="SPA39" s="38"/>
      <c r="SPB39" s="38"/>
      <c r="SPC39" s="38"/>
      <c r="SPD39" s="38"/>
      <c r="SPE39" s="38"/>
      <c r="SPF39" s="38"/>
      <c r="SPG39" s="38"/>
      <c r="SPH39" s="38"/>
      <c r="SPI39" s="38"/>
      <c r="SPJ39" s="38"/>
      <c r="SPK39" s="38"/>
      <c r="SPL39" s="38"/>
      <c r="SPM39" s="38"/>
      <c r="SPN39" s="38"/>
      <c r="SPO39" s="38"/>
      <c r="SPP39" s="38"/>
      <c r="SPQ39" s="38"/>
      <c r="SPR39" s="38"/>
      <c r="SPS39" s="38"/>
      <c r="SPT39" s="38"/>
      <c r="SPU39" s="38"/>
      <c r="SPV39" s="38"/>
      <c r="SPW39" s="38"/>
      <c r="SPX39" s="38"/>
      <c r="SPY39" s="38"/>
      <c r="SPZ39" s="38"/>
      <c r="SQA39" s="38"/>
      <c r="SQB39" s="38"/>
      <c r="SQC39" s="38"/>
      <c r="SQD39" s="38"/>
      <c r="SQE39" s="38"/>
      <c r="SQF39" s="38"/>
      <c r="SQG39" s="38"/>
      <c r="SQH39" s="38"/>
      <c r="SQI39" s="38"/>
      <c r="SQJ39" s="38"/>
      <c r="SQK39" s="38"/>
      <c r="SQL39" s="38"/>
      <c r="SQM39" s="38"/>
      <c r="SQN39" s="38"/>
      <c r="SQO39" s="38"/>
      <c r="SQP39" s="38"/>
      <c r="SQQ39" s="38"/>
      <c r="SQR39" s="38"/>
      <c r="SQS39" s="38"/>
      <c r="SQT39" s="38"/>
      <c r="SQU39" s="38"/>
      <c r="SQV39" s="38"/>
      <c r="SQW39" s="38"/>
      <c r="SQX39" s="38"/>
      <c r="SQY39" s="38"/>
      <c r="SQZ39" s="38"/>
      <c r="SRA39" s="38"/>
      <c r="SRB39" s="38"/>
      <c r="SRC39" s="38"/>
      <c r="SRD39" s="38"/>
      <c r="SRE39" s="38"/>
      <c r="SRF39" s="38"/>
      <c r="SRG39" s="38"/>
      <c r="SRH39" s="38"/>
      <c r="SRI39" s="38"/>
      <c r="SRJ39" s="38"/>
      <c r="SRK39" s="38"/>
      <c r="SRL39" s="38"/>
      <c r="SRM39" s="38"/>
      <c r="SRN39" s="38"/>
      <c r="SRO39" s="38"/>
      <c r="SRP39" s="38"/>
      <c r="SRQ39" s="38"/>
      <c r="SRR39" s="38"/>
      <c r="SRS39" s="38"/>
      <c r="SRT39" s="38"/>
      <c r="SRU39" s="38"/>
      <c r="SRV39" s="38"/>
      <c r="SRW39" s="38"/>
      <c r="SRX39" s="38"/>
      <c r="SRY39" s="38"/>
      <c r="SRZ39" s="38"/>
      <c r="SSA39" s="38"/>
      <c r="SSB39" s="38"/>
      <c r="SSC39" s="38"/>
      <c r="SSD39" s="38"/>
      <c r="SSE39" s="38"/>
      <c r="SSF39" s="38"/>
      <c r="SSG39" s="38"/>
      <c r="SSH39" s="38"/>
      <c r="SSI39" s="38"/>
      <c r="SSJ39" s="38"/>
      <c r="SSK39" s="38"/>
      <c r="SSL39" s="38"/>
      <c r="SSM39" s="38"/>
      <c r="SSN39" s="38"/>
      <c r="SSO39" s="38"/>
      <c r="SSP39" s="38"/>
      <c r="SSQ39" s="38"/>
      <c r="SSR39" s="38"/>
      <c r="SSS39" s="38"/>
      <c r="SST39" s="38"/>
      <c r="SSU39" s="38"/>
      <c r="SSV39" s="38"/>
      <c r="SSW39" s="38"/>
      <c r="SSX39" s="38"/>
      <c r="SSY39" s="38"/>
      <c r="SSZ39" s="38"/>
      <c r="STA39" s="38"/>
      <c r="STB39" s="38"/>
      <c r="STC39" s="38"/>
      <c r="STD39" s="38"/>
      <c r="STE39" s="38"/>
      <c r="STF39" s="38"/>
      <c r="STG39" s="38"/>
      <c r="STH39" s="38"/>
      <c r="STI39" s="38"/>
      <c r="STJ39" s="38"/>
      <c r="STK39" s="38"/>
      <c r="STL39" s="38"/>
      <c r="STM39" s="38"/>
      <c r="STN39" s="38"/>
      <c r="STO39" s="38"/>
      <c r="STP39" s="38"/>
      <c r="STQ39" s="38"/>
      <c r="STR39" s="38"/>
      <c r="STS39" s="38"/>
      <c r="STT39" s="38"/>
      <c r="STU39" s="38"/>
      <c r="STV39" s="38"/>
      <c r="STW39" s="38"/>
      <c r="STX39" s="38"/>
      <c r="STY39" s="38"/>
      <c r="STZ39" s="38"/>
      <c r="SUA39" s="38"/>
      <c r="SUB39" s="38"/>
      <c r="SUC39" s="38"/>
      <c r="SUD39" s="38"/>
      <c r="SUE39" s="38"/>
      <c r="SUF39" s="38"/>
      <c r="SUG39" s="38"/>
      <c r="SUH39" s="38"/>
      <c r="SUI39" s="38"/>
      <c r="SUJ39" s="38"/>
      <c r="SUK39" s="38"/>
      <c r="SUL39" s="38"/>
      <c r="SUM39" s="38"/>
      <c r="SUN39" s="38"/>
      <c r="SUO39" s="38"/>
      <c r="SUP39" s="38"/>
      <c r="SUQ39" s="38"/>
      <c r="SUR39" s="38"/>
      <c r="SUS39" s="38"/>
      <c r="SUT39" s="38"/>
      <c r="SUU39" s="38"/>
      <c r="SUV39" s="38"/>
      <c r="SUW39" s="38"/>
      <c r="SUX39" s="38"/>
      <c r="SUY39" s="38"/>
      <c r="SUZ39" s="38"/>
      <c r="SVA39" s="38"/>
      <c r="SVB39" s="38"/>
      <c r="SVC39" s="38"/>
      <c r="SVD39" s="38"/>
      <c r="SVE39" s="38"/>
      <c r="SVF39" s="38"/>
      <c r="SVG39" s="38"/>
      <c r="SVH39" s="38"/>
      <c r="SVI39" s="38"/>
      <c r="SVJ39" s="38"/>
      <c r="SVK39" s="38"/>
      <c r="SVL39" s="38"/>
      <c r="SVM39" s="38"/>
      <c r="SVN39" s="38"/>
      <c r="SVO39" s="38"/>
      <c r="SVP39" s="38"/>
      <c r="SVQ39" s="38"/>
      <c r="SVR39" s="38"/>
      <c r="SVS39" s="38"/>
      <c r="SVT39" s="38"/>
      <c r="SVU39" s="38"/>
      <c r="SVV39" s="38"/>
      <c r="SVW39" s="38"/>
      <c r="SVX39" s="38"/>
      <c r="SVY39" s="38"/>
      <c r="SVZ39" s="38"/>
      <c r="SWA39" s="38"/>
      <c r="SWB39" s="38"/>
      <c r="SWC39" s="38"/>
      <c r="SWD39" s="38"/>
      <c r="SWE39" s="38"/>
      <c r="SWF39" s="38"/>
      <c r="SWG39" s="38"/>
      <c r="SWH39" s="38"/>
      <c r="SWI39" s="38"/>
      <c r="SWJ39" s="38"/>
      <c r="SWK39" s="38"/>
      <c r="SWL39" s="38"/>
      <c r="SWM39" s="38"/>
      <c r="SWN39" s="38"/>
      <c r="SWO39" s="38"/>
      <c r="SWP39" s="38"/>
      <c r="SWQ39" s="38"/>
      <c r="SWR39" s="38"/>
      <c r="SWS39" s="38"/>
      <c r="SWT39" s="38"/>
      <c r="SWU39" s="38"/>
      <c r="SWV39" s="38"/>
      <c r="SWW39" s="38"/>
      <c r="SWX39" s="38"/>
      <c r="SWY39" s="38"/>
      <c r="SWZ39" s="38"/>
      <c r="SXA39" s="38"/>
      <c r="SXB39" s="38"/>
      <c r="SXC39" s="38"/>
      <c r="SXD39" s="38"/>
      <c r="SXE39" s="38"/>
      <c r="SXF39" s="38"/>
      <c r="SXG39" s="38"/>
      <c r="SXH39" s="38"/>
      <c r="SXI39" s="38"/>
      <c r="SXJ39" s="38"/>
      <c r="SXK39" s="38"/>
      <c r="SXL39" s="38"/>
      <c r="SXM39" s="38"/>
      <c r="SXN39" s="38"/>
      <c r="SXO39" s="38"/>
      <c r="SXP39" s="38"/>
      <c r="SXQ39" s="38"/>
      <c r="SXR39" s="38"/>
      <c r="SXS39" s="38"/>
      <c r="SXT39" s="38"/>
      <c r="SXU39" s="38"/>
      <c r="SXV39" s="38"/>
      <c r="SXW39" s="38"/>
      <c r="SXX39" s="38"/>
      <c r="SXY39" s="38"/>
      <c r="SXZ39" s="38"/>
      <c r="SYA39" s="38"/>
      <c r="SYB39" s="38"/>
      <c r="SYC39" s="38"/>
      <c r="SYD39" s="38"/>
      <c r="SYE39" s="38"/>
      <c r="SYF39" s="38"/>
      <c r="SYG39" s="38"/>
      <c r="SYH39" s="38"/>
      <c r="SYI39" s="38"/>
      <c r="SYJ39" s="38"/>
      <c r="SYK39" s="38"/>
      <c r="SYL39" s="38"/>
      <c r="SYM39" s="38"/>
      <c r="SYN39" s="38"/>
      <c r="SYO39" s="38"/>
      <c r="SYP39" s="38"/>
      <c r="SYQ39" s="38"/>
      <c r="SYR39" s="38"/>
      <c r="SYS39" s="38"/>
      <c r="SYT39" s="38"/>
      <c r="SYU39" s="38"/>
      <c r="SYV39" s="38"/>
      <c r="SYW39" s="38"/>
      <c r="SYX39" s="38"/>
      <c r="SYY39" s="38"/>
      <c r="SYZ39" s="38"/>
      <c r="SZA39" s="38"/>
      <c r="SZB39" s="38"/>
      <c r="SZC39" s="38"/>
      <c r="SZD39" s="38"/>
      <c r="SZE39" s="38"/>
      <c r="SZF39" s="38"/>
      <c r="SZG39" s="38"/>
      <c r="SZH39" s="38"/>
      <c r="SZI39" s="38"/>
      <c r="SZJ39" s="38"/>
      <c r="SZK39" s="38"/>
      <c r="SZL39" s="38"/>
      <c r="SZM39" s="38"/>
      <c r="SZN39" s="38"/>
      <c r="SZO39" s="38"/>
      <c r="SZP39" s="38"/>
      <c r="SZQ39" s="38"/>
      <c r="SZR39" s="38"/>
      <c r="SZS39" s="38"/>
      <c r="SZT39" s="38"/>
      <c r="SZU39" s="38"/>
      <c r="SZV39" s="38"/>
      <c r="SZW39" s="38"/>
      <c r="SZX39" s="38"/>
      <c r="SZY39" s="38"/>
      <c r="SZZ39" s="38"/>
      <c r="TAA39" s="38"/>
      <c r="TAB39" s="38"/>
      <c r="TAC39" s="38"/>
      <c r="TAD39" s="38"/>
      <c r="TAE39" s="38"/>
      <c r="TAF39" s="38"/>
      <c r="TAG39" s="38"/>
      <c r="TAH39" s="38"/>
      <c r="TAI39" s="38"/>
      <c r="TAJ39" s="38"/>
      <c r="TAK39" s="38"/>
      <c r="TAL39" s="38"/>
      <c r="TAM39" s="38"/>
      <c r="TAN39" s="38"/>
      <c r="TAO39" s="38"/>
      <c r="TAP39" s="38"/>
      <c r="TAQ39" s="38"/>
      <c r="TAR39" s="38"/>
      <c r="TAS39" s="38"/>
      <c r="TAT39" s="38"/>
      <c r="TAU39" s="38"/>
      <c r="TAV39" s="38"/>
      <c r="TAW39" s="38"/>
      <c r="TAX39" s="38"/>
      <c r="TAY39" s="38"/>
      <c r="TAZ39" s="38"/>
      <c r="TBA39" s="38"/>
      <c r="TBB39" s="38"/>
      <c r="TBC39" s="38"/>
      <c r="TBD39" s="38"/>
      <c r="TBE39" s="38"/>
      <c r="TBF39" s="38"/>
      <c r="TBG39" s="38"/>
      <c r="TBH39" s="38"/>
      <c r="TBI39" s="38"/>
      <c r="TBJ39" s="38"/>
      <c r="TBK39" s="38"/>
      <c r="TBL39" s="38"/>
      <c r="TBM39" s="38"/>
      <c r="TBN39" s="38"/>
      <c r="TBO39" s="38"/>
      <c r="TBP39" s="38"/>
      <c r="TBQ39" s="38"/>
      <c r="TBR39" s="38"/>
      <c r="TBS39" s="38"/>
      <c r="TBT39" s="38"/>
      <c r="TBU39" s="38"/>
      <c r="TBV39" s="38"/>
      <c r="TBW39" s="38"/>
      <c r="TBX39" s="38"/>
      <c r="TBY39" s="38"/>
      <c r="TBZ39" s="38"/>
      <c r="TCA39" s="38"/>
      <c r="TCB39" s="38"/>
      <c r="TCC39" s="38"/>
      <c r="TCD39" s="38"/>
      <c r="TCE39" s="38"/>
      <c r="TCF39" s="38"/>
      <c r="TCG39" s="38"/>
      <c r="TCH39" s="38"/>
      <c r="TCI39" s="38"/>
      <c r="TCJ39" s="38"/>
      <c r="TCK39" s="38"/>
      <c r="TCL39" s="38"/>
      <c r="TCM39" s="38"/>
      <c r="TCN39" s="38"/>
      <c r="TCO39" s="38"/>
      <c r="TCP39" s="38"/>
      <c r="TCQ39" s="38"/>
      <c r="TCR39" s="38"/>
      <c r="TCS39" s="38"/>
      <c r="TCT39" s="38"/>
      <c r="TCU39" s="38"/>
      <c r="TCV39" s="38"/>
      <c r="TCW39" s="38"/>
      <c r="TCX39" s="38"/>
      <c r="TCY39" s="38"/>
      <c r="TCZ39" s="38"/>
      <c r="TDA39" s="38"/>
      <c r="TDB39" s="38"/>
      <c r="TDC39" s="38"/>
      <c r="TDD39" s="38"/>
      <c r="TDE39" s="38"/>
      <c r="TDF39" s="38"/>
      <c r="TDG39" s="38"/>
      <c r="TDH39" s="38"/>
      <c r="TDI39" s="38"/>
      <c r="TDJ39" s="38"/>
      <c r="TDK39" s="38"/>
      <c r="TDL39" s="38"/>
      <c r="TDM39" s="38"/>
      <c r="TDN39" s="38"/>
      <c r="TDO39" s="38"/>
      <c r="TDP39" s="38"/>
      <c r="TDQ39" s="38"/>
      <c r="TDR39" s="38"/>
      <c r="TDS39" s="38"/>
      <c r="TDT39" s="38"/>
      <c r="TDU39" s="38"/>
      <c r="TDV39" s="38"/>
      <c r="TDW39" s="38"/>
      <c r="TDX39" s="38"/>
      <c r="TDY39" s="38"/>
      <c r="TDZ39" s="38"/>
      <c r="TEA39" s="38"/>
      <c r="TEB39" s="38"/>
      <c r="TEC39" s="38"/>
      <c r="TED39" s="38"/>
      <c r="TEE39" s="38"/>
      <c r="TEF39" s="38"/>
      <c r="TEG39" s="38"/>
      <c r="TEH39" s="38"/>
      <c r="TEI39" s="38"/>
      <c r="TEJ39" s="38"/>
      <c r="TEK39" s="38"/>
      <c r="TEL39" s="38"/>
      <c r="TEM39" s="38"/>
      <c r="TEN39" s="38"/>
      <c r="TEO39" s="38"/>
      <c r="TEP39" s="38"/>
      <c r="TEQ39" s="38"/>
      <c r="TER39" s="38"/>
      <c r="TES39" s="38"/>
      <c r="TET39" s="38"/>
      <c r="TEU39" s="38"/>
      <c r="TEV39" s="38"/>
      <c r="TEW39" s="38"/>
      <c r="TEX39" s="38"/>
      <c r="TEY39" s="38"/>
      <c r="TEZ39" s="38"/>
      <c r="TFA39" s="38"/>
      <c r="TFB39" s="38"/>
      <c r="TFC39" s="38"/>
      <c r="TFD39" s="38"/>
      <c r="TFE39" s="38"/>
      <c r="TFF39" s="38"/>
      <c r="TFG39" s="38"/>
      <c r="TFH39" s="38"/>
      <c r="TFI39" s="38"/>
      <c r="TFJ39" s="38"/>
      <c r="TFK39" s="38"/>
      <c r="TFL39" s="38"/>
      <c r="TFM39" s="38"/>
      <c r="TFN39" s="38"/>
      <c r="TFO39" s="38"/>
      <c r="TFP39" s="38"/>
      <c r="TFQ39" s="38"/>
      <c r="TFR39" s="38"/>
      <c r="TFS39" s="38"/>
      <c r="TFT39" s="38"/>
      <c r="TFU39" s="38"/>
      <c r="TFV39" s="38"/>
      <c r="TFW39" s="38"/>
      <c r="TFX39" s="38"/>
      <c r="TFY39" s="38"/>
      <c r="TFZ39" s="38"/>
      <c r="TGA39" s="38"/>
      <c r="TGB39" s="38"/>
      <c r="TGC39" s="38"/>
      <c r="TGD39" s="38"/>
      <c r="TGE39" s="38"/>
      <c r="TGF39" s="38"/>
      <c r="TGG39" s="38"/>
      <c r="TGH39" s="38"/>
      <c r="TGI39" s="38"/>
      <c r="TGJ39" s="38"/>
      <c r="TGK39" s="38"/>
      <c r="TGL39" s="38"/>
      <c r="TGM39" s="38"/>
      <c r="TGN39" s="38"/>
      <c r="TGO39" s="38"/>
      <c r="TGP39" s="38"/>
      <c r="TGQ39" s="38"/>
      <c r="TGR39" s="38"/>
      <c r="TGS39" s="38"/>
      <c r="TGT39" s="38"/>
      <c r="TGU39" s="38"/>
      <c r="TGV39" s="38"/>
      <c r="TGW39" s="38"/>
      <c r="TGX39" s="38"/>
      <c r="TGY39" s="38"/>
      <c r="TGZ39" s="38"/>
      <c r="THA39" s="38"/>
      <c r="THB39" s="38"/>
      <c r="THC39" s="38"/>
      <c r="THD39" s="38"/>
      <c r="THE39" s="38"/>
      <c r="THF39" s="38"/>
      <c r="THG39" s="38"/>
      <c r="THH39" s="38"/>
      <c r="THI39" s="38"/>
      <c r="THJ39" s="38"/>
      <c r="THK39" s="38"/>
      <c r="THL39" s="38"/>
      <c r="THM39" s="38"/>
      <c r="THN39" s="38"/>
      <c r="THO39" s="38"/>
      <c r="THP39" s="38"/>
      <c r="THQ39" s="38"/>
      <c r="THR39" s="38"/>
      <c r="THS39" s="38"/>
      <c r="THT39" s="38"/>
      <c r="THU39" s="38"/>
      <c r="THV39" s="38"/>
      <c r="THW39" s="38"/>
      <c r="THX39" s="38"/>
      <c r="THY39" s="38"/>
      <c r="THZ39" s="38"/>
      <c r="TIA39" s="38"/>
      <c r="TIB39" s="38"/>
      <c r="TIC39" s="38"/>
      <c r="TID39" s="38"/>
      <c r="TIE39" s="38"/>
      <c r="TIF39" s="38"/>
      <c r="TIG39" s="38"/>
      <c r="TIH39" s="38"/>
      <c r="TII39" s="38"/>
      <c r="TIJ39" s="38"/>
      <c r="TIK39" s="38"/>
      <c r="TIL39" s="38"/>
      <c r="TIM39" s="38"/>
      <c r="TIN39" s="38"/>
      <c r="TIO39" s="38"/>
      <c r="TIP39" s="38"/>
      <c r="TIQ39" s="38"/>
      <c r="TIR39" s="38"/>
      <c r="TIS39" s="38"/>
      <c r="TIT39" s="38"/>
      <c r="TIU39" s="38"/>
      <c r="TIV39" s="38"/>
      <c r="TIW39" s="38"/>
      <c r="TIX39" s="38"/>
      <c r="TIY39" s="38"/>
      <c r="TIZ39" s="38"/>
      <c r="TJA39" s="38"/>
      <c r="TJB39" s="38"/>
      <c r="TJC39" s="38"/>
      <c r="TJD39" s="38"/>
      <c r="TJE39" s="38"/>
      <c r="TJF39" s="38"/>
      <c r="TJG39" s="38"/>
      <c r="TJH39" s="38"/>
      <c r="TJI39" s="38"/>
      <c r="TJJ39" s="38"/>
      <c r="TJK39" s="38"/>
      <c r="TJL39" s="38"/>
      <c r="TJM39" s="38"/>
      <c r="TJN39" s="38"/>
      <c r="TJO39" s="38"/>
      <c r="TJP39" s="38"/>
      <c r="TJQ39" s="38"/>
      <c r="TJR39" s="38"/>
      <c r="TJS39" s="38"/>
      <c r="TJT39" s="38"/>
      <c r="TJU39" s="38"/>
      <c r="TJV39" s="38"/>
      <c r="TJW39" s="38"/>
      <c r="TJX39" s="38"/>
      <c r="TJY39" s="38"/>
      <c r="TJZ39" s="38"/>
      <c r="TKA39" s="38"/>
      <c r="TKB39" s="38"/>
      <c r="TKC39" s="38"/>
      <c r="TKD39" s="38"/>
      <c r="TKE39" s="38"/>
      <c r="TKF39" s="38"/>
      <c r="TKG39" s="38"/>
      <c r="TKH39" s="38"/>
      <c r="TKI39" s="38"/>
      <c r="TKJ39" s="38"/>
      <c r="TKK39" s="38"/>
      <c r="TKL39" s="38"/>
      <c r="TKM39" s="38"/>
      <c r="TKN39" s="38"/>
      <c r="TKO39" s="38"/>
      <c r="TKP39" s="38"/>
      <c r="TKQ39" s="38"/>
      <c r="TKR39" s="38"/>
      <c r="TKS39" s="38"/>
      <c r="TKT39" s="38"/>
      <c r="TKU39" s="38"/>
      <c r="TKV39" s="38"/>
      <c r="TKW39" s="38"/>
      <c r="TKX39" s="38"/>
      <c r="TKY39" s="38"/>
      <c r="TKZ39" s="38"/>
      <c r="TLA39" s="38"/>
      <c r="TLB39" s="38"/>
      <c r="TLC39" s="38"/>
      <c r="TLD39" s="38"/>
      <c r="TLE39" s="38"/>
      <c r="TLF39" s="38"/>
      <c r="TLG39" s="38"/>
      <c r="TLH39" s="38"/>
      <c r="TLI39" s="38"/>
      <c r="TLJ39" s="38"/>
      <c r="TLK39" s="38"/>
      <c r="TLL39" s="38"/>
      <c r="TLM39" s="38"/>
      <c r="TLN39" s="38"/>
      <c r="TLO39" s="38"/>
      <c r="TLP39" s="38"/>
      <c r="TLQ39" s="38"/>
      <c r="TLR39" s="38"/>
      <c r="TLS39" s="38"/>
      <c r="TLT39" s="38"/>
      <c r="TLU39" s="38"/>
      <c r="TLV39" s="38"/>
      <c r="TLW39" s="38"/>
      <c r="TLX39" s="38"/>
      <c r="TLY39" s="38"/>
      <c r="TLZ39" s="38"/>
      <c r="TMA39" s="38"/>
      <c r="TMB39" s="38"/>
      <c r="TMC39" s="38"/>
      <c r="TMD39" s="38"/>
      <c r="TME39" s="38"/>
      <c r="TMF39" s="38"/>
      <c r="TMG39" s="38"/>
      <c r="TMH39" s="38"/>
      <c r="TMI39" s="38"/>
      <c r="TMJ39" s="38"/>
      <c r="TMK39" s="38"/>
      <c r="TML39" s="38"/>
      <c r="TMM39" s="38"/>
      <c r="TMN39" s="38"/>
      <c r="TMO39" s="38"/>
      <c r="TMP39" s="38"/>
      <c r="TMQ39" s="38"/>
      <c r="TMR39" s="38"/>
      <c r="TMS39" s="38"/>
      <c r="TMT39" s="38"/>
      <c r="TMU39" s="38"/>
      <c r="TMV39" s="38"/>
      <c r="TMW39" s="38"/>
      <c r="TMX39" s="38"/>
      <c r="TMY39" s="38"/>
      <c r="TMZ39" s="38"/>
      <c r="TNA39" s="38"/>
      <c r="TNB39" s="38"/>
      <c r="TNC39" s="38"/>
      <c r="TND39" s="38"/>
      <c r="TNE39" s="38"/>
      <c r="TNF39" s="38"/>
      <c r="TNG39" s="38"/>
      <c r="TNH39" s="38"/>
      <c r="TNI39" s="38"/>
      <c r="TNJ39" s="38"/>
      <c r="TNK39" s="38"/>
      <c r="TNL39" s="38"/>
      <c r="TNM39" s="38"/>
      <c r="TNN39" s="38"/>
      <c r="TNO39" s="38"/>
      <c r="TNP39" s="38"/>
      <c r="TNQ39" s="38"/>
      <c r="TNR39" s="38"/>
      <c r="TNS39" s="38"/>
      <c r="TNT39" s="38"/>
      <c r="TNU39" s="38"/>
      <c r="TNV39" s="38"/>
      <c r="TNW39" s="38"/>
      <c r="TNX39" s="38"/>
      <c r="TNY39" s="38"/>
      <c r="TNZ39" s="38"/>
      <c r="TOA39" s="38"/>
      <c r="TOB39" s="38"/>
      <c r="TOC39" s="38"/>
      <c r="TOD39" s="38"/>
      <c r="TOE39" s="38"/>
      <c r="TOF39" s="38"/>
      <c r="TOG39" s="38"/>
      <c r="TOH39" s="38"/>
      <c r="TOI39" s="38"/>
      <c r="TOJ39" s="38"/>
      <c r="TOK39" s="38"/>
      <c r="TOL39" s="38"/>
      <c r="TOM39" s="38"/>
      <c r="TON39" s="38"/>
      <c r="TOO39" s="38"/>
      <c r="TOP39" s="38"/>
      <c r="TOQ39" s="38"/>
      <c r="TOR39" s="38"/>
      <c r="TOS39" s="38"/>
      <c r="TOT39" s="38"/>
      <c r="TOU39" s="38"/>
      <c r="TOV39" s="38"/>
      <c r="TOW39" s="38"/>
      <c r="TOX39" s="38"/>
      <c r="TOY39" s="38"/>
      <c r="TOZ39" s="38"/>
      <c r="TPA39" s="38"/>
      <c r="TPB39" s="38"/>
      <c r="TPC39" s="38"/>
      <c r="TPD39" s="38"/>
      <c r="TPE39" s="38"/>
      <c r="TPF39" s="38"/>
      <c r="TPG39" s="38"/>
      <c r="TPH39" s="38"/>
      <c r="TPI39" s="38"/>
      <c r="TPJ39" s="38"/>
      <c r="TPK39" s="38"/>
      <c r="TPL39" s="38"/>
      <c r="TPM39" s="38"/>
      <c r="TPN39" s="38"/>
      <c r="TPO39" s="38"/>
      <c r="TPP39" s="38"/>
      <c r="TPQ39" s="38"/>
      <c r="TPR39" s="38"/>
      <c r="TPS39" s="38"/>
      <c r="TPT39" s="38"/>
      <c r="TPU39" s="38"/>
      <c r="TPV39" s="38"/>
      <c r="TPW39" s="38"/>
      <c r="TPX39" s="38"/>
      <c r="TPY39" s="38"/>
      <c r="TPZ39" s="38"/>
      <c r="TQA39" s="38"/>
      <c r="TQB39" s="38"/>
      <c r="TQC39" s="38"/>
      <c r="TQD39" s="38"/>
      <c r="TQE39" s="38"/>
      <c r="TQF39" s="38"/>
      <c r="TQG39" s="38"/>
      <c r="TQH39" s="38"/>
      <c r="TQI39" s="38"/>
      <c r="TQJ39" s="38"/>
      <c r="TQK39" s="38"/>
      <c r="TQL39" s="38"/>
      <c r="TQM39" s="38"/>
      <c r="TQN39" s="38"/>
      <c r="TQO39" s="38"/>
      <c r="TQP39" s="38"/>
      <c r="TQQ39" s="38"/>
      <c r="TQR39" s="38"/>
      <c r="TQS39" s="38"/>
      <c r="TQT39" s="38"/>
      <c r="TQU39" s="38"/>
      <c r="TQV39" s="38"/>
      <c r="TQW39" s="38"/>
      <c r="TQX39" s="38"/>
      <c r="TQY39" s="38"/>
      <c r="TQZ39" s="38"/>
      <c r="TRA39" s="38"/>
      <c r="TRB39" s="38"/>
      <c r="TRC39" s="38"/>
      <c r="TRD39" s="38"/>
      <c r="TRE39" s="38"/>
      <c r="TRF39" s="38"/>
      <c r="TRG39" s="38"/>
      <c r="TRH39" s="38"/>
      <c r="TRI39" s="38"/>
      <c r="TRJ39" s="38"/>
      <c r="TRK39" s="38"/>
      <c r="TRL39" s="38"/>
      <c r="TRM39" s="38"/>
      <c r="TRN39" s="38"/>
      <c r="TRO39" s="38"/>
      <c r="TRP39" s="38"/>
      <c r="TRQ39" s="38"/>
      <c r="TRR39" s="38"/>
      <c r="TRS39" s="38"/>
      <c r="TRT39" s="38"/>
      <c r="TRU39" s="38"/>
      <c r="TRV39" s="38"/>
      <c r="TRW39" s="38"/>
      <c r="TRX39" s="38"/>
      <c r="TRY39" s="38"/>
      <c r="TRZ39" s="38"/>
      <c r="TSA39" s="38"/>
      <c r="TSB39" s="38"/>
      <c r="TSC39" s="38"/>
      <c r="TSD39" s="38"/>
      <c r="TSE39" s="38"/>
      <c r="TSF39" s="38"/>
      <c r="TSG39" s="38"/>
      <c r="TSH39" s="38"/>
      <c r="TSI39" s="38"/>
      <c r="TSJ39" s="38"/>
      <c r="TSK39" s="38"/>
      <c r="TSL39" s="38"/>
      <c r="TSM39" s="38"/>
      <c r="TSN39" s="38"/>
      <c r="TSO39" s="38"/>
      <c r="TSP39" s="38"/>
      <c r="TSQ39" s="38"/>
      <c r="TSR39" s="38"/>
      <c r="TSS39" s="38"/>
      <c r="TST39" s="38"/>
      <c r="TSU39" s="38"/>
      <c r="TSV39" s="38"/>
      <c r="TSW39" s="38"/>
      <c r="TSX39" s="38"/>
      <c r="TSY39" s="38"/>
      <c r="TSZ39" s="38"/>
      <c r="TTA39" s="38"/>
      <c r="TTB39" s="38"/>
      <c r="TTC39" s="38"/>
      <c r="TTD39" s="38"/>
      <c r="TTE39" s="38"/>
      <c r="TTF39" s="38"/>
      <c r="TTG39" s="38"/>
      <c r="TTH39" s="38"/>
      <c r="TTI39" s="38"/>
      <c r="TTJ39" s="38"/>
      <c r="TTK39" s="38"/>
      <c r="TTL39" s="38"/>
      <c r="TTM39" s="38"/>
      <c r="TTN39" s="38"/>
      <c r="TTO39" s="38"/>
      <c r="TTP39" s="38"/>
      <c r="TTQ39" s="38"/>
      <c r="TTR39" s="38"/>
      <c r="TTS39" s="38"/>
      <c r="TTT39" s="38"/>
      <c r="TTU39" s="38"/>
      <c r="TTV39" s="38"/>
      <c r="TTW39" s="38"/>
      <c r="TTX39" s="38"/>
      <c r="TTY39" s="38"/>
      <c r="TTZ39" s="38"/>
      <c r="TUA39" s="38"/>
      <c r="TUB39" s="38"/>
      <c r="TUC39" s="38"/>
      <c r="TUD39" s="38"/>
      <c r="TUE39" s="38"/>
      <c r="TUF39" s="38"/>
      <c r="TUG39" s="38"/>
      <c r="TUH39" s="38"/>
      <c r="TUI39" s="38"/>
      <c r="TUJ39" s="38"/>
      <c r="TUK39" s="38"/>
      <c r="TUL39" s="38"/>
      <c r="TUM39" s="38"/>
      <c r="TUN39" s="38"/>
      <c r="TUO39" s="38"/>
      <c r="TUP39" s="38"/>
      <c r="TUQ39" s="38"/>
      <c r="TUR39" s="38"/>
      <c r="TUS39" s="38"/>
      <c r="TUT39" s="38"/>
      <c r="TUU39" s="38"/>
      <c r="TUV39" s="38"/>
      <c r="TUW39" s="38"/>
      <c r="TUX39" s="38"/>
      <c r="TUY39" s="38"/>
      <c r="TUZ39" s="38"/>
      <c r="TVA39" s="38"/>
      <c r="TVB39" s="38"/>
      <c r="TVC39" s="38"/>
      <c r="TVD39" s="38"/>
      <c r="TVE39" s="38"/>
      <c r="TVF39" s="38"/>
      <c r="TVG39" s="38"/>
      <c r="TVH39" s="38"/>
      <c r="TVI39" s="38"/>
      <c r="TVJ39" s="38"/>
      <c r="TVK39" s="38"/>
      <c r="TVL39" s="38"/>
      <c r="TVM39" s="38"/>
      <c r="TVN39" s="38"/>
      <c r="TVO39" s="38"/>
      <c r="TVP39" s="38"/>
      <c r="TVQ39" s="38"/>
      <c r="TVR39" s="38"/>
      <c r="TVS39" s="38"/>
      <c r="TVT39" s="38"/>
      <c r="TVU39" s="38"/>
      <c r="TVV39" s="38"/>
      <c r="TVW39" s="38"/>
      <c r="TVX39" s="38"/>
      <c r="TVY39" s="38"/>
      <c r="TVZ39" s="38"/>
      <c r="TWA39" s="38"/>
      <c r="TWB39" s="38"/>
      <c r="TWC39" s="38"/>
      <c r="TWD39" s="38"/>
      <c r="TWE39" s="38"/>
      <c r="TWF39" s="38"/>
      <c r="TWG39" s="38"/>
      <c r="TWH39" s="38"/>
      <c r="TWI39" s="38"/>
      <c r="TWJ39" s="38"/>
      <c r="TWK39" s="38"/>
      <c r="TWL39" s="38"/>
      <c r="TWM39" s="38"/>
      <c r="TWN39" s="38"/>
      <c r="TWO39" s="38"/>
      <c r="TWP39" s="38"/>
      <c r="TWQ39" s="38"/>
      <c r="TWR39" s="38"/>
      <c r="TWS39" s="38"/>
      <c r="TWT39" s="38"/>
      <c r="TWU39" s="38"/>
      <c r="TWV39" s="38"/>
      <c r="TWW39" s="38"/>
      <c r="TWX39" s="38"/>
      <c r="TWY39" s="38"/>
      <c r="TWZ39" s="38"/>
      <c r="TXA39" s="38"/>
      <c r="TXB39" s="38"/>
      <c r="TXC39" s="38"/>
      <c r="TXD39" s="38"/>
      <c r="TXE39" s="38"/>
      <c r="TXF39" s="38"/>
      <c r="TXG39" s="38"/>
      <c r="TXH39" s="38"/>
      <c r="TXI39" s="38"/>
      <c r="TXJ39" s="38"/>
      <c r="TXK39" s="38"/>
      <c r="TXL39" s="38"/>
      <c r="TXM39" s="38"/>
      <c r="TXN39" s="38"/>
      <c r="TXO39" s="38"/>
      <c r="TXP39" s="38"/>
      <c r="TXQ39" s="38"/>
      <c r="TXR39" s="38"/>
      <c r="TXS39" s="38"/>
      <c r="TXT39" s="38"/>
      <c r="TXU39" s="38"/>
      <c r="TXV39" s="38"/>
      <c r="TXW39" s="38"/>
      <c r="TXX39" s="38"/>
      <c r="TXY39" s="38"/>
      <c r="TXZ39" s="38"/>
      <c r="TYA39" s="38"/>
      <c r="TYB39" s="38"/>
      <c r="TYC39" s="38"/>
      <c r="TYD39" s="38"/>
      <c r="TYE39" s="38"/>
      <c r="TYF39" s="38"/>
      <c r="TYG39" s="38"/>
      <c r="TYH39" s="38"/>
      <c r="TYI39" s="38"/>
      <c r="TYJ39" s="38"/>
      <c r="TYK39" s="38"/>
      <c r="TYL39" s="38"/>
      <c r="TYM39" s="38"/>
      <c r="TYN39" s="38"/>
      <c r="TYO39" s="38"/>
      <c r="TYP39" s="38"/>
      <c r="TYQ39" s="38"/>
      <c r="TYR39" s="38"/>
      <c r="TYS39" s="38"/>
      <c r="TYT39" s="38"/>
      <c r="TYU39" s="38"/>
      <c r="TYV39" s="38"/>
      <c r="TYW39" s="38"/>
      <c r="TYX39" s="38"/>
      <c r="TYY39" s="38"/>
      <c r="TYZ39" s="38"/>
      <c r="TZA39" s="38"/>
      <c r="TZB39" s="38"/>
      <c r="TZC39" s="38"/>
      <c r="TZD39" s="38"/>
      <c r="TZE39" s="38"/>
      <c r="TZF39" s="38"/>
      <c r="TZG39" s="38"/>
      <c r="TZH39" s="38"/>
      <c r="TZI39" s="38"/>
      <c r="TZJ39" s="38"/>
      <c r="TZK39" s="38"/>
      <c r="TZL39" s="38"/>
      <c r="TZM39" s="38"/>
      <c r="TZN39" s="38"/>
      <c r="TZO39" s="38"/>
      <c r="TZP39" s="38"/>
      <c r="TZQ39" s="38"/>
      <c r="TZR39" s="38"/>
      <c r="TZS39" s="38"/>
      <c r="TZT39" s="38"/>
      <c r="TZU39" s="38"/>
      <c r="TZV39" s="38"/>
      <c r="TZW39" s="38"/>
      <c r="TZX39" s="38"/>
      <c r="TZY39" s="38"/>
      <c r="TZZ39" s="38"/>
      <c r="UAA39" s="38"/>
      <c r="UAB39" s="38"/>
      <c r="UAC39" s="38"/>
      <c r="UAD39" s="38"/>
      <c r="UAE39" s="38"/>
      <c r="UAF39" s="38"/>
      <c r="UAG39" s="38"/>
      <c r="UAH39" s="38"/>
      <c r="UAI39" s="38"/>
      <c r="UAJ39" s="38"/>
      <c r="UAK39" s="38"/>
      <c r="UAL39" s="38"/>
      <c r="UAM39" s="38"/>
      <c r="UAN39" s="38"/>
      <c r="UAO39" s="38"/>
      <c r="UAP39" s="38"/>
      <c r="UAQ39" s="38"/>
      <c r="UAR39" s="38"/>
      <c r="UAS39" s="38"/>
      <c r="UAT39" s="38"/>
      <c r="UAU39" s="38"/>
      <c r="UAV39" s="38"/>
      <c r="UAW39" s="38"/>
      <c r="UAX39" s="38"/>
      <c r="UAY39" s="38"/>
      <c r="UAZ39" s="38"/>
      <c r="UBA39" s="38"/>
      <c r="UBB39" s="38"/>
      <c r="UBC39" s="38"/>
      <c r="UBD39" s="38"/>
      <c r="UBE39" s="38"/>
      <c r="UBF39" s="38"/>
      <c r="UBG39" s="38"/>
      <c r="UBH39" s="38"/>
      <c r="UBI39" s="38"/>
      <c r="UBJ39" s="38"/>
      <c r="UBK39" s="38"/>
      <c r="UBL39" s="38"/>
      <c r="UBM39" s="38"/>
      <c r="UBN39" s="38"/>
      <c r="UBO39" s="38"/>
      <c r="UBP39" s="38"/>
      <c r="UBQ39" s="38"/>
      <c r="UBR39" s="38"/>
      <c r="UBS39" s="38"/>
      <c r="UBT39" s="38"/>
      <c r="UBU39" s="38"/>
      <c r="UBV39" s="38"/>
      <c r="UBW39" s="38"/>
      <c r="UBX39" s="38"/>
      <c r="UBY39" s="38"/>
      <c r="UBZ39" s="38"/>
      <c r="UCA39" s="38"/>
      <c r="UCB39" s="38"/>
      <c r="UCC39" s="38"/>
      <c r="UCD39" s="38"/>
      <c r="UCE39" s="38"/>
      <c r="UCF39" s="38"/>
      <c r="UCG39" s="38"/>
      <c r="UCH39" s="38"/>
      <c r="UCI39" s="38"/>
      <c r="UCJ39" s="38"/>
      <c r="UCK39" s="38"/>
      <c r="UCL39" s="38"/>
      <c r="UCM39" s="38"/>
      <c r="UCN39" s="38"/>
      <c r="UCO39" s="38"/>
      <c r="UCP39" s="38"/>
      <c r="UCQ39" s="38"/>
      <c r="UCR39" s="38"/>
      <c r="UCS39" s="38"/>
      <c r="UCT39" s="38"/>
      <c r="UCU39" s="38"/>
      <c r="UCV39" s="38"/>
      <c r="UCW39" s="38"/>
      <c r="UCX39" s="38"/>
      <c r="UCY39" s="38"/>
      <c r="UCZ39" s="38"/>
      <c r="UDA39" s="38"/>
      <c r="UDB39" s="38"/>
      <c r="UDC39" s="38"/>
      <c r="UDD39" s="38"/>
      <c r="UDE39" s="38"/>
      <c r="UDF39" s="38"/>
      <c r="UDG39" s="38"/>
      <c r="UDH39" s="38"/>
      <c r="UDI39" s="38"/>
      <c r="UDJ39" s="38"/>
      <c r="UDK39" s="38"/>
      <c r="UDL39" s="38"/>
      <c r="UDM39" s="38"/>
      <c r="UDN39" s="38"/>
      <c r="UDO39" s="38"/>
      <c r="UDP39" s="38"/>
      <c r="UDQ39" s="38"/>
      <c r="UDR39" s="38"/>
      <c r="UDS39" s="38"/>
      <c r="UDT39" s="38"/>
      <c r="UDU39" s="38"/>
      <c r="UDV39" s="38"/>
      <c r="UDW39" s="38"/>
      <c r="UDX39" s="38"/>
      <c r="UDY39" s="38"/>
      <c r="UDZ39" s="38"/>
      <c r="UEA39" s="38"/>
      <c r="UEB39" s="38"/>
      <c r="UEC39" s="38"/>
      <c r="UED39" s="38"/>
      <c r="UEE39" s="38"/>
      <c r="UEF39" s="38"/>
      <c r="UEG39" s="38"/>
      <c r="UEH39" s="38"/>
      <c r="UEI39" s="38"/>
      <c r="UEJ39" s="38"/>
      <c r="UEK39" s="38"/>
      <c r="UEL39" s="38"/>
      <c r="UEM39" s="38"/>
      <c r="UEN39" s="38"/>
      <c r="UEO39" s="38"/>
      <c r="UEP39" s="38"/>
      <c r="UEQ39" s="38"/>
      <c r="UER39" s="38"/>
      <c r="UES39" s="38"/>
      <c r="UET39" s="38"/>
      <c r="UEU39" s="38"/>
      <c r="UEV39" s="38"/>
      <c r="UEW39" s="38"/>
      <c r="UEX39" s="38"/>
      <c r="UEY39" s="38"/>
      <c r="UEZ39" s="38"/>
      <c r="UFA39" s="38"/>
      <c r="UFB39" s="38"/>
      <c r="UFC39" s="38"/>
      <c r="UFD39" s="38"/>
      <c r="UFE39" s="38"/>
      <c r="UFF39" s="38"/>
      <c r="UFG39" s="38"/>
      <c r="UFH39" s="38"/>
      <c r="UFI39" s="38"/>
      <c r="UFJ39" s="38"/>
      <c r="UFK39" s="38"/>
      <c r="UFL39" s="38"/>
      <c r="UFM39" s="38"/>
      <c r="UFN39" s="38"/>
      <c r="UFO39" s="38"/>
      <c r="UFP39" s="38"/>
      <c r="UFQ39" s="38"/>
      <c r="UFR39" s="38"/>
      <c r="UFS39" s="38"/>
      <c r="UFT39" s="38"/>
      <c r="UFU39" s="38"/>
      <c r="UFV39" s="38"/>
      <c r="UFW39" s="38"/>
      <c r="UFX39" s="38"/>
      <c r="UFY39" s="38"/>
      <c r="UFZ39" s="38"/>
      <c r="UGA39" s="38"/>
      <c r="UGB39" s="38"/>
      <c r="UGC39" s="38"/>
      <c r="UGD39" s="38"/>
      <c r="UGE39" s="38"/>
      <c r="UGF39" s="38"/>
      <c r="UGG39" s="38"/>
      <c r="UGH39" s="38"/>
      <c r="UGI39" s="38"/>
      <c r="UGJ39" s="38"/>
      <c r="UGK39" s="38"/>
      <c r="UGL39" s="38"/>
      <c r="UGM39" s="38"/>
      <c r="UGN39" s="38"/>
      <c r="UGO39" s="38"/>
      <c r="UGP39" s="38"/>
      <c r="UGQ39" s="38"/>
      <c r="UGR39" s="38"/>
      <c r="UGS39" s="38"/>
      <c r="UGT39" s="38"/>
      <c r="UGU39" s="38"/>
      <c r="UGV39" s="38"/>
      <c r="UGW39" s="38"/>
      <c r="UGX39" s="38"/>
      <c r="UGY39" s="38"/>
      <c r="UGZ39" s="38"/>
      <c r="UHA39" s="38"/>
      <c r="UHB39" s="38"/>
      <c r="UHC39" s="38"/>
      <c r="UHD39" s="38"/>
      <c r="UHE39" s="38"/>
      <c r="UHF39" s="38"/>
      <c r="UHG39" s="38"/>
      <c r="UHH39" s="38"/>
      <c r="UHI39" s="38"/>
      <c r="UHJ39" s="38"/>
      <c r="UHK39" s="38"/>
      <c r="UHL39" s="38"/>
      <c r="UHM39" s="38"/>
      <c r="UHN39" s="38"/>
      <c r="UHO39" s="38"/>
      <c r="UHP39" s="38"/>
      <c r="UHQ39" s="38"/>
      <c r="UHR39" s="38"/>
      <c r="UHS39" s="38"/>
      <c r="UHT39" s="38"/>
      <c r="UHU39" s="38"/>
      <c r="UHV39" s="38"/>
      <c r="UHW39" s="38"/>
      <c r="UHX39" s="38"/>
      <c r="UHY39" s="38"/>
      <c r="UHZ39" s="38"/>
      <c r="UIA39" s="38"/>
      <c r="UIB39" s="38"/>
      <c r="UIC39" s="38"/>
      <c r="UID39" s="38"/>
      <c r="UIE39" s="38"/>
      <c r="UIF39" s="38"/>
      <c r="UIG39" s="38"/>
      <c r="UIH39" s="38"/>
      <c r="UII39" s="38"/>
      <c r="UIJ39" s="38"/>
      <c r="UIK39" s="38"/>
      <c r="UIL39" s="38"/>
      <c r="UIM39" s="38"/>
      <c r="UIN39" s="38"/>
      <c r="UIO39" s="38"/>
      <c r="UIP39" s="38"/>
      <c r="UIQ39" s="38"/>
      <c r="UIR39" s="38"/>
      <c r="UIS39" s="38"/>
      <c r="UIT39" s="38"/>
      <c r="UIU39" s="38"/>
      <c r="UIV39" s="38"/>
      <c r="UIW39" s="38"/>
      <c r="UIX39" s="38"/>
      <c r="UIY39" s="38"/>
      <c r="UIZ39" s="38"/>
      <c r="UJA39" s="38"/>
      <c r="UJB39" s="38"/>
      <c r="UJC39" s="38"/>
      <c r="UJD39" s="38"/>
      <c r="UJE39" s="38"/>
      <c r="UJF39" s="38"/>
      <c r="UJG39" s="38"/>
      <c r="UJH39" s="38"/>
      <c r="UJI39" s="38"/>
      <c r="UJJ39" s="38"/>
      <c r="UJK39" s="38"/>
      <c r="UJL39" s="38"/>
      <c r="UJM39" s="38"/>
      <c r="UJN39" s="38"/>
      <c r="UJO39" s="38"/>
      <c r="UJP39" s="38"/>
      <c r="UJQ39" s="38"/>
      <c r="UJR39" s="38"/>
      <c r="UJS39" s="38"/>
      <c r="UJT39" s="38"/>
      <c r="UJU39" s="38"/>
      <c r="UJV39" s="38"/>
      <c r="UJW39" s="38"/>
      <c r="UJX39" s="38"/>
      <c r="UJY39" s="38"/>
      <c r="UJZ39" s="38"/>
      <c r="UKA39" s="38"/>
      <c r="UKB39" s="38"/>
      <c r="UKC39" s="38"/>
      <c r="UKD39" s="38"/>
      <c r="UKE39" s="38"/>
      <c r="UKF39" s="38"/>
      <c r="UKG39" s="38"/>
      <c r="UKH39" s="38"/>
      <c r="UKI39" s="38"/>
      <c r="UKJ39" s="38"/>
      <c r="UKK39" s="38"/>
      <c r="UKL39" s="38"/>
      <c r="UKM39" s="38"/>
      <c r="UKN39" s="38"/>
      <c r="UKO39" s="38"/>
      <c r="UKP39" s="38"/>
      <c r="UKQ39" s="38"/>
      <c r="UKR39" s="38"/>
      <c r="UKS39" s="38"/>
      <c r="UKT39" s="38"/>
      <c r="UKU39" s="38"/>
      <c r="UKV39" s="38"/>
      <c r="UKW39" s="38"/>
      <c r="UKX39" s="38"/>
      <c r="UKY39" s="38"/>
      <c r="UKZ39" s="38"/>
      <c r="ULA39" s="38"/>
      <c r="ULB39" s="38"/>
      <c r="ULC39" s="38"/>
      <c r="ULD39" s="38"/>
      <c r="ULE39" s="38"/>
      <c r="ULF39" s="38"/>
      <c r="ULG39" s="38"/>
      <c r="ULH39" s="38"/>
      <c r="ULI39" s="38"/>
      <c r="ULJ39" s="38"/>
      <c r="ULK39" s="38"/>
      <c r="ULL39" s="38"/>
      <c r="ULM39" s="38"/>
      <c r="ULN39" s="38"/>
      <c r="ULO39" s="38"/>
      <c r="ULP39" s="38"/>
      <c r="ULQ39" s="38"/>
      <c r="ULR39" s="38"/>
      <c r="ULS39" s="38"/>
      <c r="ULT39" s="38"/>
      <c r="ULU39" s="38"/>
      <c r="ULV39" s="38"/>
      <c r="ULW39" s="38"/>
      <c r="ULX39" s="38"/>
      <c r="ULY39" s="38"/>
      <c r="ULZ39" s="38"/>
      <c r="UMA39" s="38"/>
      <c r="UMB39" s="38"/>
      <c r="UMC39" s="38"/>
      <c r="UMD39" s="38"/>
      <c r="UME39" s="38"/>
      <c r="UMF39" s="38"/>
      <c r="UMG39" s="38"/>
      <c r="UMH39" s="38"/>
      <c r="UMI39" s="38"/>
      <c r="UMJ39" s="38"/>
      <c r="UMK39" s="38"/>
      <c r="UML39" s="38"/>
      <c r="UMM39" s="38"/>
      <c r="UMN39" s="38"/>
      <c r="UMO39" s="38"/>
      <c r="UMP39" s="38"/>
      <c r="UMQ39" s="38"/>
      <c r="UMR39" s="38"/>
      <c r="UMS39" s="38"/>
      <c r="UMT39" s="38"/>
      <c r="UMU39" s="38"/>
      <c r="UMV39" s="38"/>
      <c r="UMW39" s="38"/>
      <c r="UMX39" s="38"/>
      <c r="UMY39" s="38"/>
      <c r="UMZ39" s="38"/>
      <c r="UNA39" s="38"/>
      <c r="UNB39" s="38"/>
      <c r="UNC39" s="38"/>
      <c r="UND39" s="38"/>
      <c r="UNE39" s="38"/>
      <c r="UNF39" s="38"/>
      <c r="UNG39" s="38"/>
      <c r="UNH39" s="38"/>
      <c r="UNI39" s="38"/>
      <c r="UNJ39" s="38"/>
      <c r="UNK39" s="38"/>
      <c r="UNL39" s="38"/>
      <c r="UNM39" s="38"/>
      <c r="UNN39" s="38"/>
      <c r="UNO39" s="38"/>
      <c r="UNP39" s="38"/>
      <c r="UNQ39" s="38"/>
      <c r="UNR39" s="38"/>
      <c r="UNS39" s="38"/>
      <c r="UNT39" s="38"/>
      <c r="UNU39" s="38"/>
      <c r="UNV39" s="38"/>
      <c r="UNW39" s="38"/>
      <c r="UNX39" s="38"/>
      <c r="UNY39" s="38"/>
      <c r="UNZ39" s="38"/>
      <c r="UOA39" s="38"/>
      <c r="UOB39" s="38"/>
      <c r="UOC39" s="38"/>
      <c r="UOD39" s="38"/>
      <c r="UOE39" s="38"/>
      <c r="UOF39" s="38"/>
      <c r="UOG39" s="38"/>
      <c r="UOH39" s="38"/>
      <c r="UOI39" s="38"/>
      <c r="UOJ39" s="38"/>
      <c r="UOK39" s="38"/>
      <c r="UOL39" s="38"/>
      <c r="UOM39" s="38"/>
      <c r="UON39" s="38"/>
      <c r="UOO39" s="38"/>
      <c r="UOP39" s="38"/>
      <c r="UOQ39" s="38"/>
      <c r="UOR39" s="38"/>
      <c r="UOS39" s="38"/>
      <c r="UOT39" s="38"/>
      <c r="UOU39" s="38"/>
      <c r="UOV39" s="38"/>
      <c r="UOW39" s="38"/>
      <c r="UOX39" s="38"/>
      <c r="UOY39" s="38"/>
      <c r="UOZ39" s="38"/>
      <c r="UPA39" s="38"/>
      <c r="UPB39" s="38"/>
      <c r="UPC39" s="38"/>
      <c r="UPD39" s="38"/>
      <c r="UPE39" s="38"/>
      <c r="UPF39" s="38"/>
      <c r="UPG39" s="38"/>
      <c r="UPH39" s="38"/>
      <c r="UPI39" s="38"/>
      <c r="UPJ39" s="38"/>
      <c r="UPK39" s="38"/>
      <c r="UPL39" s="38"/>
      <c r="UPM39" s="38"/>
      <c r="UPN39" s="38"/>
      <c r="UPO39" s="38"/>
      <c r="UPP39" s="38"/>
      <c r="UPQ39" s="38"/>
      <c r="UPR39" s="38"/>
      <c r="UPS39" s="38"/>
      <c r="UPT39" s="38"/>
      <c r="UPU39" s="38"/>
      <c r="UPV39" s="38"/>
      <c r="UPW39" s="38"/>
      <c r="UPX39" s="38"/>
      <c r="UPY39" s="38"/>
      <c r="UPZ39" s="38"/>
      <c r="UQA39" s="38"/>
      <c r="UQB39" s="38"/>
      <c r="UQC39" s="38"/>
      <c r="UQD39" s="38"/>
      <c r="UQE39" s="38"/>
      <c r="UQF39" s="38"/>
      <c r="UQG39" s="38"/>
      <c r="UQH39" s="38"/>
      <c r="UQI39" s="38"/>
      <c r="UQJ39" s="38"/>
      <c r="UQK39" s="38"/>
      <c r="UQL39" s="38"/>
      <c r="UQM39" s="38"/>
      <c r="UQN39" s="38"/>
      <c r="UQO39" s="38"/>
      <c r="UQP39" s="38"/>
      <c r="UQQ39" s="38"/>
      <c r="UQR39" s="38"/>
      <c r="UQS39" s="38"/>
      <c r="UQT39" s="38"/>
      <c r="UQU39" s="38"/>
      <c r="UQV39" s="38"/>
      <c r="UQW39" s="38"/>
      <c r="UQX39" s="38"/>
      <c r="UQY39" s="38"/>
      <c r="UQZ39" s="38"/>
      <c r="URA39" s="38"/>
      <c r="URB39" s="38"/>
      <c r="URC39" s="38"/>
      <c r="URD39" s="38"/>
      <c r="URE39" s="38"/>
      <c r="URF39" s="38"/>
      <c r="URG39" s="38"/>
      <c r="URH39" s="38"/>
      <c r="URI39" s="38"/>
      <c r="URJ39" s="38"/>
      <c r="URK39" s="38"/>
      <c r="URL39" s="38"/>
      <c r="URM39" s="38"/>
      <c r="URN39" s="38"/>
      <c r="URO39" s="38"/>
      <c r="URP39" s="38"/>
      <c r="URQ39" s="38"/>
      <c r="URR39" s="38"/>
      <c r="URS39" s="38"/>
      <c r="URT39" s="38"/>
      <c r="URU39" s="38"/>
      <c r="URV39" s="38"/>
      <c r="URW39" s="38"/>
      <c r="URX39" s="38"/>
      <c r="URY39" s="38"/>
      <c r="URZ39" s="38"/>
      <c r="USA39" s="38"/>
      <c r="USB39" s="38"/>
      <c r="USC39" s="38"/>
      <c r="USD39" s="38"/>
      <c r="USE39" s="38"/>
      <c r="USF39" s="38"/>
      <c r="USG39" s="38"/>
      <c r="USH39" s="38"/>
      <c r="USI39" s="38"/>
      <c r="USJ39" s="38"/>
      <c r="USK39" s="38"/>
      <c r="USL39" s="38"/>
      <c r="USM39" s="38"/>
      <c r="USN39" s="38"/>
      <c r="USO39" s="38"/>
      <c r="USP39" s="38"/>
      <c r="USQ39" s="38"/>
      <c r="USR39" s="38"/>
      <c r="USS39" s="38"/>
      <c r="UST39" s="38"/>
      <c r="USU39" s="38"/>
      <c r="USV39" s="38"/>
      <c r="USW39" s="38"/>
      <c r="USX39" s="38"/>
      <c r="USY39" s="38"/>
      <c r="USZ39" s="38"/>
      <c r="UTA39" s="38"/>
      <c r="UTB39" s="38"/>
      <c r="UTC39" s="38"/>
      <c r="UTD39" s="38"/>
      <c r="UTE39" s="38"/>
      <c r="UTF39" s="38"/>
      <c r="UTG39" s="38"/>
      <c r="UTH39" s="38"/>
      <c r="UTI39" s="38"/>
      <c r="UTJ39" s="38"/>
      <c r="UTK39" s="38"/>
      <c r="UTL39" s="38"/>
      <c r="UTM39" s="38"/>
      <c r="UTN39" s="38"/>
      <c r="UTO39" s="38"/>
      <c r="UTP39" s="38"/>
      <c r="UTQ39" s="38"/>
      <c r="UTR39" s="38"/>
      <c r="UTS39" s="38"/>
      <c r="UTT39" s="38"/>
      <c r="UTU39" s="38"/>
      <c r="UTV39" s="38"/>
      <c r="UTW39" s="38"/>
      <c r="UTX39" s="38"/>
      <c r="UTY39" s="38"/>
      <c r="UTZ39" s="38"/>
      <c r="UUA39" s="38"/>
      <c r="UUB39" s="38"/>
      <c r="UUC39" s="38"/>
      <c r="UUD39" s="38"/>
      <c r="UUE39" s="38"/>
      <c r="UUF39" s="38"/>
      <c r="UUG39" s="38"/>
      <c r="UUH39" s="38"/>
      <c r="UUI39" s="38"/>
      <c r="UUJ39" s="38"/>
      <c r="UUK39" s="38"/>
      <c r="UUL39" s="38"/>
      <c r="UUM39" s="38"/>
      <c r="UUN39" s="38"/>
      <c r="UUO39" s="38"/>
      <c r="UUP39" s="38"/>
      <c r="UUQ39" s="38"/>
      <c r="UUR39" s="38"/>
      <c r="UUS39" s="38"/>
      <c r="UUT39" s="38"/>
      <c r="UUU39" s="38"/>
      <c r="UUV39" s="38"/>
      <c r="UUW39" s="38"/>
      <c r="UUX39" s="38"/>
      <c r="UUY39" s="38"/>
      <c r="UUZ39" s="38"/>
      <c r="UVA39" s="38"/>
      <c r="UVB39" s="38"/>
      <c r="UVC39" s="38"/>
      <c r="UVD39" s="38"/>
      <c r="UVE39" s="38"/>
      <c r="UVF39" s="38"/>
      <c r="UVG39" s="38"/>
      <c r="UVH39" s="38"/>
      <c r="UVI39" s="38"/>
      <c r="UVJ39" s="38"/>
      <c r="UVK39" s="38"/>
      <c r="UVL39" s="38"/>
      <c r="UVM39" s="38"/>
      <c r="UVN39" s="38"/>
      <c r="UVO39" s="38"/>
      <c r="UVP39" s="38"/>
      <c r="UVQ39" s="38"/>
      <c r="UVR39" s="38"/>
      <c r="UVS39" s="38"/>
      <c r="UVT39" s="38"/>
      <c r="UVU39" s="38"/>
      <c r="UVV39" s="38"/>
      <c r="UVW39" s="38"/>
      <c r="UVX39" s="38"/>
      <c r="UVY39" s="38"/>
      <c r="UVZ39" s="38"/>
      <c r="UWA39" s="38"/>
      <c r="UWB39" s="38"/>
      <c r="UWC39" s="38"/>
      <c r="UWD39" s="38"/>
      <c r="UWE39" s="38"/>
      <c r="UWF39" s="38"/>
      <c r="UWG39" s="38"/>
      <c r="UWH39" s="38"/>
      <c r="UWI39" s="38"/>
      <c r="UWJ39" s="38"/>
      <c r="UWK39" s="38"/>
      <c r="UWL39" s="38"/>
      <c r="UWM39" s="38"/>
      <c r="UWN39" s="38"/>
      <c r="UWO39" s="38"/>
      <c r="UWP39" s="38"/>
      <c r="UWQ39" s="38"/>
      <c r="UWR39" s="38"/>
      <c r="UWS39" s="38"/>
      <c r="UWT39" s="38"/>
      <c r="UWU39" s="38"/>
      <c r="UWV39" s="38"/>
      <c r="UWW39" s="38"/>
      <c r="UWX39" s="38"/>
      <c r="UWY39" s="38"/>
      <c r="UWZ39" s="38"/>
      <c r="UXA39" s="38"/>
      <c r="UXB39" s="38"/>
      <c r="UXC39" s="38"/>
      <c r="UXD39" s="38"/>
      <c r="UXE39" s="38"/>
      <c r="UXF39" s="38"/>
      <c r="UXG39" s="38"/>
      <c r="UXH39" s="38"/>
      <c r="UXI39" s="38"/>
      <c r="UXJ39" s="38"/>
      <c r="UXK39" s="38"/>
      <c r="UXL39" s="38"/>
      <c r="UXM39" s="38"/>
      <c r="UXN39" s="38"/>
      <c r="UXO39" s="38"/>
      <c r="UXP39" s="38"/>
      <c r="UXQ39" s="38"/>
      <c r="UXR39" s="38"/>
      <c r="UXS39" s="38"/>
      <c r="UXT39" s="38"/>
      <c r="UXU39" s="38"/>
      <c r="UXV39" s="38"/>
      <c r="UXW39" s="38"/>
      <c r="UXX39" s="38"/>
      <c r="UXY39" s="38"/>
      <c r="UXZ39" s="38"/>
      <c r="UYA39" s="38"/>
      <c r="UYB39" s="38"/>
      <c r="UYC39" s="38"/>
      <c r="UYD39" s="38"/>
      <c r="UYE39" s="38"/>
      <c r="UYF39" s="38"/>
      <c r="UYG39" s="38"/>
      <c r="UYH39" s="38"/>
      <c r="UYI39" s="38"/>
      <c r="UYJ39" s="38"/>
      <c r="UYK39" s="38"/>
      <c r="UYL39" s="38"/>
      <c r="UYM39" s="38"/>
      <c r="UYN39" s="38"/>
      <c r="UYO39" s="38"/>
      <c r="UYP39" s="38"/>
      <c r="UYQ39" s="38"/>
      <c r="UYR39" s="38"/>
      <c r="UYS39" s="38"/>
      <c r="UYT39" s="38"/>
      <c r="UYU39" s="38"/>
      <c r="UYV39" s="38"/>
      <c r="UYW39" s="38"/>
      <c r="UYX39" s="38"/>
      <c r="UYY39" s="38"/>
      <c r="UYZ39" s="38"/>
      <c r="UZA39" s="38"/>
      <c r="UZB39" s="38"/>
      <c r="UZC39" s="38"/>
      <c r="UZD39" s="38"/>
      <c r="UZE39" s="38"/>
      <c r="UZF39" s="38"/>
      <c r="UZG39" s="38"/>
      <c r="UZH39" s="38"/>
      <c r="UZI39" s="38"/>
      <c r="UZJ39" s="38"/>
      <c r="UZK39" s="38"/>
      <c r="UZL39" s="38"/>
      <c r="UZM39" s="38"/>
      <c r="UZN39" s="38"/>
      <c r="UZO39" s="38"/>
      <c r="UZP39" s="38"/>
      <c r="UZQ39" s="38"/>
      <c r="UZR39" s="38"/>
      <c r="UZS39" s="38"/>
      <c r="UZT39" s="38"/>
      <c r="UZU39" s="38"/>
      <c r="UZV39" s="38"/>
      <c r="UZW39" s="38"/>
      <c r="UZX39" s="38"/>
      <c r="UZY39" s="38"/>
      <c r="UZZ39" s="38"/>
      <c r="VAA39" s="38"/>
      <c r="VAB39" s="38"/>
      <c r="VAC39" s="38"/>
      <c r="VAD39" s="38"/>
      <c r="VAE39" s="38"/>
      <c r="VAF39" s="38"/>
      <c r="VAG39" s="38"/>
      <c r="VAH39" s="38"/>
      <c r="VAI39" s="38"/>
      <c r="VAJ39" s="38"/>
      <c r="VAK39" s="38"/>
      <c r="VAL39" s="38"/>
      <c r="VAM39" s="38"/>
      <c r="VAN39" s="38"/>
      <c r="VAO39" s="38"/>
      <c r="VAP39" s="38"/>
      <c r="VAQ39" s="38"/>
      <c r="VAR39" s="38"/>
      <c r="VAS39" s="38"/>
      <c r="VAT39" s="38"/>
      <c r="VAU39" s="38"/>
      <c r="VAV39" s="38"/>
      <c r="VAW39" s="38"/>
      <c r="VAX39" s="38"/>
      <c r="VAY39" s="38"/>
      <c r="VAZ39" s="38"/>
      <c r="VBA39" s="38"/>
      <c r="VBB39" s="38"/>
      <c r="VBC39" s="38"/>
      <c r="VBD39" s="38"/>
      <c r="VBE39" s="38"/>
      <c r="VBF39" s="38"/>
      <c r="VBG39" s="38"/>
      <c r="VBH39" s="38"/>
      <c r="VBI39" s="38"/>
      <c r="VBJ39" s="38"/>
      <c r="VBK39" s="38"/>
      <c r="VBL39" s="38"/>
      <c r="VBM39" s="38"/>
      <c r="VBN39" s="38"/>
      <c r="VBO39" s="38"/>
      <c r="VBP39" s="38"/>
      <c r="VBQ39" s="38"/>
      <c r="VBR39" s="38"/>
      <c r="VBS39" s="38"/>
      <c r="VBT39" s="38"/>
      <c r="VBU39" s="38"/>
      <c r="VBV39" s="38"/>
      <c r="VBW39" s="38"/>
      <c r="VBX39" s="38"/>
      <c r="VBY39" s="38"/>
      <c r="VBZ39" s="38"/>
      <c r="VCA39" s="38"/>
      <c r="VCB39" s="38"/>
      <c r="VCC39" s="38"/>
      <c r="VCD39" s="38"/>
      <c r="VCE39" s="38"/>
      <c r="VCF39" s="38"/>
      <c r="VCG39" s="38"/>
      <c r="VCH39" s="38"/>
      <c r="VCI39" s="38"/>
      <c r="VCJ39" s="38"/>
      <c r="VCK39" s="38"/>
      <c r="VCL39" s="38"/>
      <c r="VCM39" s="38"/>
      <c r="VCN39" s="38"/>
      <c r="VCO39" s="38"/>
      <c r="VCP39" s="38"/>
      <c r="VCQ39" s="38"/>
      <c r="VCR39" s="38"/>
      <c r="VCS39" s="38"/>
      <c r="VCT39" s="38"/>
      <c r="VCU39" s="38"/>
      <c r="VCV39" s="38"/>
      <c r="VCW39" s="38"/>
      <c r="VCX39" s="38"/>
      <c r="VCY39" s="38"/>
      <c r="VCZ39" s="38"/>
      <c r="VDA39" s="38"/>
      <c r="VDB39" s="38"/>
      <c r="VDC39" s="38"/>
      <c r="VDD39" s="38"/>
      <c r="VDE39" s="38"/>
      <c r="VDF39" s="38"/>
      <c r="VDG39" s="38"/>
      <c r="VDH39" s="38"/>
      <c r="VDI39" s="38"/>
      <c r="VDJ39" s="38"/>
      <c r="VDK39" s="38"/>
      <c r="VDL39" s="38"/>
      <c r="VDM39" s="38"/>
      <c r="VDN39" s="38"/>
      <c r="VDO39" s="38"/>
      <c r="VDP39" s="38"/>
      <c r="VDQ39" s="38"/>
      <c r="VDR39" s="38"/>
      <c r="VDS39" s="38"/>
      <c r="VDT39" s="38"/>
      <c r="VDU39" s="38"/>
      <c r="VDV39" s="38"/>
      <c r="VDW39" s="38"/>
      <c r="VDX39" s="38"/>
      <c r="VDY39" s="38"/>
      <c r="VDZ39" s="38"/>
      <c r="VEA39" s="38"/>
      <c r="VEB39" s="38"/>
      <c r="VEC39" s="38"/>
      <c r="VED39" s="38"/>
      <c r="VEE39" s="38"/>
      <c r="VEF39" s="38"/>
      <c r="VEG39" s="38"/>
      <c r="VEH39" s="38"/>
      <c r="VEI39" s="38"/>
      <c r="VEJ39" s="38"/>
      <c r="VEK39" s="38"/>
      <c r="VEL39" s="38"/>
      <c r="VEM39" s="38"/>
      <c r="VEN39" s="38"/>
      <c r="VEO39" s="38"/>
      <c r="VEP39" s="38"/>
      <c r="VEQ39" s="38"/>
      <c r="VER39" s="38"/>
      <c r="VES39" s="38"/>
      <c r="VET39" s="38"/>
      <c r="VEU39" s="38"/>
      <c r="VEV39" s="38"/>
      <c r="VEW39" s="38"/>
      <c r="VEX39" s="38"/>
      <c r="VEY39" s="38"/>
      <c r="VEZ39" s="38"/>
      <c r="VFA39" s="38"/>
      <c r="VFB39" s="38"/>
      <c r="VFC39" s="38"/>
      <c r="VFD39" s="38"/>
      <c r="VFE39" s="38"/>
      <c r="VFF39" s="38"/>
      <c r="VFG39" s="38"/>
      <c r="VFH39" s="38"/>
      <c r="VFI39" s="38"/>
      <c r="VFJ39" s="38"/>
      <c r="VFK39" s="38"/>
      <c r="VFL39" s="38"/>
      <c r="VFM39" s="38"/>
      <c r="VFN39" s="38"/>
      <c r="VFO39" s="38"/>
      <c r="VFP39" s="38"/>
      <c r="VFQ39" s="38"/>
      <c r="VFR39" s="38"/>
      <c r="VFS39" s="38"/>
      <c r="VFT39" s="38"/>
      <c r="VFU39" s="38"/>
      <c r="VFV39" s="38"/>
      <c r="VFW39" s="38"/>
      <c r="VFX39" s="38"/>
      <c r="VFY39" s="38"/>
      <c r="VFZ39" s="38"/>
      <c r="VGA39" s="38"/>
      <c r="VGB39" s="38"/>
      <c r="VGC39" s="38"/>
      <c r="VGD39" s="38"/>
      <c r="VGE39" s="38"/>
      <c r="VGF39" s="38"/>
      <c r="VGG39" s="38"/>
      <c r="VGH39" s="38"/>
      <c r="VGI39" s="38"/>
      <c r="VGJ39" s="38"/>
      <c r="VGK39" s="38"/>
      <c r="VGL39" s="38"/>
      <c r="VGM39" s="38"/>
      <c r="VGN39" s="38"/>
      <c r="VGO39" s="38"/>
      <c r="VGP39" s="38"/>
      <c r="VGQ39" s="38"/>
      <c r="VGR39" s="38"/>
      <c r="VGS39" s="38"/>
      <c r="VGT39" s="38"/>
      <c r="VGU39" s="38"/>
      <c r="VGV39" s="38"/>
      <c r="VGW39" s="38"/>
      <c r="VGX39" s="38"/>
      <c r="VGY39" s="38"/>
      <c r="VGZ39" s="38"/>
      <c r="VHA39" s="38"/>
      <c r="VHB39" s="38"/>
      <c r="VHC39" s="38"/>
      <c r="VHD39" s="38"/>
      <c r="VHE39" s="38"/>
      <c r="VHF39" s="38"/>
      <c r="VHG39" s="38"/>
      <c r="VHH39" s="38"/>
      <c r="VHI39" s="38"/>
      <c r="VHJ39" s="38"/>
      <c r="VHK39" s="38"/>
      <c r="VHL39" s="38"/>
      <c r="VHM39" s="38"/>
      <c r="VHN39" s="38"/>
      <c r="VHO39" s="38"/>
      <c r="VHP39" s="38"/>
      <c r="VHQ39" s="38"/>
      <c r="VHR39" s="38"/>
      <c r="VHS39" s="38"/>
      <c r="VHT39" s="38"/>
      <c r="VHU39" s="38"/>
      <c r="VHV39" s="38"/>
      <c r="VHW39" s="38"/>
      <c r="VHX39" s="38"/>
      <c r="VHY39" s="38"/>
      <c r="VHZ39" s="38"/>
      <c r="VIA39" s="38"/>
      <c r="VIB39" s="38"/>
      <c r="VIC39" s="38"/>
      <c r="VID39" s="38"/>
      <c r="VIE39" s="38"/>
      <c r="VIF39" s="38"/>
      <c r="VIG39" s="38"/>
      <c r="VIH39" s="38"/>
      <c r="VII39" s="38"/>
      <c r="VIJ39" s="38"/>
      <c r="VIK39" s="38"/>
      <c r="VIL39" s="38"/>
      <c r="VIM39" s="38"/>
      <c r="VIN39" s="38"/>
      <c r="VIO39" s="38"/>
      <c r="VIP39" s="38"/>
      <c r="VIQ39" s="38"/>
      <c r="VIR39" s="38"/>
      <c r="VIS39" s="38"/>
      <c r="VIT39" s="38"/>
      <c r="VIU39" s="38"/>
      <c r="VIV39" s="38"/>
      <c r="VIW39" s="38"/>
      <c r="VIX39" s="38"/>
      <c r="VIY39" s="38"/>
      <c r="VIZ39" s="38"/>
      <c r="VJA39" s="38"/>
      <c r="VJB39" s="38"/>
      <c r="VJC39" s="38"/>
      <c r="VJD39" s="38"/>
      <c r="VJE39" s="38"/>
      <c r="VJF39" s="38"/>
      <c r="VJG39" s="38"/>
      <c r="VJH39" s="38"/>
      <c r="VJI39" s="38"/>
      <c r="VJJ39" s="38"/>
      <c r="VJK39" s="38"/>
      <c r="VJL39" s="38"/>
      <c r="VJM39" s="38"/>
      <c r="VJN39" s="38"/>
      <c r="VJO39" s="38"/>
      <c r="VJP39" s="38"/>
      <c r="VJQ39" s="38"/>
      <c r="VJR39" s="38"/>
      <c r="VJS39" s="38"/>
      <c r="VJT39" s="38"/>
      <c r="VJU39" s="38"/>
      <c r="VJV39" s="38"/>
      <c r="VJW39" s="38"/>
      <c r="VJX39" s="38"/>
      <c r="VJY39" s="38"/>
      <c r="VJZ39" s="38"/>
      <c r="VKA39" s="38"/>
      <c r="VKB39" s="38"/>
      <c r="VKC39" s="38"/>
      <c r="VKD39" s="38"/>
      <c r="VKE39" s="38"/>
      <c r="VKF39" s="38"/>
      <c r="VKG39" s="38"/>
      <c r="VKH39" s="38"/>
      <c r="VKI39" s="38"/>
      <c r="VKJ39" s="38"/>
      <c r="VKK39" s="38"/>
      <c r="VKL39" s="38"/>
      <c r="VKM39" s="38"/>
      <c r="VKN39" s="38"/>
      <c r="VKO39" s="38"/>
      <c r="VKP39" s="38"/>
      <c r="VKQ39" s="38"/>
      <c r="VKR39" s="38"/>
      <c r="VKS39" s="38"/>
      <c r="VKT39" s="38"/>
      <c r="VKU39" s="38"/>
      <c r="VKV39" s="38"/>
      <c r="VKW39" s="38"/>
      <c r="VKX39" s="38"/>
      <c r="VKY39" s="38"/>
      <c r="VKZ39" s="38"/>
      <c r="VLA39" s="38"/>
      <c r="VLB39" s="38"/>
      <c r="VLC39" s="38"/>
      <c r="VLD39" s="38"/>
      <c r="VLE39" s="38"/>
      <c r="VLF39" s="38"/>
      <c r="VLG39" s="38"/>
      <c r="VLH39" s="38"/>
      <c r="VLI39" s="38"/>
      <c r="VLJ39" s="38"/>
      <c r="VLK39" s="38"/>
      <c r="VLL39" s="38"/>
      <c r="VLM39" s="38"/>
      <c r="VLN39" s="38"/>
      <c r="VLO39" s="38"/>
      <c r="VLP39" s="38"/>
      <c r="VLQ39" s="38"/>
      <c r="VLR39" s="38"/>
      <c r="VLS39" s="38"/>
      <c r="VLT39" s="38"/>
      <c r="VLU39" s="38"/>
      <c r="VLV39" s="38"/>
      <c r="VLW39" s="38"/>
      <c r="VLX39" s="38"/>
      <c r="VLY39" s="38"/>
      <c r="VLZ39" s="38"/>
      <c r="VMA39" s="38"/>
      <c r="VMB39" s="38"/>
      <c r="VMC39" s="38"/>
      <c r="VMD39" s="38"/>
      <c r="VME39" s="38"/>
      <c r="VMF39" s="38"/>
      <c r="VMG39" s="38"/>
      <c r="VMH39" s="38"/>
      <c r="VMI39" s="38"/>
      <c r="VMJ39" s="38"/>
      <c r="VMK39" s="38"/>
      <c r="VML39" s="38"/>
      <c r="VMM39" s="38"/>
      <c r="VMN39" s="38"/>
      <c r="VMO39" s="38"/>
      <c r="VMP39" s="38"/>
      <c r="VMQ39" s="38"/>
      <c r="VMR39" s="38"/>
      <c r="VMS39" s="38"/>
      <c r="VMT39" s="38"/>
      <c r="VMU39" s="38"/>
      <c r="VMV39" s="38"/>
      <c r="VMW39" s="38"/>
      <c r="VMX39" s="38"/>
      <c r="VMY39" s="38"/>
      <c r="VMZ39" s="38"/>
      <c r="VNA39" s="38"/>
      <c r="VNB39" s="38"/>
      <c r="VNC39" s="38"/>
      <c r="VND39" s="38"/>
      <c r="VNE39" s="38"/>
      <c r="VNF39" s="38"/>
      <c r="VNG39" s="38"/>
      <c r="VNH39" s="38"/>
      <c r="VNI39" s="38"/>
      <c r="VNJ39" s="38"/>
      <c r="VNK39" s="38"/>
      <c r="VNL39" s="38"/>
      <c r="VNM39" s="38"/>
      <c r="VNN39" s="38"/>
      <c r="VNO39" s="38"/>
      <c r="VNP39" s="38"/>
      <c r="VNQ39" s="38"/>
      <c r="VNR39" s="38"/>
      <c r="VNS39" s="38"/>
      <c r="VNT39" s="38"/>
      <c r="VNU39" s="38"/>
      <c r="VNV39" s="38"/>
      <c r="VNW39" s="38"/>
      <c r="VNX39" s="38"/>
      <c r="VNY39" s="38"/>
      <c r="VNZ39" s="38"/>
      <c r="VOA39" s="38"/>
      <c r="VOB39" s="38"/>
      <c r="VOC39" s="38"/>
      <c r="VOD39" s="38"/>
      <c r="VOE39" s="38"/>
      <c r="VOF39" s="38"/>
      <c r="VOG39" s="38"/>
      <c r="VOH39" s="38"/>
      <c r="VOI39" s="38"/>
      <c r="VOJ39" s="38"/>
      <c r="VOK39" s="38"/>
      <c r="VOL39" s="38"/>
      <c r="VOM39" s="38"/>
      <c r="VON39" s="38"/>
      <c r="VOO39" s="38"/>
      <c r="VOP39" s="38"/>
      <c r="VOQ39" s="38"/>
      <c r="VOR39" s="38"/>
      <c r="VOS39" s="38"/>
      <c r="VOT39" s="38"/>
      <c r="VOU39" s="38"/>
      <c r="VOV39" s="38"/>
      <c r="VOW39" s="38"/>
      <c r="VOX39" s="38"/>
      <c r="VOY39" s="38"/>
      <c r="VOZ39" s="38"/>
      <c r="VPA39" s="38"/>
      <c r="VPB39" s="38"/>
      <c r="VPC39" s="38"/>
      <c r="VPD39" s="38"/>
      <c r="VPE39" s="38"/>
      <c r="VPF39" s="38"/>
      <c r="VPG39" s="38"/>
      <c r="VPH39" s="38"/>
      <c r="VPI39" s="38"/>
      <c r="VPJ39" s="38"/>
      <c r="VPK39" s="38"/>
      <c r="VPL39" s="38"/>
      <c r="VPM39" s="38"/>
      <c r="VPN39" s="38"/>
      <c r="VPO39" s="38"/>
      <c r="VPP39" s="38"/>
      <c r="VPQ39" s="38"/>
      <c r="VPR39" s="38"/>
      <c r="VPS39" s="38"/>
      <c r="VPT39" s="38"/>
      <c r="VPU39" s="38"/>
      <c r="VPV39" s="38"/>
      <c r="VPW39" s="38"/>
      <c r="VPX39" s="38"/>
      <c r="VPY39" s="38"/>
      <c r="VPZ39" s="38"/>
      <c r="VQA39" s="38"/>
      <c r="VQB39" s="38"/>
      <c r="VQC39" s="38"/>
      <c r="VQD39" s="38"/>
      <c r="VQE39" s="38"/>
      <c r="VQF39" s="38"/>
      <c r="VQG39" s="38"/>
      <c r="VQH39" s="38"/>
      <c r="VQI39" s="38"/>
      <c r="VQJ39" s="38"/>
      <c r="VQK39" s="38"/>
      <c r="VQL39" s="38"/>
      <c r="VQM39" s="38"/>
      <c r="VQN39" s="38"/>
      <c r="VQO39" s="38"/>
      <c r="VQP39" s="38"/>
      <c r="VQQ39" s="38"/>
      <c r="VQR39" s="38"/>
      <c r="VQS39" s="38"/>
      <c r="VQT39" s="38"/>
      <c r="VQU39" s="38"/>
      <c r="VQV39" s="38"/>
      <c r="VQW39" s="38"/>
      <c r="VQX39" s="38"/>
      <c r="VQY39" s="38"/>
      <c r="VQZ39" s="38"/>
      <c r="VRA39" s="38"/>
      <c r="VRB39" s="38"/>
      <c r="VRC39" s="38"/>
      <c r="VRD39" s="38"/>
      <c r="VRE39" s="38"/>
      <c r="VRF39" s="38"/>
      <c r="VRG39" s="38"/>
      <c r="VRH39" s="38"/>
      <c r="VRI39" s="38"/>
      <c r="VRJ39" s="38"/>
      <c r="VRK39" s="38"/>
      <c r="VRL39" s="38"/>
      <c r="VRM39" s="38"/>
      <c r="VRN39" s="38"/>
      <c r="VRO39" s="38"/>
      <c r="VRP39" s="38"/>
      <c r="VRQ39" s="38"/>
      <c r="VRR39" s="38"/>
      <c r="VRS39" s="38"/>
      <c r="VRT39" s="38"/>
      <c r="VRU39" s="38"/>
      <c r="VRV39" s="38"/>
      <c r="VRW39" s="38"/>
      <c r="VRX39" s="38"/>
      <c r="VRY39" s="38"/>
      <c r="VRZ39" s="38"/>
      <c r="VSA39" s="38"/>
      <c r="VSB39" s="38"/>
      <c r="VSC39" s="38"/>
      <c r="VSD39" s="38"/>
      <c r="VSE39" s="38"/>
      <c r="VSF39" s="38"/>
      <c r="VSG39" s="38"/>
      <c r="VSH39" s="38"/>
      <c r="VSI39" s="38"/>
      <c r="VSJ39" s="38"/>
      <c r="VSK39" s="38"/>
      <c r="VSL39" s="38"/>
      <c r="VSM39" s="38"/>
      <c r="VSN39" s="38"/>
      <c r="VSO39" s="38"/>
      <c r="VSP39" s="38"/>
      <c r="VSQ39" s="38"/>
      <c r="VSR39" s="38"/>
      <c r="VSS39" s="38"/>
      <c r="VST39" s="38"/>
      <c r="VSU39" s="38"/>
      <c r="VSV39" s="38"/>
      <c r="VSW39" s="38"/>
      <c r="VSX39" s="38"/>
      <c r="VSY39" s="38"/>
      <c r="VSZ39" s="38"/>
      <c r="VTA39" s="38"/>
      <c r="VTB39" s="38"/>
      <c r="VTC39" s="38"/>
      <c r="VTD39" s="38"/>
      <c r="VTE39" s="38"/>
      <c r="VTF39" s="38"/>
      <c r="VTG39" s="38"/>
      <c r="VTH39" s="38"/>
      <c r="VTI39" s="38"/>
      <c r="VTJ39" s="38"/>
      <c r="VTK39" s="38"/>
      <c r="VTL39" s="38"/>
      <c r="VTM39" s="38"/>
      <c r="VTN39" s="38"/>
      <c r="VTO39" s="38"/>
      <c r="VTP39" s="38"/>
      <c r="VTQ39" s="38"/>
      <c r="VTR39" s="38"/>
      <c r="VTS39" s="38"/>
      <c r="VTT39" s="38"/>
      <c r="VTU39" s="38"/>
      <c r="VTV39" s="38"/>
      <c r="VTW39" s="38"/>
      <c r="VTX39" s="38"/>
      <c r="VTY39" s="38"/>
      <c r="VTZ39" s="38"/>
      <c r="VUA39" s="38"/>
      <c r="VUB39" s="38"/>
      <c r="VUC39" s="38"/>
      <c r="VUD39" s="38"/>
      <c r="VUE39" s="38"/>
      <c r="VUF39" s="38"/>
      <c r="VUG39" s="38"/>
      <c r="VUH39" s="38"/>
      <c r="VUI39" s="38"/>
      <c r="VUJ39" s="38"/>
      <c r="VUK39" s="38"/>
      <c r="VUL39" s="38"/>
      <c r="VUM39" s="38"/>
      <c r="VUN39" s="38"/>
      <c r="VUO39" s="38"/>
      <c r="VUP39" s="38"/>
      <c r="VUQ39" s="38"/>
      <c r="VUR39" s="38"/>
      <c r="VUS39" s="38"/>
      <c r="VUT39" s="38"/>
      <c r="VUU39" s="38"/>
      <c r="VUV39" s="38"/>
      <c r="VUW39" s="38"/>
      <c r="VUX39" s="38"/>
      <c r="VUY39" s="38"/>
      <c r="VUZ39" s="38"/>
      <c r="VVA39" s="38"/>
      <c r="VVB39" s="38"/>
      <c r="VVC39" s="38"/>
      <c r="VVD39" s="38"/>
      <c r="VVE39" s="38"/>
      <c r="VVF39" s="38"/>
      <c r="VVG39" s="38"/>
      <c r="VVH39" s="38"/>
      <c r="VVI39" s="38"/>
      <c r="VVJ39" s="38"/>
      <c r="VVK39" s="38"/>
      <c r="VVL39" s="38"/>
      <c r="VVM39" s="38"/>
      <c r="VVN39" s="38"/>
      <c r="VVO39" s="38"/>
      <c r="VVP39" s="38"/>
      <c r="VVQ39" s="38"/>
      <c r="VVR39" s="38"/>
      <c r="VVS39" s="38"/>
      <c r="VVT39" s="38"/>
      <c r="VVU39" s="38"/>
      <c r="VVV39" s="38"/>
      <c r="VVW39" s="38"/>
      <c r="VVX39" s="38"/>
      <c r="VVY39" s="38"/>
      <c r="VVZ39" s="38"/>
      <c r="VWA39" s="38"/>
      <c r="VWB39" s="38"/>
      <c r="VWC39" s="38"/>
      <c r="VWD39" s="38"/>
      <c r="VWE39" s="38"/>
      <c r="VWF39" s="38"/>
      <c r="VWG39" s="38"/>
      <c r="VWH39" s="38"/>
      <c r="VWI39" s="38"/>
      <c r="VWJ39" s="38"/>
      <c r="VWK39" s="38"/>
      <c r="VWL39" s="38"/>
      <c r="VWM39" s="38"/>
      <c r="VWN39" s="38"/>
      <c r="VWO39" s="38"/>
      <c r="VWP39" s="38"/>
      <c r="VWQ39" s="38"/>
      <c r="VWR39" s="38"/>
      <c r="VWS39" s="38"/>
      <c r="VWT39" s="38"/>
      <c r="VWU39" s="38"/>
      <c r="VWV39" s="38"/>
      <c r="VWW39" s="38"/>
      <c r="VWX39" s="38"/>
      <c r="VWY39" s="38"/>
      <c r="VWZ39" s="38"/>
      <c r="VXA39" s="38"/>
      <c r="VXB39" s="38"/>
      <c r="VXC39" s="38"/>
      <c r="VXD39" s="38"/>
      <c r="VXE39" s="38"/>
      <c r="VXF39" s="38"/>
      <c r="VXG39" s="38"/>
      <c r="VXH39" s="38"/>
      <c r="VXI39" s="38"/>
      <c r="VXJ39" s="38"/>
      <c r="VXK39" s="38"/>
      <c r="VXL39" s="38"/>
      <c r="VXM39" s="38"/>
      <c r="VXN39" s="38"/>
      <c r="VXO39" s="38"/>
      <c r="VXP39" s="38"/>
      <c r="VXQ39" s="38"/>
      <c r="VXR39" s="38"/>
      <c r="VXS39" s="38"/>
      <c r="VXT39" s="38"/>
      <c r="VXU39" s="38"/>
      <c r="VXV39" s="38"/>
      <c r="VXW39" s="38"/>
      <c r="VXX39" s="38"/>
      <c r="VXY39" s="38"/>
      <c r="VXZ39" s="38"/>
      <c r="VYA39" s="38"/>
      <c r="VYB39" s="38"/>
      <c r="VYC39" s="38"/>
      <c r="VYD39" s="38"/>
      <c r="VYE39" s="38"/>
      <c r="VYF39" s="38"/>
      <c r="VYG39" s="38"/>
      <c r="VYH39" s="38"/>
      <c r="VYI39" s="38"/>
      <c r="VYJ39" s="38"/>
      <c r="VYK39" s="38"/>
      <c r="VYL39" s="38"/>
      <c r="VYM39" s="38"/>
      <c r="VYN39" s="38"/>
      <c r="VYO39" s="38"/>
      <c r="VYP39" s="38"/>
      <c r="VYQ39" s="38"/>
      <c r="VYR39" s="38"/>
      <c r="VYS39" s="38"/>
      <c r="VYT39" s="38"/>
      <c r="VYU39" s="38"/>
      <c r="VYV39" s="38"/>
      <c r="VYW39" s="38"/>
      <c r="VYX39" s="38"/>
      <c r="VYY39" s="38"/>
      <c r="VYZ39" s="38"/>
      <c r="VZA39" s="38"/>
      <c r="VZB39" s="38"/>
      <c r="VZC39" s="38"/>
      <c r="VZD39" s="38"/>
      <c r="VZE39" s="38"/>
      <c r="VZF39" s="38"/>
      <c r="VZG39" s="38"/>
      <c r="VZH39" s="38"/>
      <c r="VZI39" s="38"/>
      <c r="VZJ39" s="38"/>
      <c r="VZK39" s="38"/>
      <c r="VZL39" s="38"/>
      <c r="VZM39" s="38"/>
      <c r="VZN39" s="38"/>
      <c r="VZO39" s="38"/>
      <c r="VZP39" s="38"/>
      <c r="VZQ39" s="38"/>
      <c r="VZR39" s="38"/>
      <c r="VZS39" s="38"/>
      <c r="VZT39" s="38"/>
      <c r="VZU39" s="38"/>
      <c r="VZV39" s="38"/>
      <c r="VZW39" s="38"/>
      <c r="VZX39" s="38"/>
      <c r="VZY39" s="38"/>
      <c r="VZZ39" s="38"/>
      <c r="WAA39" s="38"/>
      <c r="WAB39" s="38"/>
      <c r="WAC39" s="38"/>
      <c r="WAD39" s="38"/>
      <c r="WAE39" s="38"/>
      <c r="WAF39" s="38"/>
      <c r="WAG39" s="38"/>
      <c r="WAH39" s="38"/>
      <c r="WAI39" s="38"/>
      <c r="WAJ39" s="38"/>
      <c r="WAK39" s="38"/>
      <c r="WAL39" s="38"/>
      <c r="WAM39" s="38"/>
      <c r="WAN39" s="38"/>
      <c r="WAO39" s="38"/>
      <c r="WAP39" s="38"/>
      <c r="WAQ39" s="38"/>
      <c r="WAR39" s="38"/>
      <c r="WAS39" s="38"/>
      <c r="WAT39" s="38"/>
      <c r="WAU39" s="38"/>
      <c r="WAV39" s="38"/>
      <c r="WAW39" s="38"/>
      <c r="WAX39" s="38"/>
      <c r="WAY39" s="38"/>
      <c r="WAZ39" s="38"/>
      <c r="WBA39" s="38"/>
      <c r="WBB39" s="38"/>
      <c r="WBC39" s="38"/>
      <c r="WBD39" s="38"/>
      <c r="WBE39" s="38"/>
      <c r="WBF39" s="38"/>
      <c r="WBG39" s="38"/>
      <c r="WBH39" s="38"/>
      <c r="WBI39" s="38"/>
      <c r="WBJ39" s="38"/>
      <c r="WBK39" s="38"/>
      <c r="WBL39" s="38"/>
      <c r="WBM39" s="38"/>
      <c r="WBN39" s="38"/>
      <c r="WBO39" s="38"/>
      <c r="WBP39" s="38"/>
      <c r="WBQ39" s="38"/>
      <c r="WBR39" s="38"/>
      <c r="WBS39" s="38"/>
      <c r="WBT39" s="38"/>
      <c r="WBU39" s="38"/>
      <c r="WBV39" s="38"/>
      <c r="WBW39" s="38"/>
      <c r="WBX39" s="38"/>
      <c r="WBY39" s="38"/>
      <c r="WBZ39" s="38"/>
      <c r="WCA39" s="38"/>
      <c r="WCB39" s="38"/>
      <c r="WCC39" s="38"/>
      <c r="WCD39" s="38"/>
      <c r="WCE39" s="38"/>
      <c r="WCF39" s="38"/>
      <c r="WCG39" s="38"/>
      <c r="WCH39" s="38"/>
      <c r="WCI39" s="38"/>
      <c r="WCJ39" s="38"/>
      <c r="WCK39" s="38"/>
      <c r="WCL39" s="38"/>
      <c r="WCM39" s="38"/>
      <c r="WCN39" s="38"/>
      <c r="WCO39" s="38"/>
      <c r="WCP39" s="38"/>
      <c r="WCQ39" s="38"/>
      <c r="WCR39" s="38"/>
      <c r="WCS39" s="38"/>
      <c r="WCT39" s="38"/>
      <c r="WCU39" s="38"/>
      <c r="WCV39" s="38"/>
      <c r="WCW39" s="38"/>
      <c r="WCX39" s="38"/>
      <c r="WCY39" s="38"/>
      <c r="WCZ39" s="38"/>
      <c r="WDA39" s="38"/>
      <c r="WDB39" s="38"/>
      <c r="WDC39" s="38"/>
      <c r="WDD39" s="38"/>
      <c r="WDE39" s="38"/>
      <c r="WDF39" s="38"/>
      <c r="WDG39" s="38"/>
      <c r="WDH39" s="38"/>
      <c r="WDI39" s="38"/>
      <c r="WDJ39" s="38"/>
      <c r="WDK39" s="38"/>
      <c r="WDL39" s="38"/>
      <c r="WDM39" s="38"/>
      <c r="WDN39" s="38"/>
      <c r="WDO39" s="38"/>
      <c r="WDP39" s="38"/>
      <c r="WDQ39" s="38"/>
      <c r="WDR39" s="38"/>
      <c r="WDS39" s="38"/>
      <c r="WDT39" s="38"/>
      <c r="WDU39" s="38"/>
      <c r="WDV39" s="38"/>
      <c r="WDW39" s="38"/>
      <c r="WDX39" s="38"/>
      <c r="WDY39" s="38"/>
      <c r="WDZ39" s="38"/>
      <c r="WEA39" s="38"/>
      <c r="WEB39" s="38"/>
      <c r="WEC39" s="38"/>
      <c r="WED39" s="38"/>
      <c r="WEE39" s="38"/>
      <c r="WEF39" s="38"/>
      <c r="WEG39" s="38"/>
      <c r="WEH39" s="38"/>
      <c r="WEI39" s="38"/>
      <c r="WEJ39" s="38"/>
      <c r="WEK39" s="38"/>
      <c r="WEL39" s="38"/>
      <c r="WEM39" s="38"/>
      <c r="WEN39" s="38"/>
      <c r="WEO39" s="38"/>
      <c r="WEP39" s="38"/>
      <c r="WEQ39" s="38"/>
      <c r="WER39" s="38"/>
      <c r="WES39" s="38"/>
      <c r="WET39" s="38"/>
      <c r="WEU39" s="38"/>
      <c r="WEV39" s="38"/>
      <c r="WEW39" s="38"/>
      <c r="WEX39" s="38"/>
      <c r="WEY39" s="38"/>
      <c r="WEZ39" s="38"/>
      <c r="WFA39" s="38"/>
      <c r="WFB39" s="38"/>
      <c r="WFC39" s="38"/>
      <c r="WFD39" s="38"/>
      <c r="WFE39" s="38"/>
      <c r="WFF39" s="38"/>
      <c r="WFG39" s="38"/>
      <c r="WFH39" s="38"/>
      <c r="WFI39" s="38"/>
      <c r="WFJ39" s="38"/>
      <c r="WFK39" s="38"/>
      <c r="WFL39" s="38"/>
      <c r="WFM39" s="38"/>
      <c r="WFN39" s="38"/>
      <c r="WFO39" s="38"/>
      <c r="WFP39" s="38"/>
      <c r="WFQ39" s="38"/>
      <c r="WFR39" s="38"/>
      <c r="WFS39" s="38"/>
      <c r="WFT39" s="38"/>
      <c r="WFU39" s="38"/>
      <c r="WFV39" s="38"/>
      <c r="WFW39" s="38"/>
      <c r="WFX39" s="38"/>
      <c r="WFY39" s="38"/>
      <c r="WFZ39" s="38"/>
      <c r="WGA39" s="38"/>
      <c r="WGB39" s="38"/>
      <c r="WGC39" s="38"/>
      <c r="WGD39" s="38"/>
      <c r="WGE39" s="38"/>
      <c r="WGF39" s="38"/>
      <c r="WGG39" s="38"/>
      <c r="WGH39" s="38"/>
      <c r="WGI39" s="38"/>
      <c r="WGJ39" s="38"/>
      <c r="WGK39" s="38"/>
      <c r="WGL39" s="38"/>
      <c r="WGM39" s="38"/>
      <c r="WGN39" s="38"/>
      <c r="WGO39" s="38"/>
      <c r="WGP39" s="38"/>
      <c r="WGQ39" s="38"/>
      <c r="WGR39" s="38"/>
      <c r="WGS39" s="38"/>
      <c r="WGT39" s="38"/>
      <c r="WGU39" s="38"/>
      <c r="WGV39" s="38"/>
      <c r="WGW39" s="38"/>
      <c r="WGX39" s="38"/>
      <c r="WGY39" s="38"/>
      <c r="WGZ39" s="38"/>
      <c r="WHA39" s="38"/>
      <c r="WHB39" s="38"/>
      <c r="WHC39" s="38"/>
      <c r="WHD39" s="38"/>
      <c r="WHE39" s="38"/>
      <c r="WHF39" s="38"/>
      <c r="WHG39" s="38"/>
      <c r="WHH39" s="38"/>
      <c r="WHI39" s="38"/>
      <c r="WHJ39" s="38"/>
      <c r="WHK39" s="38"/>
      <c r="WHL39" s="38"/>
      <c r="WHM39" s="38"/>
      <c r="WHN39" s="38"/>
      <c r="WHO39" s="38"/>
      <c r="WHP39" s="38"/>
      <c r="WHQ39" s="38"/>
      <c r="WHR39" s="38"/>
      <c r="WHS39" s="38"/>
      <c r="WHT39" s="38"/>
      <c r="WHU39" s="38"/>
      <c r="WHV39" s="38"/>
      <c r="WHW39" s="38"/>
      <c r="WHX39" s="38"/>
      <c r="WHY39" s="38"/>
      <c r="WHZ39" s="38"/>
      <c r="WIA39" s="38"/>
      <c r="WIB39" s="38"/>
      <c r="WIC39" s="38"/>
      <c r="WID39" s="38"/>
      <c r="WIE39" s="38"/>
      <c r="WIF39" s="38"/>
      <c r="WIG39" s="38"/>
      <c r="WIH39" s="38"/>
      <c r="WII39" s="38"/>
      <c r="WIJ39" s="38"/>
      <c r="WIK39" s="38"/>
      <c r="WIL39" s="38"/>
      <c r="WIM39" s="38"/>
      <c r="WIN39" s="38"/>
      <c r="WIO39" s="38"/>
      <c r="WIP39" s="38"/>
      <c r="WIQ39" s="38"/>
      <c r="WIR39" s="38"/>
      <c r="WIS39" s="38"/>
      <c r="WIT39" s="38"/>
      <c r="WIU39" s="38"/>
      <c r="WIV39" s="38"/>
      <c r="WIW39" s="38"/>
      <c r="WIX39" s="38"/>
      <c r="WIY39" s="38"/>
      <c r="WIZ39" s="38"/>
      <c r="WJA39" s="38"/>
      <c r="WJB39" s="38"/>
      <c r="WJC39" s="38"/>
      <c r="WJD39" s="38"/>
      <c r="WJE39" s="38"/>
      <c r="WJF39" s="38"/>
      <c r="WJG39" s="38"/>
      <c r="WJH39" s="38"/>
      <c r="WJI39" s="38"/>
      <c r="WJJ39" s="38"/>
      <c r="WJK39" s="38"/>
      <c r="WJL39" s="38"/>
      <c r="WJM39" s="38"/>
      <c r="WJN39" s="38"/>
      <c r="WJO39" s="38"/>
      <c r="WJP39" s="38"/>
      <c r="WJQ39" s="38"/>
      <c r="WJR39" s="38"/>
      <c r="WJS39" s="38"/>
      <c r="WJT39" s="38"/>
      <c r="WJU39" s="38"/>
      <c r="WJV39" s="38"/>
      <c r="WJW39" s="38"/>
      <c r="WJX39" s="38"/>
      <c r="WJY39" s="38"/>
      <c r="WJZ39" s="38"/>
      <c r="WKA39" s="38"/>
      <c r="WKB39" s="38"/>
      <c r="WKC39" s="38"/>
      <c r="WKD39" s="38"/>
      <c r="WKE39" s="38"/>
      <c r="WKF39" s="38"/>
      <c r="WKG39" s="38"/>
      <c r="WKH39" s="38"/>
      <c r="WKI39" s="38"/>
      <c r="WKJ39" s="38"/>
      <c r="WKK39" s="38"/>
      <c r="WKL39" s="38"/>
      <c r="WKM39" s="38"/>
      <c r="WKN39" s="38"/>
      <c r="WKO39" s="38"/>
      <c r="WKP39" s="38"/>
      <c r="WKQ39" s="38"/>
      <c r="WKR39" s="38"/>
      <c r="WKS39" s="38"/>
      <c r="WKT39" s="38"/>
      <c r="WKU39" s="38"/>
      <c r="WKV39" s="38"/>
      <c r="WKW39" s="38"/>
      <c r="WKX39" s="38"/>
      <c r="WKY39" s="38"/>
      <c r="WKZ39" s="38"/>
      <c r="WLA39" s="38"/>
      <c r="WLB39" s="38"/>
      <c r="WLC39" s="38"/>
      <c r="WLD39" s="38"/>
      <c r="WLE39" s="38"/>
      <c r="WLF39" s="38"/>
      <c r="WLG39" s="38"/>
      <c r="WLH39" s="38"/>
      <c r="WLI39" s="38"/>
      <c r="WLJ39" s="38"/>
      <c r="WLK39" s="38"/>
      <c r="WLL39" s="38"/>
      <c r="WLM39" s="38"/>
      <c r="WLN39" s="38"/>
      <c r="WLO39" s="38"/>
      <c r="WLP39" s="38"/>
      <c r="WLQ39" s="38"/>
      <c r="WLR39" s="38"/>
      <c r="WLS39" s="38"/>
      <c r="WLT39" s="38"/>
      <c r="WLU39" s="38"/>
      <c r="WLV39" s="38"/>
      <c r="WLW39" s="38"/>
      <c r="WLX39" s="38"/>
      <c r="WLY39" s="38"/>
      <c r="WLZ39" s="38"/>
      <c r="WMA39" s="38"/>
      <c r="WMB39" s="38"/>
      <c r="WMC39" s="38"/>
      <c r="WMD39" s="38"/>
      <c r="WME39" s="38"/>
      <c r="WMF39" s="38"/>
      <c r="WMG39" s="38"/>
      <c r="WMH39" s="38"/>
      <c r="WMI39" s="38"/>
      <c r="WMJ39" s="38"/>
      <c r="WMK39" s="38"/>
      <c r="WML39" s="38"/>
      <c r="WMM39" s="38"/>
      <c r="WMN39" s="38"/>
      <c r="WMO39" s="38"/>
      <c r="WMP39" s="38"/>
      <c r="WMQ39" s="38"/>
      <c r="WMR39" s="38"/>
      <c r="WMS39" s="38"/>
      <c r="WMT39" s="38"/>
      <c r="WMU39" s="38"/>
      <c r="WMV39" s="38"/>
      <c r="WMW39" s="38"/>
      <c r="WMX39" s="38"/>
      <c r="WMY39" s="38"/>
      <c r="WMZ39" s="38"/>
      <c r="WNA39" s="38"/>
      <c r="WNB39" s="38"/>
      <c r="WNC39" s="38"/>
      <c r="WND39" s="38"/>
      <c r="WNE39" s="38"/>
      <c r="WNF39" s="38"/>
      <c r="WNG39" s="38"/>
      <c r="WNH39" s="38"/>
      <c r="WNI39" s="38"/>
      <c r="WNJ39" s="38"/>
      <c r="WNK39" s="38"/>
      <c r="WNL39" s="38"/>
      <c r="WNM39" s="38"/>
      <c r="WNN39" s="38"/>
      <c r="WNO39" s="38"/>
      <c r="WNP39" s="38"/>
      <c r="WNQ39" s="38"/>
      <c r="WNR39" s="38"/>
      <c r="WNS39" s="38"/>
      <c r="WNT39" s="38"/>
      <c r="WNU39" s="38"/>
      <c r="WNV39" s="38"/>
      <c r="WNW39" s="38"/>
      <c r="WNX39" s="38"/>
      <c r="WNY39" s="38"/>
      <c r="WNZ39" s="38"/>
      <c r="WOA39" s="38"/>
      <c r="WOB39" s="38"/>
      <c r="WOC39" s="38"/>
      <c r="WOD39" s="38"/>
      <c r="WOE39" s="38"/>
      <c r="WOF39" s="38"/>
      <c r="WOG39" s="38"/>
      <c r="WOH39" s="38"/>
      <c r="WOI39" s="38"/>
      <c r="WOJ39" s="38"/>
      <c r="WOK39" s="38"/>
      <c r="WOL39" s="38"/>
      <c r="WOM39" s="38"/>
      <c r="WON39" s="38"/>
      <c r="WOO39" s="38"/>
      <c r="WOP39" s="38"/>
      <c r="WOQ39" s="38"/>
      <c r="WOR39" s="38"/>
      <c r="WOS39" s="38"/>
      <c r="WOT39" s="38"/>
      <c r="WOU39" s="38"/>
      <c r="WOV39" s="38"/>
      <c r="WOW39" s="38"/>
      <c r="WOX39" s="38"/>
      <c r="WOY39" s="38"/>
      <c r="WOZ39" s="38"/>
      <c r="WPA39" s="38"/>
      <c r="WPB39" s="38"/>
      <c r="WPC39" s="38"/>
      <c r="WPD39" s="38"/>
      <c r="WPE39" s="38"/>
      <c r="WPF39" s="38"/>
      <c r="WPG39" s="38"/>
      <c r="WPH39" s="38"/>
      <c r="WPI39" s="38"/>
      <c r="WPJ39" s="38"/>
      <c r="WPK39" s="38"/>
      <c r="WPL39" s="38"/>
      <c r="WPM39" s="38"/>
      <c r="WPN39" s="38"/>
      <c r="WPO39" s="38"/>
      <c r="WPP39" s="38"/>
      <c r="WPQ39" s="38"/>
      <c r="WPR39" s="38"/>
      <c r="WPS39" s="38"/>
      <c r="WPT39" s="38"/>
      <c r="WPU39" s="38"/>
      <c r="WPV39" s="38"/>
      <c r="WPW39" s="38"/>
      <c r="WPX39" s="38"/>
      <c r="WPY39" s="38"/>
      <c r="WPZ39" s="38"/>
      <c r="WQA39" s="38"/>
      <c r="WQB39" s="38"/>
      <c r="WQC39" s="38"/>
      <c r="WQD39" s="38"/>
      <c r="WQE39" s="38"/>
      <c r="WQF39" s="38"/>
      <c r="WQG39" s="38"/>
      <c r="WQH39" s="38"/>
      <c r="WQI39" s="38"/>
      <c r="WQJ39" s="38"/>
      <c r="WQK39" s="38"/>
      <c r="WQL39" s="38"/>
      <c r="WQM39" s="38"/>
      <c r="WQN39" s="38"/>
      <c r="WQO39" s="38"/>
      <c r="WQP39" s="38"/>
      <c r="WQQ39" s="38"/>
      <c r="WQR39" s="38"/>
      <c r="WQS39" s="38"/>
      <c r="WQT39" s="38"/>
      <c r="WQU39" s="38"/>
      <c r="WQV39" s="38"/>
      <c r="WQW39" s="38"/>
      <c r="WQX39" s="38"/>
      <c r="WQY39" s="38"/>
      <c r="WQZ39" s="38"/>
      <c r="WRA39" s="38"/>
      <c r="WRB39" s="38"/>
      <c r="WRC39" s="38"/>
      <c r="WRD39" s="38"/>
      <c r="WRE39" s="38"/>
      <c r="WRF39" s="38"/>
      <c r="WRG39" s="38"/>
      <c r="WRH39" s="38"/>
      <c r="WRI39" s="38"/>
      <c r="WRJ39" s="38"/>
      <c r="WRK39" s="38"/>
      <c r="WRL39" s="38"/>
      <c r="WRM39" s="38"/>
      <c r="WRN39" s="38"/>
      <c r="WRO39" s="38"/>
      <c r="WRP39" s="38"/>
      <c r="WRQ39" s="38"/>
      <c r="WRR39" s="38"/>
      <c r="WRS39" s="38"/>
      <c r="WRT39" s="38"/>
      <c r="WRU39" s="38"/>
      <c r="WRV39" s="38"/>
      <c r="WRW39" s="38"/>
      <c r="WRX39" s="38"/>
      <c r="WRY39" s="38"/>
      <c r="WRZ39" s="38"/>
      <c r="WSA39" s="38"/>
      <c r="WSB39" s="38"/>
      <c r="WSC39" s="38"/>
      <c r="WSD39" s="38"/>
      <c r="WSE39" s="38"/>
      <c r="WSF39" s="38"/>
      <c r="WSG39" s="38"/>
      <c r="WSH39" s="38"/>
      <c r="WSI39" s="38"/>
      <c r="WSJ39" s="38"/>
      <c r="WSK39" s="38"/>
      <c r="WSL39" s="38"/>
      <c r="WSM39" s="38"/>
      <c r="WSN39" s="38"/>
      <c r="WSO39" s="38"/>
      <c r="WSP39" s="38"/>
      <c r="WSQ39" s="38"/>
      <c r="WSR39" s="38"/>
      <c r="WSS39" s="38"/>
      <c r="WST39" s="38"/>
      <c r="WSU39" s="38"/>
      <c r="WSV39" s="38"/>
      <c r="WSW39" s="38"/>
      <c r="WSX39" s="38"/>
      <c r="WSY39" s="38"/>
      <c r="WSZ39" s="38"/>
      <c r="WTA39" s="38"/>
      <c r="WTB39" s="38"/>
      <c r="WTC39" s="38"/>
      <c r="WTD39" s="38"/>
      <c r="WTE39" s="38"/>
      <c r="WTF39" s="38"/>
      <c r="WTG39" s="38"/>
      <c r="WTH39" s="38"/>
      <c r="WTI39" s="38"/>
      <c r="WTJ39" s="38"/>
      <c r="WTK39" s="38"/>
      <c r="WTL39" s="38"/>
      <c r="WTM39" s="38"/>
      <c r="WTN39" s="38"/>
      <c r="WTO39" s="38"/>
      <c r="WTP39" s="38"/>
      <c r="WTQ39" s="38"/>
      <c r="WTR39" s="38"/>
      <c r="WTS39" s="38"/>
      <c r="WTT39" s="38"/>
      <c r="WTU39" s="38"/>
      <c r="WTV39" s="38"/>
      <c r="WTW39" s="38"/>
      <c r="WTX39" s="38"/>
      <c r="WTY39" s="38"/>
      <c r="WTZ39" s="38"/>
      <c r="WUA39" s="38"/>
      <c r="WUB39" s="38"/>
      <c r="WUC39" s="38"/>
      <c r="WUD39" s="38"/>
      <c r="WUE39" s="38"/>
      <c r="WUF39" s="38"/>
      <c r="WUG39" s="38"/>
      <c r="WUH39" s="38"/>
      <c r="WUI39" s="38"/>
      <c r="WUJ39" s="38"/>
      <c r="WUK39" s="38"/>
      <c r="WUL39" s="38"/>
      <c r="WUM39" s="38"/>
      <c r="WUN39" s="38"/>
      <c r="WUO39" s="38"/>
      <c r="WUP39" s="38"/>
      <c r="WUQ39" s="38"/>
      <c r="WUR39" s="38"/>
      <c r="WUS39" s="38"/>
      <c r="WUT39" s="38"/>
      <c r="WUU39" s="38"/>
      <c r="WUV39" s="38"/>
      <c r="WUW39" s="38"/>
      <c r="WUX39" s="38"/>
      <c r="WUY39" s="38"/>
      <c r="WUZ39" s="38"/>
      <c r="WVA39" s="38"/>
      <c r="WVB39" s="38"/>
      <c r="WVC39" s="38"/>
      <c r="WVD39" s="38"/>
      <c r="WVE39" s="38"/>
      <c r="WVF39" s="38"/>
      <c r="WVG39" s="38"/>
      <c r="WVH39" s="38"/>
      <c r="WVI39" s="38"/>
      <c r="WVJ39" s="38"/>
      <c r="WVK39" s="38"/>
      <c r="WVL39" s="38"/>
      <c r="WVM39" s="38"/>
      <c r="WVN39" s="38"/>
      <c r="WVO39" s="38"/>
      <c r="WVP39" s="38"/>
      <c r="WVQ39" s="38"/>
      <c r="WVR39" s="38"/>
      <c r="WVS39" s="38"/>
      <c r="WVT39" s="38"/>
      <c r="WVU39" s="38"/>
      <c r="WVV39" s="38"/>
      <c r="WVW39" s="38"/>
      <c r="WVX39" s="38"/>
      <c r="WVY39" s="38"/>
      <c r="WVZ39" s="38"/>
      <c r="WWA39" s="38"/>
      <c r="WWB39" s="38"/>
      <c r="WWC39" s="38"/>
      <c r="WWD39" s="38"/>
      <c r="WWE39" s="38"/>
      <c r="WWF39" s="38"/>
      <c r="WWG39" s="38"/>
      <c r="WWH39" s="38"/>
      <c r="WWI39" s="38"/>
      <c r="WWJ39" s="38"/>
      <c r="WWK39" s="38"/>
      <c r="WWL39" s="38"/>
      <c r="WWM39" s="38"/>
      <c r="WWN39" s="38"/>
      <c r="WWO39" s="38"/>
      <c r="WWP39" s="38"/>
      <c r="WWQ39" s="38"/>
      <c r="WWR39" s="38"/>
      <c r="WWS39" s="38"/>
      <c r="WWT39" s="38"/>
      <c r="WWU39" s="38"/>
      <c r="WWV39" s="38"/>
      <c r="WWW39" s="38"/>
      <c r="WWX39" s="38"/>
      <c r="WWY39" s="38"/>
      <c r="WWZ39" s="38"/>
      <c r="WXA39" s="38"/>
      <c r="WXB39" s="38"/>
      <c r="WXC39" s="38"/>
      <c r="WXD39" s="38"/>
      <c r="WXE39" s="38"/>
      <c r="WXF39" s="38"/>
      <c r="WXG39" s="38"/>
      <c r="WXH39" s="38"/>
      <c r="WXI39" s="38"/>
      <c r="WXJ39" s="38"/>
      <c r="WXK39" s="38"/>
      <c r="WXL39" s="38"/>
      <c r="WXM39" s="38"/>
      <c r="WXN39" s="38"/>
      <c r="WXO39" s="38"/>
      <c r="WXP39" s="38"/>
      <c r="WXQ39" s="38"/>
      <c r="WXR39" s="38"/>
      <c r="WXS39" s="38"/>
      <c r="WXT39" s="38"/>
      <c r="WXU39" s="38"/>
      <c r="WXV39" s="38"/>
      <c r="WXW39" s="38"/>
      <c r="WXX39" s="38"/>
      <c r="WXY39" s="38"/>
      <c r="WXZ39" s="38"/>
      <c r="WYA39" s="38"/>
      <c r="WYB39" s="38"/>
      <c r="WYC39" s="38"/>
      <c r="WYD39" s="38"/>
      <c r="WYE39" s="38"/>
      <c r="WYF39" s="38"/>
      <c r="WYG39" s="38"/>
      <c r="WYH39" s="38"/>
      <c r="WYI39" s="38"/>
      <c r="WYJ39" s="38"/>
      <c r="WYK39" s="38"/>
      <c r="WYL39" s="38"/>
      <c r="WYM39" s="38"/>
      <c r="WYN39" s="38"/>
      <c r="WYO39" s="38"/>
      <c r="WYP39" s="38"/>
      <c r="WYQ39" s="38"/>
      <c r="WYR39" s="38"/>
      <c r="WYS39" s="38"/>
      <c r="WYT39" s="38"/>
      <c r="WYU39" s="38"/>
      <c r="WYV39" s="38"/>
      <c r="WYW39" s="38"/>
      <c r="WYX39" s="38"/>
      <c r="WYY39" s="38"/>
      <c r="WYZ39" s="38"/>
      <c r="WZA39" s="38"/>
      <c r="WZB39" s="38"/>
      <c r="WZC39" s="38"/>
      <c r="WZD39" s="38"/>
      <c r="WZE39" s="38"/>
      <c r="WZF39" s="38"/>
      <c r="WZG39" s="38"/>
      <c r="WZH39" s="38"/>
      <c r="WZI39" s="38"/>
      <c r="WZJ39" s="38"/>
      <c r="WZK39" s="38"/>
      <c r="WZL39" s="38"/>
      <c r="WZM39" s="38"/>
      <c r="WZN39" s="38"/>
      <c r="WZO39" s="38"/>
      <c r="WZP39" s="38"/>
      <c r="WZQ39" s="38"/>
      <c r="WZR39" s="38"/>
      <c r="WZS39" s="38"/>
      <c r="WZT39" s="38"/>
      <c r="WZU39" s="38"/>
      <c r="WZV39" s="38"/>
      <c r="WZW39" s="38"/>
      <c r="WZX39" s="38"/>
      <c r="WZY39" s="38"/>
      <c r="WZZ39" s="38"/>
      <c r="XAA39" s="38"/>
      <c r="XAB39" s="38"/>
      <c r="XAC39" s="38"/>
      <c r="XAD39" s="38"/>
      <c r="XAE39" s="38"/>
      <c r="XAF39" s="38"/>
      <c r="XAG39" s="38"/>
      <c r="XAH39" s="38"/>
      <c r="XAI39" s="38"/>
      <c r="XAJ39" s="38"/>
      <c r="XAK39" s="38"/>
      <c r="XAL39" s="38"/>
      <c r="XAM39" s="38"/>
      <c r="XAN39" s="38"/>
      <c r="XAO39" s="38"/>
      <c r="XAP39" s="38"/>
      <c r="XAQ39" s="38"/>
      <c r="XAR39" s="38"/>
      <c r="XAS39" s="38"/>
      <c r="XAT39" s="38"/>
      <c r="XAU39" s="38"/>
      <c r="XAV39" s="38"/>
      <c r="XAW39" s="38"/>
      <c r="XAX39" s="38"/>
      <c r="XAY39" s="38"/>
      <c r="XAZ39" s="38"/>
      <c r="XBA39" s="38"/>
      <c r="XBB39" s="38"/>
      <c r="XBC39" s="38"/>
      <c r="XBD39" s="38"/>
      <c r="XBE39" s="38"/>
      <c r="XBF39" s="38"/>
      <c r="XBG39" s="38"/>
      <c r="XBH39" s="38"/>
      <c r="XBI39" s="38"/>
      <c r="XBJ39" s="38"/>
      <c r="XBK39" s="38"/>
      <c r="XBL39" s="38"/>
      <c r="XBM39" s="38"/>
      <c r="XBN39" s="38"/>
      <c r="XBO39" s="38"/>
      <c r="XBP39" s="38"/>
      <c r="XBQ39" s="38"/>
      <c r="XBR39" s="38"/>
      <c r="XBS39" s="38"/>
      <c r="XBT39" s="38"/>
      <c r="XBU39" s="38"/>
      <c r="XBV39" s="38"/>
      <c r="XBW39" s="38"/>
      <c r="XBX39" s="38"/>
      <c r="XBY39" s="38"/>
      <c r="XBZ39" s="38"/>
      <c r="XCA39" s="38"/>
      <c r="XCB39" s="38"/>
      <c r="XCC39" s="38"/>
      <c r="XCD39" s="38"/>
      <c r="XCE39" s="38"/>
      <c r="XCF39" s="38"/>
      <c r="XCG39" s="38"/>
      <c r="XCH39" s="38"/>
      <c r="XCI39" s="38"/>
      <c r="XCJ39" s="38"/>
      <c r="XCK39" s="38"/>
      <c r="XCL39" s="38"/>
      <c r="XCM39" s="38"/>
      <c r="XCN39" s="38"/>
      <c r="XCO39" s="38"/>
      <c r="XCP39" s="38"/>
      <c r="XCQ39" s="38"/>
      <c r="XCR39" s="38"/>
      <c r="XCS39" s="38"/>
      <c r="XCT39" s="38"/>
      <c r="XCU39" s="38"/>
      <c r="XCV39" s="38"/>
      <c r="XCW39" s="38"/>
      <c r="XCX39" s="38"/>
      <c r="XCY39" s="38"/>
      <c r="XCZ39" s="38"/>
      <c r="XDA39" s="38"/>
      <c r="XDB39" s="38"/>
      <c r="XDC39" s="38"/>
      <c r="XDD39" s="38"/>
      <c r="XDE39" s="38"/>
      <c r="XDF39" s="38"/>
      <c r="XDG39" s="38"/>
      <c r="XDH39" s="38"/>
      <c r="XDI39" s="38"/>
      <c r="XDJ39" s="38"/>
      <c r="XDK39" s="38"/>
      <c r="XDL39" s="38"/>
      <c r="XDM39" s="38"/>
      <c r="XDN39" s="38"/>
      <c r="XDO39" s="38"/>
      <c r="XDP39" s="38"/>
      <c r="XDQ39" s="38"/>
      <c r="XDR39" s="38"/>
      <c r="XDS39" s="38"/>
      <c r="XDT39" s="38"/>
      <c r="XDU39" s="38"/>
      <c r="XDV39" s="38"/>
      <c r="XDW39" s="38"/>
      <c r="XDX39" s="38"/>
      <c r="XDY39" s="38"/>
      <c r="XDZ39" s="38"/>
      <c r="XEA39" s="38"/>
      <c r="XEB39" s="38"/>
      <c r="XEC39" s="38"/>
      <c r="XED39" s="38"/>
      <c r="XEE39" s="38"/>
      <c r="XEF39" s="38"/>
      <c r="XEG39" s="38"/>
      <c r="XEH39" s="38"/>
      <c r="XEI39" s="38"/>
      <c r="XEJ39" s="38"/>
      <c r="XEK39" s="38"/>
    </row>
    <row r="40" spans="1:16365" s="40" customFormat="1" ht="15" customHeight="1" x14ac:dyDescent="0.15">
      <c r="A40" s="38"/>
      <c r="B40" s="38"/>
      <c r="C40" s="38"/>
      <c r="D40" s="38"/>
      <c r="E40" s="38"/>
      <c r="F40" s="38"/>
      <c r="G40" s="38"/>
      <c r="H40" s="38"/>
      <c r="I40" s="38"/>
      <c r="J40" s="38"/>
      <c r="K40" s="38"/>
      <c r="L40" s="38"/>
      <c r="M40" s="38"/>
      <c r="N40" s="3"/>
      <c r="O40" s="59" t="s">
        <v>1318</v>
      </c>
      <c r="P40" s="3" t="s">
        <v>1315</v>
      </c>
      <c r="Q40" s="3"/>
      <c r="R40" s="3"/>
      <c r="S40" s="3"/>
      <c r="T40" s="3"/>
      <c r="U40" s="3"/>
      <c r="V40" s="3"/>
      <c r="W40" s="3"/>
      <c r="X40" s="3"/>
      <c r="Y40" s="3"/>
      <c r="Z40" s="3"/>
      <c r="AA40" s="3"/>
      <c r="AB40" s="3"/>
      <c r="AC40" s="3"/>
      <c r="AD40" s="3"/>
      <c r="AE40" s="3"/>
      <c r="AF40" s="3"/>
      <c r="AG40" s="3"/>
      <c r="AH40" s="3"/>
      <c r="AI40" s="3"/>
      <c r="AJ40" s="3"/>
    </row>
    <row r="41" spans="1:16365" s="40" customFormat="1" ht="15" customHeight="1" x14ac:dyDescent="0.15">
      <c r="A41" s="38"/>
      <c r="B41" s="38"/>
      <c r="C41" s="38"/>
      <c r="D41" s="38"/>
      <c r="E41" s="38"/>
      <c r="F41" s="38"/>
      <c r="G41" s="38"/>
      <c r="H41" s="38"/>
      <c r="I41" s="38"/>
      <c r="J41" s="42"/>
      <c r="K41" s="38"/>
      <c r="L41" s="38"/>
      <c r="M41" s="49"/>
      <c r="N41" s="38"/>
      <c r="O41" s="38"/>
      <c r="P41" s="38"/>
      <c r="Q41" s="38"/>
      <c r="R41" s="38"/>
      <c r="S41" s="38"/>
      <c r="T41" s="38"/>
      <c r="U41" s="38"/>
      <c r="V41" s="38"/>
      <c r="W41" s="38"/>
      <c r="X41" s="38"/>
      <c r="Y41" s="38"/>
      <c r="Z41" s="38"/>
      <c r="AA41" s="38"/>
      <c r="AB41" s="38"/>
      <c r="AC41" s="38"/>
      <c r="AD41" s="38"/>
      <c r="AE41" s="38"/>
      <c r="AF41" s="38"/>
      <c r="AG41" s="38"/>
      <c r="AH41" s="38"/>
      <c r="AI41" s="38"/>
      <c r="AJ41" s="3"/>
    </row>
    <row r="42" spans="1:16365" s="40" customFormat="1" ht="15" customHeight="1" x14ac:dyDescent="0.15">
      <c r="A42" s="38"/>
      <c r="B42" s="38"/>
      <c r="D42" s="38"/>
      <c r="E42" s="38"/>
      <c r="F42" s="38"/>
      <c r="G42" s="38"/>
      <c r="H42" s="38"/>
      <c r="I42" s="38"/>
      <c r="J42" s="41"/>
    </row>
    <row r="43" spans="1:16365" s="40" customFormat="1" ht="15" customHeight="1" x14ac:dyDescent="0.15">
      <c r="B43" s="38"/>
      <c r="C43" s="38"/>
      <c r="D43" s="38"/>
      <c r="E43" s="38"/>
      <c r="F43" s="38"/>
      <c r="G43" s="38"/>
      <c r="H43" s="38"/>
      <c r="I43" s="38"/>
      <c r="J43" s="42"/>
      <c r="K43" s="48"/>
      <c r="L43" s="49"/>
      <c r="M43" s="42"/>
      <c r="N43" s="38"/>
      <c r="O43" s="38"/>
      <c r="P43" s="38"/>
      <c r="Q43" s="38"/>
      <c r="R43" s="38"/>
      <c r="S43" s="38"/>
      <c r="T43" s="38"/>
      <c r="U43" s="38"/>
      <c r="V43" s="38"/>
      <c r="W43" s="38"/>
      <c r="X43" s="38"/>
      <c r="Y43" s="38"/>
      <c r="Z43" s="38"/>
      <c r="AA43" s="38"/>
      <c r="AB43" s="38"/>
      <c r="AC43" s="38"/>
      <c r="AD43" s="38"/>
      <c r="AE43" s="38"/>
      <c r="AF43" s="38"/>
      <c r="AG43" s="38"/>
      <c r="AH43" s="38"/>
      <c r="AI43" s="38"/>
      <c r="AJ43" s="3"/>
    </row>
    <row r="44" spans="1:16365" s="40" customFormat="1" ht="15" customHeight="1" x14ac:dyDescent="0.15">
      <c r="B44" s="325" t="s">
        <v>1098</v>
      </c>
      <c r="C44" s="325"/>
      <c r="D44" s="325"/>
      <c r="E44" s="325"/>
      <c r="F44" s="325"/>
      <c r="G44" s="325"/>
      <c r="H44" s="325"/>
      <c r="I44" s="325"/>
      <c r="J44" s="38"/>
      <c r="M44" s="50" t="s">
        <v>1313</v>
      </c>
      <c r="N44" s="55"/>
      <c r="O44" s="55"/>
      <c r="P44" s="55"/>
      <c r="Q44" s="55"/>
      <c r="R44" s="55"/>
      <c r="S44" s="55"/>
      <c r="T44" s="55"/>
      <c r="U44" s="55"/>
      <c r="V44" s="55"/>
      <c r="W44" s="55"/>
      <c r="X44" s="55"/>
      <c r="Y44" s="55"/>
      <c r="Z44" s="55"/>
      <c r="AA44" s="55"/>
      <c r="AB44" s="55"/>
      <c r="AC44" s="55"/>
      <c r="AD44" s="55"/>
      <c r="AE44" s="55"/>
      <c r="AF44" s="55"/>
      <c r="AG44" s="55"/>
      <c r="AH44" s="55"/>
      <c r="AI44" s="55"/>
      <c r="AJ44" s="55"/>
    </row>
    <row r="45" spans="1:16365" s="40" customFormat="1" ht="15" customHeight="1" x14ac:dyDescent="0.15">
      <c r="A45" s="41"/>
      <c r="B45" s="316"/>
      <c r="C45" s="317"/>
      <c r="D45" s="317"/>
      <c r="E45" s="317"/>
      <c r="F45" s="317"/>
      <c r="G45" s="317"/>
      <c r="H45" s="317"/>
      <c r="I45" s="318"/>
    </row>
    <row r="46" spans="1:16365" s="40" customFormat="1" ht="15" customHeight="1" x14ac:dyDescent="0.15">
      <c r="B46" s="319"/>
      <c r="C46" s="320"/>
      <c r="D46" s="320"/>
      <c r="E46" s="320"/>
      <c r="F46" s="320"/>
      <c r="G46" s="320"/>
      <c r="H46" s="320"/>
      <c r="I46" s="321"/>
      <c r="N46" s="55"/>
      <c r="O46" s="55"/>
      <c r="P46" s="55"/>
      <c r="Q46" s="55"/>
      <c r="R46" s="55"/>
      <c r="S46" s="55"/>
      <c r="T46" s="55"/>
      <c r="U46" s="55"/>
      <c r="V46" s="55"/>
      <c r="W46" s="55"/>
      <c r="X46" s="55"/>
      <c r="Y46" s="55"/>
      <c r="Z46" s="55"/>
      <c r="AA46" s="55"/>
      <c r="AB46" s="55"/>
      <c r="AC46" s="55"/>
      <c r="AD46" s="55"/>
      <c r="AE46" s="55"/>
      <c r="AF46" s="55"/>
      <c r="AG46" s="55"/>
      <c r="AH46" s="55"/>
      <c r="AI46" s="55"/>
      <c r="AJ46" s="55"/>
    </row>
    <row r="47" spans="1:16365" s="40" customFormat="1" ht="15" customHeight="1" x14ac:dyDescent="0.15">
      <c r="B47" s="319"/>
      <c r="C47" s="320"/>
      <c r="D47" s="320"/>
      <c r="E47" s="320"/>
      <c r="F47" s="320"/>
      <c r="G47" s="320"/>
      <c r="H47" s="320"/>
      <c r="I47" s="321"/>
    </row>
    <row r="48" spans="1:16365" s="40" customFormat="1" ht="15" customHeight="1" x14ac:dyDescent="0.15">
      <c r="B48" s="319"/>
      <c r="C48" s="320"/>
      <c r="D48" s="320"/>
      <c r="E48" s="320"/>
      <c r="F48" s="320"/>
      <c r="G48" s="320"/>
      <c r="H48" s="320"/>
      <c r="I48" s="321"/>
    </row>
    <row r="49" spans="2:36" s="40" customFormat="1" ht="15" customHeight="1" x14ac:dyDescent="0.15">
      <c r="B49" s="319"/>
      <c r="C49" s="320"/>
      <c r="D49" s="320"/>
      <c r="E49" s="320"/>
      <c r="F49" s="320"/>
      <c r="G49" s="320"/>
      <c r="H49" s="320"/>
      <c r="I49" s="321"/>
      <c r="U49" s="66" t="s">
        <v>1032</v>
      </c>
      <c r="V49" s="56"/>
      <c r="W49" s="56"/>
      <c r="X49" s="56"/>
      <c r="Y49" s="56"/>
      <c r="Z49" s="56"/>
      <c r="AA49" s="56"/>
      <c r="AB49" s="56"/>
      <c r="AC49" s="56"/>
      <c r="AD49" s="56"/>
      <c r="AE49" s="56"/>
      <c r="AF49" s="56"/>
      <c r="AG49" s="56"/>
      <c r="AH49" s="56"/>
      <c r="AI49" s="56"/>
      <c r="AJ49" s="74"/>
    </row>
    <row r="50" spans="2:36" s="40" customFormat="1" ht="15" customHeight="1" x14ac:dyDescent="0.15">
      <c r="B50" s="319"/>
      <c r="C50" s="320"/>
      <c r="D50" s="320"/>
      <c r="E50" s="320"/>
      <c r="F50" s="320"/>
      <c r="G50" s="320"/>
      <c r="H50" s="320"/>
      <c r="I50" s="321"/>
      <c r="U50" s="67" t="s">
        <v>894</v>
      </c>
      <c r="V50" s="3"/>
      <c r="W50" s="3"/>
      <c r="X50" s="3"/>
      <c r="Y50" s="3"/>
      <c r="Z50" s="3"/>
      <c r="AA50" s="3"/>
      <c r="AB50" s="3"/>
      <c r="AC50" s="3"/>
      <c r="AD50" s="3"/>
      <c r="AE50" s="3"/>
      <c r="AF50" s="3"/>
      <c r="AG50" s="3"/>
      <c r="AH50" s="3"/>
      <c r="AI50" s="3"/>
      <c r="AJ50" s="79"/>
    </row>
    <row r="51" spans="2:36" s="40" customFormat="1" ht="15" customHeight="1" x14ac:dyDescent="0.15">
      <c r="B51" s="322"/>
      <c r="C51" s="323"/>
      <c r="D51" s="323"/>
      <c r="E51" s="323"/>
      <c r="F51" s="323"/>
      <c r="G51" s="323"/>
      <c r="H51" s="323"/>
      <c r="I51" s="324"/>
      <c r="U51" s="68" t="s">
        <v>1312</v>
      </c>
      <c r="V51" s="58"/>
      <c r="W51" s="58"/>
      <c r="X51" s="58"/>
      <c r="Y51" s="58"/>
      <c r="Z51" s="58"/>
      <c r="AA51" s="58"/>
      <c r="AB51" s="58"/>
      <c r="AC51" s="58"/>
      <c r="AD51" s="58"/>
      <c r="AE51" s="58"/>
      <c r="AF51" s="58"/>
      <c r="AG51" s="58"/>
      <c r="AH51" s="58"/>
      <c r="AI51" s="58"/>
      <c r="AJ51" s="76"/>
    </row>
    <row r="52" spans="2:36" s="40" customFormat="1" ht="15" customHeight="1" x14ac:dyDescent="0.15">
      <c r="B52" s="3" t="s">
        <v>1311</v>
      </c>
      <c r="C52" s="38"/>
      <c r="D52" s="38"/>
      <c r="E52" s="38"/>
      <c r="F52" s="38"/>
      <c r="G52" s="38"/>
      <c r="H52" s="38"/>
      <c r="I52" s="38"/>
    </row>
  </sheetData>
  <sheetProtection password="E798" sheet="1" formatCells="0" formatColumns="0" formatRows="0"/>
  <mergeCells count="22">
    <mergeCell ref="B45:I51"/>
    <mergeCell ref="D16:AI16"/>
    <mergeCell ref="B21:L21"/>
    <mergeCell ref="B44:I44"/>
    <mergeCell ref="P29:AI30"/>
    <mergeCell ref="P31:AI32"/>
    <mergeCell ref="Q33:AI34"/>
    <mergeCell ref="F10:K10"/>
    <mergeCell ref="L10:AE10"/>
    <mergeCell ref="F11:K11"/>
    <mergeCell ref="L11:AE11"/>
    <mergeCell ref="D13:AI13"/>
    <mergeCell ref="F9:K9"/>
    <mergeCell ref="L9:O9"/>
    <mergeCell ref="Q9:T9"/>
    <mergeCell ref="V9:Y9"/>
    <mergeCell ref="AA9:AD9"/>
    <mergeCell ref="C2:J2"/>
    <mergeCell ref="K2:AH2"/>
    <mergeCell ref="B4:AI4"/>
    <mergeCell ref="B6:AI6"/>
    <mergeCell ref="D8:AI8"/>
  </mergeCells>
  <phoneticPr fontId="19"/>
  <printOptions horizontalCentered="1" verticalCentered="1"/>
  <pageMargins left="0.23622047244094488" right="0.23622047244094488" top="0.74803149606299213" bottom="0.74803149606299213" header="0.31496062992125984" footer="0.31496062992125984"/>
  <pageSetup paperSize="9" orientation="portrait" blackAndWhite="1" r:id="rId1"/>
  <headerFooter scaleWithDoc="0" alignWithMargins="0"/>
  <colBreaks count="1" manualBreakCount="1">
    <brk id="36"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tabColor rgb="FFFF4B00"/>
  </sheetPr>
  <dimension ref="A1:CT320"/>
  <sheetViews>
    <sheetView view="pageBreakPreview" topLeftCell="A311" zoomScale="70" zoomScaleNormal="100" zoomScaleSheetLayoutView="70" workbookViewId="0">
      <selection activeCell="AP50" sqref="AP50"/>
    </sheetView>
  </sheetViews>
  <sheetFormatPr defaultColWidth="4.25" defaultRowHeight="13.5" customHeight="1" x14ac:dyDescent="0.15"/>
  <cols>
    <col min="1" max="40" width="2.25" style="81" customWidth="1"/>
    <col min="41" max="41" width="7.375" style="82" bestFit="1" customWidth="1"/>
    <col min="42" max="42" width="44.375" style="83" customWidth="1"/>
    <col min="43" max="16384" width="4.25" style="84"/>
  </cols>
  <sheetData>
    <row r="1" spans="1:98" s="85" customFormat="1" ht="7.5" customHeight="1" x14ac:dyDescent="0.15">
      <c r="A1" s="330" t="str">
        <f>旭川市用!A3</f>
        <v>R8.4.1ver</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c r="AH1" s="330"/>
      <c r="AI1" s="330"/>
      <c r="AJ1" s="330"/>
      <c r="AK1" s="330"/>
      <c r="AL1" s="330"/>
      <c r="AM1" s="330"/>
      <c r="AN1" s="330"/>
      <c r="AO1" s="124"/>
      <c r="AP1" s="373" t="s">
        <v>42</v>
      </c>
      <c r="AQ1" s="374" t="s">
        <v>905</v>
      </c>
      <c r="AR1" s="374"/>
      <c r="AS1" s="374"/>
      <c r="AT1" s="374"/>
      <c r="AU1" s="374"/>
      <c r="AV1" s="374"/>
      <c r="AW1" s="374"/>
      <c r="AX1" s="374"/>
      <c r="AY1" s="374"/>
      <c r="AZ1" s="374"/>
      <c r="BA1" s="374"/>
      <c r="BB1" s="374"/>
      <c r="BC1" s="374"/>
      <c r="BD1" s="374"/>
      <c r="BE1" s="374"/>
      <c r="BF1" s="374"/>
      <c r="BG1" s="374"/>
      <c r="BH1" s="374"/>
      <c r="BI1" s="374"/>
      <c r="BJ1" s="374"/>
      <c r="BK1" s="374"/>
      <c r="BL1" s="374"/>
      <c r="BM1" s="374"/>
      <c r="CT1" s="97" t="s">
        <v>96</v>
      </c>
    </row>
    <row r="2" spans="1:98" ht="13.5" customHeight="1" x14ac:dyDescent="0.15">
      <c r="A2" s="331" t="s">
        <v>1296</v>
      </c>
      <c r="B2" s="331"/>
      <c r="C2" s="331"/>
      <c r="D2" s="331"/>
      <c r="E2" s="331"/>
      <c r="F2" s="331"/>
      <c r="G2" s="331"/>
      <c r="H2" s="331"/>
      <c r="I2" s="331"/>
      <c r="J2" s="331"/>
      <c r="K2" s="331"/>
      <c r="L2" s="331"/>
      <c r="M2" s="331"/>
      <c r="N2" s="331"/>
      <c r="O2" s="331"/>
      <c r="P2" s="331"/>
      <c r="Q2" s="331"/>
      <c r="R2" s="331"/>
      <c r="S2" s="331"/>
      <c r="T2" s="331"/>
      <c r="U2" s="331"/>
      <c r="V2" s="331"/>
      <c r="W2" s="331"/>
      <c r="X2" s="331"/>
      <c r="Y2" s="331"/>
      <c r="Z2" s="331"/>
      <c r="AA2" s="331"/>
      <c r="AB2" s="331"/>
      <c r="AC2" s="331"/>
      <c r="AD2" s="331"/>
      <c r="AE2" s="331"/>
      <c r="AF2" s="331"/>
      <c r="AG2" s="331"/>
      <c r="AH2" s="331"/>
      <c r="AI2" s="331"/>
      <c r="AJ2" s="331"/>
      <c r="AK2" s="331"/>
      <c r="AL2" s="331"/>
      <c r="AM2" s="331"/>
      <c r="AN2" s="331"/>
      <c r="AP2" s="373"/>
      <c r="AQ2" s="375"/>
      <c r="AR2" s="375"/>
      <c r="AS2" s="375"/>
      <c r="AT2" s="375"/>
      <c r="AU2" s="375"/>
      <c r="AV2" s="375"/>
      <c r="AW2" s="375"/>
      <c r="AX2" s="375"/>
      <c r="AY2" s="375"/>
      <c r="AZ2" s="375"/>
      <c r="BA2" s="375"/>
      <c r="BB2" s="375"/>
      <c r="BC2" s="375"/>
      <c r="BD2" s="375"/>
      <c r="BE2" s="375"/>
      <c r="BF2" s="375"/>
      <c r="BG2" s="375"/>
      <c r="BH2" s="375"/>
      <c r="BI2" s="375"/>
      <c r="BJ2" s="375"/>
      <c r="BK2" s="375"/>
      <c r="BL2" s="375"/>
      <c r="BM2" s="375"/>
    </row>
    <row r="3" spans="1:98" ht="13.5" customHeight="1" x14ac:dyDescent="0.15">
      <c r="A3" s="332" t="s">
        <v>544</v>
      </c>
      <c r="B3" s="332"/>
      <c r="C3" s="332"/>
      <c r="D3" s="332"/>
      <c r="E3" s="332"/>
      <c r="F3" s="332"/>
      <c r="G3" s="332"/>
      <c r="H3" s="332"/>
      <c r="I3" s="332"/>
      <c r="J3" s="332"/>
      <c r="K3" s="332"/>
      <c r="L3" s="332"/>
      <c r="M3" s="332"/>
      <c r="N3" s="332"/>
      <c r="O3" s="332"/>
      <c r="P3" s="332"/>
      <c r="Q3" s="332"/>
      <c r="R3" s="332"/>
      <c r="S3" s="332"/>
      <c r="T3" s="332"/>
      <c r="U3" s="332"/>
      <c r="V3" s="332"/>
      <c r="W3" s="332"/>
      <c r="X3" s="332"/>
      <c r="Y3" s="332"/>
      <c r="Z3" s="332"/>
      <c r="AA3" s="332"/>
      <c r="AB3" s="332"/>
      <c r="AC3" s="332"/>
      <c r="AD3" s="332"/>
      <c r="AE3" s="332"/>
      <c r="AF3" s="332"/>
      <c r="AG3" s="332"/>
      <c r="AH3" s="332"/>
      <c r="AI3" s="332"/>
      <c r="AJ3" s="332"/>
      <c r="AK3" s="332"/>
      <c r="AL3" s="332"/>
      <c r="AM3" s="332"/>
      <c r="AN3" s="332"/>
      <c r="AP3" s="373"/>
      <c r="AQ3" s="135" t="s">
        <v>952</v>
      </c>
      <c r="AR3" s="333" t="s">
        <v>957</v>
      </c>
      <c r="AS3" s="334"/>
      <c r="AT3" s="334"/>
      <c r="AU3" s="335"/>
      <c r="AV3" s="333" t="s">
        <v>959</v>
      </c>
      <c r="AW3" s="334"/>
      <c r="AX3" s="334"/>
      <c r="AY3" s="334"/>
      <c r="AZ3" s="334"/>
      <c r="BA3" s="334"/>
      <c r="BB3" s="334"/>
      <c r="BC3" s="334"/>
      <c r="BD3" s="334"/>
      <c r="BE3" s="334"/>
      <c r="BF3" s="334"/>
      <c r="BG3" s="334"/>
      <c r="BH3" s="334"/>
      <c r="BI3" s="334"/>
      <c r="BJ3" s="334"/>
      <c r="BK3" s="335"/>
      <c r="BL3" s="333" t="s">
        <v>1047</v>
      </c>
      <c r="BM3" s="334"/>
      <c r="BN3" s="335"/>
    </row>
    <row r="4" spans="1:98" ht="13.5" customHeight="1" x14ac:dyDescent="0.15">
      <c r="A4" s="331" t="s">
        <v>780</v>
      </c>
      <c r="B4" s="331"/>
      <c r="C4" s="331"/>
      <c r="D4" s="331"/>
      <c r="E4" s="331"/>
      <c r="F4" s="331"/>
      <c r="G4" s="331"/>
      <c r="H4" s="331"/>
      <c r="I4" s="331"/>
      <c r="J4" s="331"/>
      <c r="K4" s="331"/>
      <c r="L4" s="331"/>
      <c r="M4" s="331"/>
      <c r="N4" s="331"/>
      <c r="O4" s="331"/>
      <c r="P4" s="331"/>
      <c r="Q4" s="331"/>
      <c r="R4" s="331"/>
      <c r="S4" s="331"/>
      <c r="T4" s="331"/>
      <c r="U4" s="331"/>
      <c r="V4" s="331"/>
      <c r="W4" s="331"/>
      <c r="X4" s="331"/>
      <c r="Y4" s="331"/>
      <c r="Z4" s="331"/>
      <c r="AA4" s="331"/>
      <c r="AB4" s="331"/>
      <c r="AC4" s="331"/>
      <c r="AD4" s="331"/>
      <c r="AE4" s="331"/>
      <c r="AF4" s="331"/>
      <c r="AG4" s="331"/>
      <c r="AH4" s="331"/>
      <c r="AI4" s="331"/>
      <c r="AJ4" s="331"/>
      <c r="AK4" s="331"/>
      <c r="AL4" s="331"/>
      <c r="AM4" s="331"/>
      <c r="AN4" s="331"/>
      <c r="AP4" s="373"/>
      <c r="AQ4" s="135" t="s">
        <v>369</v>
      </c>
      <c r="AR4" s="137">
        <v>1</v>
      </c>
      <c r="AS4" s="137">
        <v>2</v>
      </c>
      <c r="AT4" s="137">
        <v>3</v>
      </c>
      <c r="AU4" s="137">
        <v>4</v>
      </c>
      <c r="AV4" s="137">
        <v>1</v>
      </c>
      <c r="AW4" s="137">
        <v>2</v>
      </c>
      <c r="AX4" s="137">
        <v>3</v>
      </c>
      <c r="AY4" s="137">
        <v>4</v>
      </c>
      <c r="AZ4" s="137">
        <v>5</v>
      </c>
      <c r="BA4" s="137">
        <v>6</v>
      </c>
      <c r="BB4" s="137">
        <v>7</v>
      </c>
      <c r="BC4" s="137">
        <v>8</v>
      </c>
      <c r="BD4" s="137">
        <v>9</v>
      </c>
      <c r="BE4" s="137">
        <v>10</v>
      </c>
      <c r="BF4" s="137">
        <v>11</v>
      </c>
      <c r="BG4" s="137">
        <v>12</v>
      </c>
      <c r="BH4" s="137">
        <v>13</v>
      </c>
      <c r="BI4" s="137">
        <v>14</v>
      </c>
      <c r="BJ4" s="137">
        <v>15</v>
      </c>
      <c r="BK4" s="137">
        <v>16</v>
      </c>
      <c r="BL4" s="137">
        <v>1</v>
      </c>
      <c r="BM4" s="137">
        <v>2</v>
      </c>
      <c r="BN4" s="137">
        <v>3</v>
      </c>
    </row>
    <row r="5" spans="1:98" ht="27" customHeight="1" x14ac:dyDescent="0.15">
      <c r="A5" s="331" t="s">
        <v>261</v>
      </c>
      <c r="B5" s="331"/>
      <c r="C5" s="331"/>
      <c r="D5" s="331"/>
      <c r="E5" s="331"/>
      <c r="F5" s="331"/>
      <c r="G5" s="331"/>
      <c r="H5" s="331"/>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P5" s="373"/>
      <c r="AQ5" s="136" t="s">
        <v>432</v>
      </c>
      <c r="AR5" s="138" t="str">
        <f>IF(COUNTBLANK(AO17:AO21)&lt;&gt;5,"未入力有","")</f>
        <v>未入力有</v>
      </c>
      <c r="AS5" s="138" t="str">
        <f>IF(COUNTBLANK(AO25:AO29)&lt;&gt;5,"未入力有","")</f>
        <v>未入力有</v>
      </c>
      <c r="AT5" s="138" t="str">
        <f>IF(COUNTBLANK(AO33:AO36)&lt;&gt;4,"未入力有","")</f>
        <v>未入力有</v>
      </c>
      <c r="AU5" s="138" t="str">
        <f>IF(COUNTBLANK(AO40:AO43)&lt;&gt;4,"未入力有","")</f>
        <v>未入力有</v>
      </c>
      <c r="AV5" s="138" t="str">
        <f>IF(COUNTBLANK(AO59:AO62)&lt;&gt;4,"未入力有","")</f>
        <v>未入力有</v>
      </c>
      <c r="AW5" s="138" t="str">
        <f>IF(COUNTBLANK(AO66:AO69)&lt;&gt;4,"未入力有","")</f>
        <v>未入力有</v>
      </c>
      <c r="AX5" s="138" t="str">
        <f>IF(COUNTBLANK(AO73:AO76)&lt;&gt;4,"未入力有","")</f>
        <v>未入力有</v>
      </c>
      <c r="AY5" s="138" t="str">
        <f>IF(COUNTBLANK(AO81:AO89)&lt;&gt;9,"未入力有","")</f>
        <v/>
      </c>
      <c r="AZ5" s="138" t="str">
        <f>IF(COUNTBLANK(AO103:AO125)&lt;&gt;23,"未入力有","")</f>
        <v>未入力有</v>
      </c>
      <c r="BA5" s="138" t="str">
        <f>IF(COUNTBLANK(AO129:AO131)&lt;&gt;3,"未入力有","")</f>
        <v>未入力有</v>
      </c>
      <c r="BB5" s="138" t="str">
        <f>IF(COUNTBLANK(AO135:AO139)&lt;&gt;5,"未入力有","")</f>
        <v>未入力有</v>
      </c>
      <c r="BC5" s="138" t="str">
        <f>IF(COUNTBLANK(AO145:AO152)&lt;&gt;9,"未入力有","")</f>
        <v>未入力有</v>
      </c>
      <c r="BD5" s="138" t="str">
        <f>IF(COUNTBLANK(AO165:AO185)&lt;&gt;21,"未入力有","")</f>
        <v>未入力有</v>
      </c>
      <c r="BE5" s="138" t="str">
        <f>IF(COUNTBLANK(AO189:AO191)&lt;&gt;3,"未入力有","")</f>
        <v>未入力有</v>
      </c>
      <c r="BF5" s="138" t="str">
        <f>IF(COUNTBLANK(AO195:AO199)&lt;&gt;5,"未入力有","")</f>
        <v>未入力有</v>
      </c>
      <c r="BG5" s="138" t="str">
        <f>IF(COUNTBLANK(AO204:AO211)&lt;&gt;9,"未入力有","")</f>
        <v>未入力有</v>
      </c>
      <c r="BH5" s="138" t="str">
        <f>IF(COUNTBLANK(AO225:AO237)&lt;&gt;13,"未入力有","")</f>
        <v/>
      </c>
      <c r="BI5" s="138" t="str">
        <f>IF(COUNTBLANK(AO241:AO243)&lt;&gt;3,"未入力有","")</f>
        <v>未入力有</v>
      </c>
      <c r="BJ5" s="138" t="str">
        <f>IF(COUNTBLANK(AO247:AO251)&lt;&gt;5,"未入力有","")</f>
        <v>未入力有</v>
      </c>
      <c r="BK5" s="138" t="s">
        <v>931</v>
      </c>
      <c r="BL5" s="138" t="s">
        <v>931</v>
      </c>
      <c r="BM5" s="138" t="s">
        <v>931</v>
      </c>
      <c r="BN5" s="138" t="s">
        <v>931</v>
      </c>
    </row>
    <row r="6" spans="1:98" ht="26.25" customHeight="1" x14ac:dyDescent="0.15">
      <c r="A6" s="336" t="s">
        <v>871</v>
      </c>
      <c r="B6" s="336"/>
      <c r="C6" s="336"/>
      <c r="D6" s="336"/>
      <c r="E6" s="336"/>
      <c r="F6" s="336"/>
      <c r="G6" s="336"/>
      <c r="H6" s="336"/>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J6" s="336"/>
      <c r="AK6" s="336"/>
      <c r="AL6" s="336"/>
      <c r="AM6" s="336"/>
      <c r="AN6" s="336"/>
      <c r="AP6" s="373"/>
    </row>
    <row r="7" spans="1:98" ht="13.5" customHeight="1" x14ac:dyDescent="0.15">
      <c r="A7" s="337" t="s">
        <v>293</v>
      </c>
      <c r="B7" s="337"/>
      <c r="C7" s="337"/>
      <c r="D7" s="337"/>
      <c r="E7" s="337"/>
      <c r="F7" s="337"/>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37"/>
      <c r="AL7" s="337"/>
      <c r="AM7" s="337"/>
      <c r="AN7" s="337"/>
      <c r="AP7" s="128"/>
    </row>
    <row r="8" spans="1:98" ht="13.5" customHeight="1" x14ac:dyDescent="0.15">
      <c r="A8" s="89"/>
      <c r="B8" s="89"/>
      <c r="C8" s="89"/>
      <c r="D8" s="89"/>
      <c r="E8" s="89"/>
      <c r="F8" s="89"/>
      <c r="G8" s="89"/>
      <c r="H8" s="89"/>
      <c r="I8" s="89"/>
      <c r="J8" s="89"/>
      <c r="K8" s="89"/>
      <c r="L8" s="89"/>
      <c r="M8" s="89"/>
      <c r="N8" s="89"/>
      <c r="O8" s="89"/>
      <c r="P8" s="89"/>
      <c r="Q8" s="89"/>
      <c r="R8" s="89"/>
      <c r="S8" s="89"/>
      <c r="T8" s="89"/>
      <c r="U8" s="89"/>
      <c r="V8" s="89"/>
      <c r="W8" s="89"/>
      <c r="X8" s="89"/>
      <c r="Y8" s="89"/>
      <c r="AD8" s="331" t="s">
        <v>479</v>
      </c>
      <c r="AE8" s="331"/>
      <c r="AF8" s="338"/>
      <c r="AG8" s="338"/>
      <c r="AH8" s="88" t="s">
        <v>309</v>
      </c>
      <c r="AI8" s="338"/>
      <c r="AJ8" s="338"/>
      <c r="AK8" s="88" t="s">
        <v>710</v>
      </c>
      <c r="AL8" s="338"/>
      <c r="AM8" s="338"/>
      <c r="AN8" s="88" t="s">
        <v>48</v>
      </c>
      <c r="AO8" s="125"/>
      <c r="AP8" s="129" t="s">
        <v>18</v>
      </c>
    </row>
    <row r="9" spans="1:98" ht="13.5" customHeight="1" x14ac:dyDescent="0.15">
      <c r="A9" s="89"/>
      <c r="B9" s="89"/>
      <c r="C9" s="89"/>
      <c r="D9" s="89"/>
      <c r="E9" s="89"/>
      <c r="F9" s="89"/>
      <c r="G9" s="89"/>
      <c r="H9" s="89"/>
      <c r="I9" s="89"/>
      <c r="J9" s="89"/>
      <c r="K9" s="89"/>
      <c r="L9" s="89"/>
      <c r="M9" s="89"/>
      <c r="N9" s="89"/>
      <c r="O9" s="89"/>
      <c r="P9" s="89"/>
      <c r="Q9" s="89"/>
      <c r="R9" s="89"/>
      <c r="S9" s="89"/>
      <c r="T9" s="89"/>
      <c r="U9" s="331"/>
      <c r="V9" s="331"/>
      <c r="W9" s="331"/>
      <c r="X9" s="331"/>
      <c r="Y9" s="331"/>
      <c r="Z9" s="339"/>
      <c r="AA9" s="339"/>
      <c r="AB9" s="339"/>
      <c r="AC9" s="339"/>
      <c r="AD9" s="339"/>
      <c r="AE9" s="339"/>
      <c r="AF9" s="339"/>
      <c r="AG9" s="339"/>
      <c r="AH9" s="339"/>
      <c r="AI9" s="339"/>
      <c r="AJ9" s="339"/>
      <c r="AK9" s="339"/>
      <c r="AL9" s="339"/>
      <c r="AM9" s="339"/>
      <c r="AN9" s="339"/>
      <c r="AO9" s="125"/>
      <c r="AP9" s="129" t="s">
        <v>1050</v>
      </c>
    </row>
    <row r="10" spans="1:98" ht="13.5" customHeight="1" x14ac:dyDescent="0.25">
      <c r="A10" s="89"/>
      <c r="B10" s="89"/>
      <c r="C10" s="89"/>
      <c r="D10" s="89"/>
      <c r="E10" s="89"/>
      <c r="F10" s="89"/>
      <c r="G10" s="89"/>
      <c r="H10" s="89"/>
      <c r="I10" s="89"/>
      <c r="J10" s="89"/>
      <c r="K10" s="89"/>
      <c r="L10" s="89"/>
      <c r="M10" s="89"/>
      <c r="N10" s="89"/>
      <c r="O10" s="89"/>
      <c r="P10" s="89"/>
      <c r="Q10" s="89"/>
      <c r="R10" s="89"/>
      <c r="S10" s="89"/>
      <c r="T10" s="89"/>
      <c r="U10" s="331" t="s">
        <v>781</v>
      </c>
      <c r="V10" s="331"/>
      <c r="W10" s="331"/>
      <c r="X10" s="331"/>
      <c r="Y10" s="331"/>
      <c r="Z10" s="340"/>
      <c r="AA10" s="340"/>
      <c r="AB10" s="340"/>
      <c r="AC10" s="340"/>
      <c r="AD10" s="340"/>
      <c r="AE10" s="340"/>
      <c r="AF10" s="340"/>
      <c r="AG10" s="340"/>
      <c r="AH10" s="340"/>
      <c r="AI10" s="340"/>
      <c r="AJ10" s="340"/>
      <c r="AK10" s="340"/>
      <c r="AL10" s="340"/>
      <c r="AM10" s="340"/>
      <c r="AN10" s="340"/>
      <c r="AO10" s="125" t="str">
        <f>IF(Z10="","NG","")</f>
        <v>NG</v>
      </c>
      <c r="AP10" s="129" t="s">
        <v>1303</v>
      </c>
    </row>
    <row r="11" spans="1:98" ht="2.25" customHeight="1" x14ac:dyDescent="0.15">
      <c r="A11" s="341"/>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row>
    <row r="12" spans="1:98" ht="2.25" customHeigh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row>
    <row r="13" spans="1:98" ht="13.5" customHeight="1" x14ac:dyDescent="0.25">
      <c r="A13" s="89"/>
      <c r="B13" s="89"/>
      <c r="C13" s="89"/>
      <c r="D13" s="89"/>
      <c r="E13" s="89"/>
      <c r="F13" s="89"/>
      <c r="G13" s="89"/>
      <c r="H13" s="89"/>
      <c r="I13" s="89"/>
      <c r="J13" s="89"/>
      <c r="K13" s="89"/>
      <c r="L13" s="89"/>
      <c r="M13" s="89"/>
      <c r="N13" s="89"/>
      <c r="O13" s="89"/>
      <c r="P13" s="89"/>
      <c r="Q13" s="89"/>
      <c r="R13" s="89"/>
      <c r="S13" s="89"/>
      <c r="T13" s="89"/>
      <c r="U13" s="331" t="s">
        <v>310</v>
      </c>
      <c r="V13" s="331"/>
      <c r="W13" s="331"/>
      <c r="X13" s="331"/>
      <c r="Y13" s="331"/>
      <c r="Z13" s="340"/>
      <c r="AA13" s="340"/>
      <c r="AB13" s="340"/>
      <c r="AC13" s="340"/>
      <c r="AD13" s="340"/>
      <c r="AE13" s="340"/>
      <c r="AF13" s="340"/>
      <c r="AG13" s="340"/>
      <c r="AH13" s="340"/>
      <c r="AI13" s="340"/>
      <c r="AJ13" s="340"/>
      <c r="AK13" s="340"/>
      <c r="AL13" s="340"/>
      <c r="AM13" s="340"/>
      <c r="AN13" s="340"/>
      <c r="AO13" s="125" t="str">
        <f>IF(Z13="","NG","")</f>
        <v>NG</v>
      </c>
      <c r="AP13" s="129" t="s">
        <v>713</v>
      </c>
    </row>
    <row r="14" spans="1:98" ht="2.25" customHeight="1" x14ac:dyDescent="0.15">
      <c r="A14" s="341"/>
      <c r="B14" s="341"/>
      <c r="C14" s="341"/>
      <c r="D14" s="341"/>
      <c r="E14" s="341"/>
      <c r="F14" s="341"/>
      <c r="G14" s="341"/>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row>
    <row r="15" spans="1:98" ht="2.25" customHeight="1" x14ac:dyDescent="0.15">
      <c r="A15" s="342"/>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2"/>
      <c r="AM15" s="342"/>
      <c r="AN15" s="342"/>
    </row>
    <row r="16" spans="1:98" ht="11.25" customHeight="1" x14ac:dyDescent="0.15">
      <c r="A16" s="337" t="s">
        <v>752</v>
      </c>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c r="AI16" s="337"/>
      <c r="AJ16" s="337"/>
      <c r="AK16" s="337"/>
      <c r="AL16" s="337"/>
      <c r="AM16" s="337"/>
      <c r="AN16" s="337"/>
    </row>
    <row r="17" spans="1:42" ht="13.5" customHeight="1" x14ac:dyDescent="0.15">
      <c r="B17" s="337" t="s">
        <v>197</v>
      </c>
      <c r="C17" s="337"/>
      <c r="D17" s="337"/>
      <c r="E17" s="337"/>
      <c r="F17" s="337"/>
      <c r="G17" s="337"/>
      <c r="H17" s="337"/>
      <c r="I17" s="337"/>
      <c r="J17" s="337"/>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0"/>
      <c r="AJ17" s="340"/>
      <c r="AK17" s="340"/>
      <c r="AL17" s="340"/>
      <c r="AM17" s="340"/>
      <c r="AN17" s="340"/>
      <c r="AO17" s="125"/>
      <c r="AP17" s="129" t="s">
        <v>1051</v>
      </c>
    </row>
    <row r="18" spans="1:42" ht="13.5" customHeight="1" x14ac:dyDescent="0.25">
      <c r="B18" s="337" t="s">
        <v>200</v>
      </c>
      <c r="C18" s="337"/>
      <c r="D18" s="337"/>
      <c r="E18" s="337"/>
      <c r="F18" s="337"/>
      <c r="G18" s="337"/>
      <c r="H18" s="337"/>
      <c r="I18" s="337"/>
      <c r="J18" s="337" t="e">
        <f>#REF!</f>
        <v>#REF!</v>
      </c>
      <c r="K18" s="340"/>
      <c r="L18" s="340"/>
      <c r="M18" s="340"/>
      <c r="N18" s="340"/>
      <c r="O18" s="340"/>
      <c r="P18" s="340"/>
      <c r="Q18" s="340"/>
      <c r="R18" s="340"/>
      <c r="S18" s="340"/>
      <c r="T18" s="340"/>
      <c r="U18" s="340"/>
      <c r="V18" s="340"/>
      <c r="W18" s="340"/>
      <c r="X18" s="340"/>
      <c r="Y18" s="340"/>
      <c r="Z18" s="340"/>
      <c r="AA18" s="340"/>
      <c r="AB18" s="340"/>
      <c r="AC18" s="340"/>
      <c r="AD18" s="340"/>
      <c r="AE18" s="340"/>
      <c r="AF18" s="340"/>
      <c r="AG18" s="340"/>
      <c r="AH18" s="340"/>
      <c r="AI18" s="340"/>
      <c r="AJ18" s="340"/>
      <c r="AK18" s="340"/>
      <c r="AL18" s="340"/>
      <c r="AM18" s="340"/>
      <c r="AN18" s="340"/>
      <c r="AO18" s="125" t="str">
        <f>IF(K18="","NG","")</f>
        <v>NG</v>
      </c>
      <c r="AP18" s="129" t="s">
        <v>470</v>
      </c>
    </row>
    <row r="19" spans="1:42" ht="13.5" customHeight="1" x14ac:dyDescent="0.15">
      <c r="B19" s="337" t="s">
        <v>201</v>
      </c>
      <c r="C19" s="337"/>
      <c r="D19" s="337"/>
      <c r="E19" s="337"/>
      <c r="F19" s="337"/>
      <c r="G19" s="337"/>
      <c r="H19" s="337"/>
      <c r="I19" s="337"/>
      <c r="J19" s="337" t="e">
        <f>#REF!</f>
        <v>#REF!</v>
      </c>
      <c r="K19" s="343"/>
      <c r="L19" s="343"/>
      <c r="M19" s="343"/>
      <c r="N19" s="343"/>
      <c r="O19" s="343"/>
      <c r="P19" s="343"/>
      <c r="Q19" s="343"/>
      <c r="R19" s="343"/>
      <c r="S19" s="343"/>
      <c r="T19" s="343"/>
      <c r="U19" s="343"/>
      <c r="V19" s="343"/>
      <c r="W19" s="343"/>
      <c r="X19" s="343"/>
      <c r="Y19" s="343"/>
      <c r="Z19" s="343"/>
      <c r="AA19" s="343"/>
      <c r="AB19" s="343"/>
      <c r="AC19" s="343"/>
      <c r="AD19" s="343"/>
      <c r="AE19" s="343"/>
      <c r="AF19" s="343"/>
      <c r="AG19" s="343"/>
      <c r="AH19" s="343"/>
      <c r="AI19" s="343"/>
      <c r="AJ19" s="343"/>
      <c r="AK19" s="343"/>
      <c r="AL19" s="343"/>
      <c r="AM19" s="343"/>
      <c r="AN19" s="343"/>
      <c r="AO19" s="125" t="str">
        <f>IF(K19="","NG","")</f>
        <v>NG</v>
      </c>
      <c r="AP19" s="129" t="s">
        <v>632</v>
      </c>
    </row>
    <row r="20" spans="1:42" ht="13.5" customHeight="1" x14ac:dyDescent="0.15">
      <c r="B20" s="337" t="s">
        <v>204</v>
      </c>
      <c r="C20" s="337"/>
      <c r="D20" s="337"/>
      <c r="E20" s="337"/>
      <c r="F20" s="337"/>
      <c r="G20" s="337"/>
      <c r="H20" s="337"/>
      <c r="I20" s="337"/>
      <c r="J20" s="337" t="e">
        <f>#REF!</f>
        <v>#REF!</v>
      </c>
      <c r="K20" s="340"/>
      <c r="L20" s="340"/>
      <c r="M20" s="340"/>
      <c r="N20" s="340"/>
      <c r="O20" s="340"/>
      <c r="P20" s="340"/>
      <c r="Q20" s="340"/>
      <c r="R20" s="340"/>
      <c r="S20" s="340"/>
      <c r="T20" s="340"/>
      <c r="U20" s="340"/>
      <c r="V20" s="340"/>
      <c r="W20" s="340"/>
      <c r="X20" s="340"/>
      <c r="Y20" s="340"/>
      <c r="Z20" s="340"/>
      <c r="AA20" s="340"/>
      <c r="AB20" s="340"/>
      <c r="AC20" s="340"/>
      <c r="AD20" s="340"/>
      <c r="AE20" s="340"/>
      <c r="AF20" s="340"/>
      <c r="AG20" s="340"/>
      <c r="AH20" s="340"/>
      <c r="AI20" s="340"/>
      <c r="AJ20" s="340"/>
      <c r="AK20" s="340"/>
      <c r="AL20" s="340"/>
      <c r="AM20" s="340"/>
      <c r="AN20" s="340"/>
      <c r="AO20" s="125" t="str">
        <f>IF(K20="","NG","")</f>
        <v>NG</v>
      </c>
      <c r="AP20" s="129" t="s">
        <v>693</v>
      </c>
    </row>
    <row r="21" spans="1:42" ht="13.5" customHeight="1" x14ac:dyDescent="0.15">
      <c r="B21" s="337" t="s">
        <v>205</v>
      </c>
      <c r="C21" s="337"/>
      <c r="D21" s="337"/>
      <c r="E21" s="337"/>
      <c r="F21" s="337"/>
      <c r="G21" s="337"/>
      <c r="H21" s="337"/>
      <c r="I21" s="337"/>
      <c r="J21" s="337" t="e">
        <f>#REF!</f>
        <v>#REF!</v>
      </c>
      <c r="K21" s="343"/>
      <c r="L21" s="343"/>
      <c r="M21" s="343"/>
      <c r="N21" s="343"/>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125" t="str">
        <f>IF(K21="","NG","")</f>
        <v>NG</v>
      </c>
      <c r="AP21" s="129" t="s">
        <v>576</v>
      </c>
    </row>
    <row r="22" spans="1:42" ht="2.25" customHeight="1" x14ac:dyDescent="0.15">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row>
    <row r="23" spans="1:42" ht="2.25" customHeight="1" x14ac:dyDescent="0.15">
      <c r="A23" s="342"/>
      <c r="B23" s="342"/>
      <c r="C23" s="342"/>
      <c r="D23" s="342"/>
      <c r="E23" s="342"/>
      <c r="F23" s="342"/>
      <c r="G23" s="342"/>
      <c r="H23" s="342"/>
      <c r="I23" s="342"/>
      <c r="J23" s="342"/>
      <c r="K23" s="342"/>
      <c r="L23" s="342"/>
      <c r="M23" s="342"/>
      <c r="N23" s="342"/>
      <c r="O23" s="342"/>
      <c r="P23" s="342"/>
      <c r="Q23" s="342"/>
      <c r="R23" s="342"/>
      <c r="S23" s="342"/>
      <c r="T23" s="342"/>
      <c r="U23" s="342"/>
      <c r="V23" s="342"/>
      <c r="W23" s="342"/>
      <c r="X23" s="342"/>
      <c r="Y23" s="342"/>
      <c r="Z23" s="342"/>
      <c r="AA23" s="342"/>
      <c r="AB23" s="342"/>
      <c r="AC23" s="342"/>
      <c r="AD23" s="342"/>
      <c r="AE23" s="342"/>
      <c r="AF23" s="342"/>
      <c r="AG23" s="342"/>
      <c r="AH23" s="342"/>
      <c r="AI23" s="342"/>
      <c r="AJ23" s="342"/>
      <c r="AK23" s="342"/>
      <c r="AL23" s="342"/>
      <c r="AM23" s="342"/>
      <c r="AN23" s="342"/>
    </row>
    <row r="24" spans="1:42" ht="11.25" customHeight="1" x14ac:dyDescent="0.15">
      <c r="A24" s="337" t="s">
        <v>754</v>
      </c>
      <c r="B24" s="337"/>
      <c r="C24" s="337"/>
      <c r="D24" s="337"/>
      <c r="E24" s="337"/>
      <c r="F24" s="337"/>
      <c r="G24" s="337"/>
      <c r="H24" s="337"/>
      <c r="I24" s="337"/>
      <c r="J24" s="337"/>
      <c r="K24" s="337"/>
      <c r="L24" s="337"/>
      <c r="M24" s="337"/>
      <c r="N24" s="337"/>
      <c r="O24" s="337"/>
      <c r="P24" s="337"/>
      <c r="Q24" s="337"/>
      <c r="R24" s="337"/>
      <c r="S24" s="337"/>
      <c r="T24" s="337"/>
      <c r="U24" s="337"/>
      <c r="V24" s="337"/>
      <c r="W24" s="337"/>
      <c r="X24" s="337"/>
      <c r="Y24" s="337"/>
      <c r="Z24" s="337"/>
      <c r="AA24" s="337"/>
      <c r="AB24" s="337"/>
      <c r="AC24" s="337"/>
      <c r="AD24" s="337"/>
      <c r="AE24" s="337"/>
      <c r="AF24" s="337"/>
      <c r="AG24" s="337"/>
      <c r="AH24" s="337"/>
      <c r="AI24" s="337"/>
      <c r="AJ24" s="337"/>
      <c r="AK24" s="337"/>
      <c r="AL24" s="337"/>
      <c r="AM24" s="337"/>
      <c r="AN24" s="337"/>
    </row>
    <row r="25" spans="1:42" ht="13.5" customHeight="1" x14ac:dyDescent="0.15">
      <c r="B25" s="337" t="s">
        <v>197</v>
      </c>
      <c r="C25" s="337"/>
      <c r="D25" s="337"/>
      <c r="E25" s="337"/>
      <c r="F25" s="337"/>
      <c r="G25" s="337"/>
      <c r="H25" s="337"/>
      <c r="I25" s="337"/>
      <c r="J25" s="337" t="e">
        <f>#REF!</f>
        <v>#REF!</v>
      </c>
      <c r="K25" s="340"/>
      <c r="L25" s="340"/>
      <c r="M25" s="340"/>
      <c r="N25" s="340"/>
      <c r="O25" s="340"/>
      <c r="P25" s="340"/>
      <c r="Q25" s="340"/>
      <c r="R25" s="340"/>
      <c r="S25" s="340"/>
      <c r="T25" s="340"/>
      <c r="U25" s="340"/>
      <c r="V25" s="340"/>
      <c r="W25" s="340"/>
      <c r="X25" s="340"/>
      <c r="Y25" s="340"/>
      <c r="Z25" s="340"/>
      <c r="AA25" s="340"/>
      <c r="AB25" s="340"/>
      <c r="AC25" s="340"/>
      <c r="AD25" s="340"/>
      <c r="AE25" s="340"/>
      <c r="AF25" s="340"/>
      <c r="AG25" s="340"/>
      <c r="AH25" s="340"/>
      <c r="AI25" s="340"/>
      <c r="AJ25" s="340"/>
      <c r="AK25" s="340"/>
      <c r="AL25" s="340"/>
      <c r="AM25" s="340"/>
      <c r="AN25" s="340"/>
      <c r="AO25" s="125"/>
      <c r="AP25" s="129" t="s">
        <v>1052</v>
      </c>
    </row>
    <row r="26" spans="1:42" ht="13.5" customHeight="1" x14ac:dyDescent="0.25">
      <c r="B26" s="337" t="s">
        <v>200</v>
      </c>
      <c r="C26" s="337"/>
      <c r="D26" s="337"/>
      <c r="E26" s="337"/>
      <c r="F26" s="337"/>
      <c r="G26" s="337"/>
      <c r="H26" s="337"/>
      <c r="I26" s="337"/>
      <c r="J26" s="337" t="e">
        <f>#REF!</f>
        <v>#REF!</v>
      </c>
      <c r="K26" s="340"/>
      <c r="L26" s="340"/>
      <c r="M26" s="340"/>
      <c r="N26" s="340"/>
      <c r="O26" s="340"/>
      <c r="P26" s="340"/>
      <c r="Q26" s="340"/>
      <c r="R26" s="340"/>
      <c r="S26" s="340"/>
      <c r="T26" s="340"/>
      <c r="U26" s="340"/>
      <c r="V26" s="340"/>
      <c r="W26" s="340"/>
      <c r="X26" s="340"/>
      <c r="Y26" s="340"/>
      <c r="Z26" s="340"/>
      <c r="AA26" s="340"/>
      <c r="AB26" s="340"/>
      <c r="AC26" s="340"/>
      <c r="AD26" s="340"/>
      <c r="AE26" s="340"/>
      <c r="AF26" s="340"/>
      <c r="AG26" s="340"/>
      <c r="AH26" s="340"/>
      <c r="AI26" s="340"/>
      <c r="AJ26" s="340"/>
      <c r="AK26" s="340"/>
      <c r="AL26" s="340"/>
      <c r="AM26" s="340"/>
      <c r="AN26" s="340"/>
      <c r="AO26" s="125" t="str">
        <f>IF(K26="","NG","")</f>
        <v>NG</v>
      </c>
      <c r="AP26" s="129" t="s">
        <v>1302</v>
      </c>
    </row>
    <row r="27" spans="1:42" ht="13.5" customHeight="1" x14ac:dyDescent="0.15">
      <c r="B27" s="337" t="s">
        <v>201</v>
      </c>
      <c r="C27" s="337"/>
      <c r="D27" s="337"/>
      <c r="E27" s="337"/>
      <c r="F27" s="337"/>
      <c r="G27" s="337"/>
      <c r="H27" s="337"/>
      <c r="I27" s="337"/>
      <c r="J27" s="337" t="e">
        <f>#REF!</f>
        <v>#REF!</v>
      </c>
      <c r="K27" s="343"/>
      <c r="L27" s="343"/>
      <c r="M27" s="343"/>
      <c r="N27" s="343"/>
      <c r="O27" s="343"/>
      <c r="P27" s="343"/>
      <c r="Q27" s="343"/>
      <c r="R27" s="343"/>
      <c r="S27" s="343"/>
      <c r="T27" s="343"/>
      <c r="U27" s="343"/>
      <c r="V27" s="343"/>
      <c r="W27" s="343"/>
      <c r="X27" s="343"/>
      <c r="Y27" s="343"/>
      <c r="Z27" s="343"/>
      <c r="AA27" s="343"/>
      <c r="AB27" s="343"/>
      <c r="AC27" s="343"/>
      <c r="AD27" s="343"/>
      <c r="AE27" s="343"/>
      <c r="AF27" s="343"/>
      <c r="AG27" s="343"/>
      <c r="AH27" s="343"/>
      <c r="AI27" s="343"/>
      <c r="AJ27" s="343"/>
      <c r="AK27" s="343"/>
      <c r="AL27" s="343"/>
      <c r="AM27" s="343"/>
      <c r="AN27" s="343"/>
      <c r="AO27" s="125" t="str">
        <f>IF(K27="","NG","")</f>
        <v>NG</v>
      </c>
      <c r="AP27" s="129" t="s">
        <v>776</v>
      </c>
    </row>
    <row r="28" spans="1:42" ht="13.5" customHeight="1" x14ac:dyDescent="0.15">
      <c r="B28" s="337" t="s">
        <v>204</v>
      </c>
      <c r="C28" s="337"/>
      <c r="D28" s="337"/>
      <c r="E28" s="337"/>
      <c r="F28" s="337"/>
      <c r="G28" s="337"/>
      <c r="H28" s="337"/>
      <c r="I28" s="337"/>
      <c r="J28" s="337" t="e">
        <f>#REF!</f>
        <v>#REF!</v>
      </c>
      <c r="K28" s="340"/>
      <c r="L28" s="340"/>
      <c r="M28" s="340"/>
      <c r="N28" s="340"/>
      <c r="O28" s="340"/>
      <c r="P28" s="340"/>
      <c r="Q28" s="340"/>
      <c r="R28" s="340"/>
      <c r="S28" s="340"/>
      <c r="T28" s="340"/>
      <c r="U28" s="340"/>
      <c r="V28" s="340"/>
      <c r="W28" s="340"/>
      <c r="X28" s="340"/>
      <c r="Y28" s="340"/>
      <c r="Z28" s="340"/>
      <c r="AA28" s="340"/>
      <c r="AB28" s="340"/>
      <c r="AC28" s="340"/>
      <c r="AD28" s="340"/>
      <c r="AE28" s="340"/>
      <c r="AF28" s="340"/>
      <c r="AG28" s="340"/>
      <c r="AH28" s="340"/>
      <c r="AI28" s="340"/>
      <c r="AJ28" s="340"/>
      <c r="AK28" s="340"/>
      <c r="AL28" s="340"/>
      <c r="AM28" s="340"/>
      <c r="AN28" s="340"/>
      <c r="AO28" s="125" t="str">
        <f>IF(K28="","NG","")</f>
        <v>NG</v>
      </c>
      <c r="AP28" s="129" t="s">
        <v>929</v>
      </c>
    </row>
    <row r="29" spans="1:42" ht="13.5" customHeight="1" x14ac:dyDescent="0.15">
      <c r="B29" s="337" t="s">
        <v>205</v>
      </c>
      <c r="C29" s="337"/>
      <c r="D29" s="337"/>
      <c r="E29" s="337"/>
      <c r="F29" s="337"/>
      <c r="G29" s="337"/>
      <c r="H29" s="337"/>
      <c r="I29" s="337"/>
      <c r="J29" s="337" t="e">
        <f>#REF!</f>
        <v>#REF!</v>
      </c>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125" t="str">
        <f>IF(K29="","NG","")</f>
        <v>NG</v>
      </c>
      <c r="AP29" s="129" t="s">
        <v>1055</v>
      </c>
    </row>
    <row r="30" spans="1:42" ht="2.25" customHeight="1" x14ac:dyDescent="0.15">
      <c r="A30" s="341"/>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row>
    <row r="31" spans="1:42" ht="2.25" customHeight="1" x14ac:dyDescent="0.15">
      <c r="A31" s="342"/>
      <c r="B31" s="342"/>
      <c r="C31" s="342"/>
      <c r="D31" s="342"/>
      <c r="E31" s="342"/>
      <c r="F31" s="342"/>
      <c r="G31" s="342"/>
      <c r="H31" s="342"/>
      <c r="I31" s="342"/>
      <c r="J31" s="342"/>
      <c r="K31" s="342"/>
      <c r="L31" s="342"/>
      <c r="M31" s="342"/>
      <c r="N31" s="342"/>
      <c r="O31" s="342"/>
      <c r="P31" s="342"/>
      <c r="Q31" s="342"/>
      <c r="R31" s="342"/>
      <c r="S31" s="342"/>
      <c r="T31" s="342"/>
      <c r="U31" s="342"/>
      <c r="V31" s="342"/>
      <c r="W31" s="342"/>
      <c r="X31" s="342"/>
      <c r="Y31" s="342"/>
      <c r="Z31" s="342"/>
      <c r="AA31" s="342"/>
      <c r="AB31" s="342"/>
      <c r="AC31" s="342"/>
      <c r="AD31" s="342"/>
      <c r="AE31" s="342"/>
      <c r="AF31" s="342"/>
      <c r="AG31" s="342"/>
      <c r="AH31" s="342"/>
      <c r="AI31" s="342"/>
      <c r="AJ31" s="342"/>
      <c r="AK31" s="342"/>
      <c r="AL31" s="342"/>
      <c r="AM31" s="342"/>
      <c r="AN31" s="342"/>
    </row>
    <row r="32" spans="1:42" ht="11.25" customHeight="1" x14ac:dyDescent="0.15">
      <c r="A32" s="337" t="s">
        <v>554</v>
      </c>
      <c r="B32" s="337"/>
      <c r="C32" s="337"/>
      <c r="D32" s="337"/>
      <c r="E32" s="337"/>
      <c r="F32" s="337"/>
      <c r="G32" s="337"/>
      <c r="H32" s="337"/>
      <c r="I32" s="337"/>
      <c r="J32" s="337"/>
      <c r="K32" s="337"/>
      <c r="L32" s="337"/>
      <c r="M32" s="337"/>
      <c r="N32" s="337"/>
      <c r="O32" s="337"/>
      <c r="P32" s="337"/>
      <c r="Q32" s="337"/>
      <c r="R32" s="337"/>
      <c r="S32" s="337"/>
      <c r="T32" s="337"/>
      <c r="U32" s="337"/>
      <c r="V32" s="337"/>
      <c r="W32" s="337"/>
      <c r="X32" s="337"/>
      <c r="Y32" s="337"/>
      <c r="Z32" s="337"/>
      <c r="AA32" s="337"/>
      <c r="AB32" s="337"/>
      <c r="AC32" s="337"/>
      <c r="AD32" s="337"/>
      <c r="AE32" s="337"/>
      <c r="AF32" s="337"/>
      <c r="AG32" s="337"/>
      <c r="AH32" s="337"/>
      <c r="AI32" s="337"/>
      <c r="AJ32" s="337"/>
      <c r="AK32" s="337"/>
      <c r="AL32" s="337"/>
      <c r="AM32" s="337"/>
      <c r="AN32" s="337"/>
    </row>
    <row r="33" spans="1:44" ht="13.5" customHeight="1" x14ac:dyDescent="0.15">
      <c r="B33" s="337" t="s">
        <v>163</v>
      </c>
      <c r="C33" s="337"/>
      <c r="D33" s="337"/>
      <c r="E33" s="337"/>
      <c r="F33" s="337"/>
      <c r="G33" s="337"/>
      <c r="H33" s="337"/>
      <c r="I33" s="337"/>
      <c r="J33" s="337"/>
      <c r="K33" s="340"/>
      <c r="L33" s="340"/>
      <c r="M33" s="340"/>
      <c r="N33" s="340"/>
      <c r="O33" s="340"/>
      <c r="P33" s="340"/>
      <c r="Q33" s="340"/>
      <c r="R33" s="340"/>
      <c r="S33" s="340"/>
      <c r="T33" s="340"/>
      <c r="U33" s="340"/>
      <c r="V33" s="340"/>
      <c r="W33" s="340"/>
      <c r="X33" s="340"/>
      <c r="Y33" s="340"/>
      <c r="Z33" s="340"/>
      <c r="AA33" s="340"/>
      <c r="AB33" s="340"/>
      <c r="AC33" s="340"/>
      <c r="AD33" s="340"/>
      <c r="AE33" s="340"/>
      <c r="AF33" s="340"/>
      <c r="AG33" s="340"/>
      <c r="AH33" s="340"/>
      <c r="AI33" s="340"/>
      <c r="AJ33" s="340"/>
      <c r="AK33" s="340"/>
      <c r="AL33" s="340"/>
      <c r="AM33" s="340"/>
      <c r="AN33" s="340"/>
      <c r="AO33" s="125" t="str">
        <f>IF(K33="","NG","")</f>
        <v>NG</v>
      </c>
      <c r="AP33" s="129" t="s">
        <v>915</v>
      </c>
    </row>
    <row r="34" spans="1:44" ht="13.5" customHeight="1" x14ac:dyDescent="0.15">
      <c r="B34" s="337" t="s">
        <v>225</v>
      </c>
      <c r="C34" s="337"/>
      <c r="D34" s="337"/>
      <c r="E34" s="337"/>
      <c r="F34" s="337"/>
      <c r="G34" s="337"/>
      <c r="H34" s="337"/>
      <c r="I34" s="337"/>
      <c r="J34" s="337" t="e">
        <f>#REF!</f>
        <v>#REF!</v>
      </c>
      <c r="K34" s="340"/>
      <c r="L34" s="340"/>
      <c r="M34" s="340"/>
      <c r="N34" s="340"/>
      <c r="O34" s="340"/>
      <c r="P34" s="340"/>
      <c r="Q34" s="340"/>
      <c r="R34" s="340"/>
      <c r="S34" s="340"/>
      <c r="T34" s="340"/>
      <c r="U34" s="340"/>
      <c r="V34" s="340"/>
      <c r="W34" s="340"/>
      <c r="X34" s="340"/>
      <c r="Y34" s="340"/>
      <c r="Z34" s="340"/>
      <c r="AA34" s="340"/>
      <c r="AB34" s="340"/>
      <c r="AC34" s="340"/>
      <c r="AD34" s="340"/>
      <c r="AE34" s="340"/>
      <c r="AF34" s="340"/>
      <c r="AG34" s="340"/>
      <c r="AH34" s="340"/>
      <c r="AI34" s="340"/>
      <c r="AJ34" s="340"/>
      <c r="AK34" s="340"/>
      <c r="AL34" s="340"/>
      <c r="AM34" s="340"/>
      <c r="AN34" s="340"/>
      <c r="AO34" s="125" t="str">
        <f>IF(K34="","NG","")</f>
        <v>NG</v>
      </c>
      <c r="AP34" s="129" t="s">
        <v>1056</v>
      </c>
    </row>
    <row r="35" spans="1:44" ht="13.5" customHeight="1" x14ac:dyDescent="0.15">
      <c r="B35" s="337" t="s">
        <v>312</v>
      </c>
      <c r="C35" s="337"/>
      <c r="D35" s="337"/>
      <c r="E35" s="337"/>
      <c r="F35" s="337"/>
      <c r="G35" s="337"/>
      <c r="H35" s="337"/>
      <c r="I35" s="337"/>
      <c r="J35" s="337" t="e">
        <f>#REF!</f>
        <v>#REF!</v>
      </c>
      <c r="K35" s="340"/>
      <c r="L35" s="340"/>
      <c r="M35" s="340"/>
      <c r="N35" s="340"/>
      <c r="O35" s="340"/>
      <c r="P35" s="340"/>
      <c r="Q35" s="340"/>
      <c r="R35" s="340"/>
      <c r="S35" s="340"/>
      <c r="T35" s="340"/>
      <c r="U35" s="340"/>
      <c r="V35" s="340"/>
      <c r="W35" s="340"/>
      <c r="X35" s="340"/>
      <c r="Y35" s="340"/>
      <c r="Z35" s="340"/>
      <c r="AA35" s="340"/>
      <c r="AB35" s="340"/>
      <c r="AC35" s="340"/>
      <c r="AD35" s="340"/>
      <c r="AE35" s="340"/>
      <c r="AF35" s="340"/>
      <c r="AG35" s="340"/>
      <c r="AH35" s="340"/>
      <c r="AI35" s="340"/>
      <c r="AJ35" s="340"/>
      <c r="AK35" s="340"/>
      <c r="AL35" s="340"/>
      <c r="AM35" s="340"/>
      <c r="AN35" s="340"/>
      <c r="AO35" s="125" t="str">
        <f>IF(K35="","NG","")</f>
        <v>NG</v>
      </c>
      <c r="AP35" s="129" t="s">
        <v>549</v>
      </c>
    </row>
    <row r="36" spans="1:44" ht="13.5" customHeight="1" x14ac:dyDescent="0.15">
      <c r="B36" s="337" t="s">
        <v>229</v>
      </c>
      <c r="C36" s="337"/>
      <c r="D36" s="337"/>
      <c r="E36" s="337"/>
      <c r="F36" s="337"/>
      <c r="G36" s="337"/>
      <c r="H36" s="337"/>
      <c r="I36" s="337"/>
      <c r="J36" s="337" t="e">
        <f>#REF!</f>
        <v>#REF!</v>
      </c>
      <c r="K36" s="340"/>
      <c r="L36" s="340"/>
      <c r="M36" s="340"/>
      <c r="N36" s="340"/>
      <c r="O36" s="340"/>
      <c r="P36" s="340"/>
      <c r="Q36" s="340"/>
      <c r="R36" s="340"/>
      <c r="S36" s="340"/>
      <c r="T36" s="340"/>
      <c r="U36" s="340"/>
      <c r="V36" s="340"/>
      <c r="W36" s="340"/>
      <c r="X36" s="340"/>
      <c r="Y36" s="340"/>
      <c r="Z36" s="340"/>
      <c r="AA36" s="340"/>
      <c r="AB36" s="340"/>
      <c r="AC36" s="340"/>
      <c r="AD36" s="340"/>
      <c r="AE36" s="340"/>
      <c r="AF36" s="340"/>
      <c r="AG36" s="340"/>
      <c r="AH36" s="340"/>
      <c r="AI36" s="340"/>
      <c r="AJ36" s="340"/>
      <c r="AK36" s="340"/>
      <c r="AL36" s="340"/>
      <c r="AM36" s="340"/>
      <c r="AN36" s="340"/>
      <c r="AO36" s="125" t="str">
        <f>IF(K36="","NG","")</f>
        <v>NG</v>
      </c>
      <c r="AP36" s="129" t="s">
        <v>336</v>
      </c>
    </row>
    <row r="37" spans="1:44" ht="2.25" customHeight="1" x14ac:dyDescent="0.15">
      <c r="A37" s="341"/>
      <c r="B37" s="341"/>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82" t="str">
        <f>IF(K37&lt;&gt;"","NG","")</f>
        <v/>
      </c>
    </row>
    <row r="38" spans="1:44" ht="2.25" customHeight="1" x14ac:dyDescent="0.15">
      <c r="A38" s="342"/>
      <c r="B38" s="342"/>
      <c r="C38" s="342"/>
      <c r="D38" s="342"/>
      <c r="E38" s="342"/>
      <c r="F38" s="342"/>
      <c r="G38" s="342"/>
      <c r="H38" s="342"/>
      <c r="I38" s="342"/>
      <c r="J38" s="342"/>
      <c r="K38" s="342"/>
      <c r="L38" s="342"/>
      <c r="M38" s="342"/>
      <c r="N38" s="342"/>
      <c r="O38" s="342"/>
      <c r="P38" s="342"/>
      <c r="Q38" s="342"/>
      <c r="R38" s="342"/>
      <c r="S38" s="342"/>
      <c r="T38" s="342"/>
      <c r="U38" s="342"/>
      <c r="V38" s="342"/>
      <c r="W38" s="342"/>
      <c r="X38" s="342"/>
      <c r="Y38" s="342"/>
      <c r="Z38" s="342"/>
      <c r="AA38" s="342"/>
      <c r="AB38" s="342"/>
      <c r="AC38" s="342"/>
      <c r="AD38" s="342"/>
      <c r="AE38" s="342"/>
      <c r="AF38" s="342"/>
      <c r="AG38" s="342"/>
      <c r="AH38" s="342"/>
      <c r="AI38" s="342"/>
      <c r="AJ38" s="342"/>
      <c r="AK38" s="342"/>
      <c r="AL38" s="342"/>
      <c r="AM38" s="342"/>
      <c r="AN38" s="342"/>
    </row>
    <row r="39" spans="1:44" ht="11.25" customHeight="1" x14ac:dyDescent="0.15">
      <c r="A39" s="337" t="s">
        <v>757</v>
      </c>
      <c r="B39" s="337"/>
      <c r="C39" s="337"/>
      <c r="D39" s="337"/>
      <c r="E39" s="337"/>
      <c r="F39" s="337"/>
      <c r="G39" s="337"/>
      <c r="H39" s="337"/>
      <c r="I39" s="337"/>
      <c r="J39" s="337"/>
      <c r="K39" s="337"/>
      <c r="L39" s="337"/>
      <c r="M39" s="337"/>
      <c r="N39" s="337"/>
      <c r="O39" s="337"/>
      <c r="P39" s="337"/>
      <c r="Q39" s="337"/>
      <c r="R39" s="337"/>
      <c r="S39" s="337"/>
      <c r="T39" s="337"/>
      <c r="U39" s="337"/>
      <c r="V39" s="337"/>
      <c r="W39" s="337"/>
      <c r="X39" s="337"/>
      <c r="Y39" s="337"/>
      <c r="Z39" s="337"/>
      <c r="AA39" s="337"/>
      <c r="AB39" s="337"/>
      <c r="AC39" s="337"/>
      <c r="AD39" s="337"/>
      <c r="AE39" s="337"/>
      <c r="AF39" s="337"/>
      <c r="AG39" s="337"/>
      <c r="AH39" s="337"/>
      <c r="AI39" s="337"/>
      <c r="AJ39" s="337"/>
      <c r="AK39" s="337"/>
      <c r="AL39" s="337"/>
      <c r="AM39" s="337"/>
      <c r="AN39" s="337"/>
    </row>
    <row r="40" spans="1:44" ht="13.5" customHeight="1" x14ac:dyDescent="0.15">
      <c r="B40" s="337" t="s">
        <v>269</v>
      </c>
      <c r="C40" s="337"/>
      <c r="D40" s="337"/>
      <c r="E40" s="337"/>
      <c r="F40" s="337"/>
      <c r="G40" s="337"/>
      <c r="H40" s="337"/>
      <c r="I40" s="337"/>
      <c r="J40" s="337"/>
      <c r="K40" s="111" t="str">
        <f>IF(OR(L129&lt;&gt;"",L189&lt;&gt;"",L241&lt;&gt;""),"レ","")</f>
        <v/>
      </c>
      <c r="L40" s="81" t="s">
        <v>270</v>
      </c>
      <c r="T40" s="88" t="s">
        <v>319</v>
      </c>
      <c r="U40" s="111" t="str">
        <f>IF(OR(V129&lt;&gt;"",V189&lt;&gt;"",V241&lt;&gt;""),IF(OR(AND(L129&lt;&gt;"",V129=""),AND(L189&lt;&gt;"",V189=""),AND(L241&lt;&gt;"",V241="")),"","レ"),"")</f>
        <v/>
      </c>
      <c r="V40" s="81" t="s">
        <v>597</v>
      </c>
      <c r="Z40" s="116"/>
      <c r="AB40" s="111" t="str">
        <f>IF(AND(AND(L129="",L189="",L241=""),OR(AC129&lt;&gt;"",AC189&lt;&gt;"",AC241&lt;&gt;""))=TRUE,"レ","")</f>
        <v/>
      </c>
      <c r="AC40" s="81" t="s">
        <v>213</v>
      </c>
      <c r="AO40" s="125" t="str">
        <f>IF(AND(K40="",U40="",AB40=""),"自動","")</f>
        <v>自動</v>
      </c>
      <c r="AP40" s="129" t="s">
        <v>911</v>
      </c>
    </row>
    <row r="41" spans="1:44" ht="43.5" customHeight="1" x14ac:dyDescent="0.15">
      <c r="B41" s="337" t="s">
        <v>273</v>
      </c>
      <c r="C41" s="337"/>
      <c r="D41" s="337"/>
      <c r="E41" s="337"/>
      <c r="F41" s="337"/>
      <c r="G41" s="337"/>
      <c r="H41" s="337"/>
      <c r="I41" s="337"/>
      <c r="J41" s="337"/>
      <c r="K41" s="344"/>
      <c r="L41" s="344"/>
      <c r="M41" s="344"/>
      <c r="N41" s="344"/>
      <c r="O41" s="344"/>
      <c r="P41" s="344"/>
      <c r="Q41" s="344"/>
      <c r="R41" s="344"/>
      <c r="S41" s="344"/>
      <c r="T41" s="344"/>
      <c r="U41" s="344"/>
      <c r="V41" s="344"/>
      <c r="W41" s="344"/>
      <c r="X41" s="344"/>
      <c r="Y41" s="344"/>
      <c r="Z41" s="344"/>
      <c r="AA41" s="344"/>
      <c r="AB41" s="344"/>
      <c r="AC41" s="344"/>
      <c r="AD41" s="344"/>
      <c r="AE41" s="344"/>
      <c r="AF41" s="344"/>
      <c r="AG41" s="344"/>
      <c r="AH41" s="344"/>
      <c r="AI41" s="344"/>
      <c r="AJ41" s="344"/>
      <c r="AK41" s="344"/>
      <c r="AL41" s="344"/>
      <c r="AM41" s="344"/>
      <c r="AN41" s="344"/>
      <c r="AO41" s="125" t="str">
        <f>IF(K40&lt;&gt;"",IF(K41="","NG",""),"")</f>
        <v/>
      </c>
      <c r="AP41" s="129" t="s">
        <v>1143</v>
      </c>
    </row>
    <row r="42" spans="1:44" ht="13.5" customHeight="1" x14ac:dyDescent="0.15">
      <c r="B42" s="337" t="s">
        <v>274</v>
      </c>
      <c r="C42" s="337"/>
      <c r="D42" s="337"/>
      <c r="E42" s="337"/>
      <c r="F42" s="337"/>
      <c r="G42" s="337"/>
      <c r="H42" s="337"/>
      <c r="I42" s="337"/>
      <c r="J42" s="337"/>
      <c r="K42" s="110"/>
      <c r="L42" s="81" t="s">
        <v>266</v>
      </c>
      <c r="M42" s="88" t="s">
        <v>85</v>
      </c>
      <c r="N42" s="331" t="s">
        <v>479</v>
      </c>
      <c r="O42" s="331"/>
      <c r="P42" s="338"/>
      <c r="Q42" s="338"/>
      <c r="R42" s="81" t="s">
        <v>309</v>
      </c>
      <c r="S42" s="338"/>
      <c r="T42" s="338"/>
      <c r="U42" s="81" t="s">
        <v>456</v>
      </c>
      <c r="AB42" s="110"/>
      <c r="AC42" s="81" t="s">
        <v>215</v>
      </c>
      <c r="AO42" s="125" t="str">
        <f>IF(AND(K42="レ",AB42="レ"),"NG",IF(AND(AB40="レ",K42="レ"),"NG",IF(AND(K42="",AB42=""),"NG","")))</f>
        <v>NG</v>
      </c>
      <c r="AP42" s="129" t="s">
        <v>254</v>
      </c>
    </row>
    <row r="43" spans="1:44" ht="13.5" customHeight="1" x14ac:dyDescent="0.15">
      <c r="B43" s="337" t="s">
        <v>28</v>
      </c>
      <c r="C43" s="337"/>
      <c r="D43" s="337"/>
      <c r="E43" s="337"/>
      <c r="F43" s="337"/>
      <c r="G43" s="337"/>
      <c r="H43" s="337"/>
      <c r="I43" s="337"/>
      <c r="J43" s="337"/>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125"/>
      <c r="AP43" s="129" t="s">
        <v>930</v>
      </c>
    </row>
    <row r="44" spans="1:44" ht="2.25" customHeight="1" x14ac:dyDescent="0.15">
      <c r="A44" s="341"/>
      <c r="B44" s="341"/>
      <c r="C44" s="341"/>
      <c r="D44" s="341"/>
      <c r="E44" s="341"/>
      <c r="F44" s="341"/>
      <c r="G44" s="341"/>
      <c r="H44" s="341"/>
      <c r="I44" s="341"/>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row>
    <row r="45" spans="1:44" ht="2.25" customHeight="1" x14ac:dyDescent="0.15">
      <c r="A45" s="342"/>
      <c r="B45" s="342"/>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c r="AL45" s="342"/>
      <c r="AM45" s="342"/>
      <c r="AN45" s="342"/>
    </row>
    <row r="46" spans="1:44" ht="240" customHeight="1" x14ac:dyDescent="0.15"/>
    <row r="47" spans="1:44" ht="13.5" customHeight="1" x14ac:dyDescent="0.25">
      <c r="A47" s="346" t="s">
        <v>235</v>
      </c>
      <c r="B47" s="347"/>
      <c r="C47" s="347"/>
      <c r="D47" s="347"/>
      <c r="E47" s="347"/>
      <c r="F47" s="347"/>
      <c r="G47" s="348"/>
      <c r="H47" s="349" t="s">
        <v>726</v>
      </c>
      <c r="I47" s="350"/>
      <c r="J47" s="350"/>
      <c r="K47" s="350"/>
      <c r="L47" s="350"/>
      <c r="M47" s="350"/>
      <c r="N47" s="350"/>
      <c r="O47" s="350"/>
      <c r="P47" s="350"/>
      <c r="Q47" s="350"/>
      <c r="R47" s="350"/>
      <c r="S47" s="350"/>
      <c r="T47" s="350"/>
      <c r="U47" s="350"/>
      <c r="V47" s="350"/>
      <c r="W47" s="350"/>
      <c r="X47" s="350"/>
      <c r="Y47" s="350"/>
      <c r="Z47" s="350"/>
      <c r="AA47" s="351"/>
      <c r="AB47" s="97"/>
      <c r="AC47" s="352" t="s">
        <v>1053</v>
      </c>
      <c r="AD47" s="353"/>
      <c r="AE47" s="353"/>
      <c r="AF47" s="353"/>
      <c r="AG47" s="353"/>
      <c r="AH47" s="353"/>
      <c r="AI47" s="353"/>
      <c r="AJ47" s="353"/>
      <c r="AK47" s="353"/>
      <c r="AL47" s="353"/>
      <c r="AM47" s="353"/>
      <c r="AN47" s="354"/>
      <c r="AP47" s="130" t="s">
        <v>1324</v>
      </c>
    </row>
    <row r="48" spans="1:44" ht="13.5" customHeight="1" x14ac:dyDescent="0.15">
      <c r="A48" s="90"/>
      <c r="B48" s="95"/>
      <c r="C48" s="95"/>
      <c r="D48" s="95"/>
      <c r="E48" s="95"/>
      <c r="F48" s="95"/>
      <c r="G48" s="100"/>
      <c r="H48" s="104"/>
      <c r="I48" s="107"/>
      <c r="J48" s="107"/>
      <c r="K48" s="107"/>
      <c r="L48" s="107"/>
      <c r="M48" s="107"/>
      <c r="N48" s="107"/>
      <c r="O48" s="107"/>
      <c r="P48" s="107"/>
      <c r="Q48" s="107"/>
      <c r="R48" s="107"/>
      <c r="S48" s="107"/>
      <c r="T48" s="107"/>
      <c r="U48" s="107"/>
      <c r="V48" s="107"/>
      <c r="W48" s="107"/>
      <c r="X48" s="107"/>
      <c r="Y48" s="107"/>
      <c r="Z48" s="107"/>
      <c r="AA48" s="117"/>
      <c r="AB48" s="108"/>
      <c r="AC48" s="355" t="s">
        <v>1336</v>
      </c>
      <c r="AD48" s="356"/>
      <c r="AE48" s="122"/>
      <c r="AF48" s="356" t="s">
        <v>1218</v>
      </c>
      <c r="AG48" s="356"/>
      <c r="AH48" s="123"/>
      <c r="AI48" s="356" t="s">
        <v>114</v>
      </c>
      <c r="AJ48" s="356"/>
      <c r="AK48" s="356"/>
      <c r="AL48" s="122"/>
      <c r="AM48" s="356" t="s">
        <v>251</v>
      </c>
      <c r="AN48" s="357"/>
      <c r="AO48" s="126" t="str">
        <f>IF(AND(LEN(AC49)&gt;=1,LEN(AC49)&lt;=2),"OK","NG")</f>
        <v>NG</v>
      </c>
      <c r="AP48" s="131" t="str">
        <f>IF(AO48="NG","整理番号のAグループに1~2桁の番号を記入してください。","")</f>
        <v>整理番号のAグループに1~2桁の番号を記入してください。</v>
      </c>
      <c r="AR48" s="139"/>
    </row>
    <row r="49" spans="1:44" ht="26.25" customHeight="1" x14ac:dyDescent="0.15">
      <c r="A49" s="91"/>
      <c r="B49" s="96"/>
      <c r="C49" s="96"/>
      <c r="D49" s="96"/>
      <c r="E49" s="96"/>
      <c r="F49" s="96"/>
      <c r="G49" s="101"/>
      <c r="H49" s="105"/>
      <c r="I49" s="108"/>
      <c r="J49" s="108"/>
      <c r="K49" s="108"/>
      <c r="L49" s="108"/>
      <c r="M49" s="108"/>
      <c r="N49" s="108"/>
      <c r="O49" s="108"/>
      <c r="P49" s="108"/>
      <c r="Q49" s="108"/>
      <c r="R49" s="108"/>
      <c r="S49" s="108"/>
      <c r="T49" s="108"/>
      <c r="U49" s="108"/>
      <c r="V49" s="108"/>
      <c r="W49" s="108"/>
      <c r="X49" s="108"/>
      <c r="Y49" s="108"/>
      <c r="Z49" s="108"/>
      <c r="AA49" s="118"/>
      <c r="AB49" s="108"/>
      <c r="AC49" s="376"/>
      <c r="AD49" s="377"/>
      <c r="AE49" s="380" t="s">
        <v>1075</v>
      </c>
      <c r="AF49" s="377"/>
      <c r="AG49" s="377"/>
      <c r="AH49" s="380" t="s">
        <v>1075</v>
      </c>
      <c r="AI49" s="377"/>
      <c r="AJ49" s="377"/>
      <c r="AK49" s="377"/>
      <c r="AL49" s="380" t="s">
        <v>1075</v>
      </c>
      <c r="AM49" s="377"/>
      <c r="AN49" s="382"/>
      <c r="AO49" s="126" t="str">
        <f>IF(OR(LEN(AF49)&lt;1,LEN(AF49)&gt;2),"NG","OK")</f>
        <v>NG</v>
      </c>
      <c r="AP49" s="131" t="str">
        <f>IF(AO49="NG","整理番号のBグループに1~2桁の番号を記入してください。","")</f>
        <v>整理番号のBグループに1~2桁の番号を記入してください。</v>
      </c>
      <c r="AR49" s="139"/>
    </row>
    <row r="50" spans="1:44" ht="13.5" customHeight="1" x14ac:dyDescent="0.15">
      <c r="A50" s="92"/>
      <c r="B50" s="97"/>
      <c r="C50" s="97"/>
      <c r="D50" s="97"/>
      <c r="E50" s="97"/>
      <c r="F50" s="97"/>
      <c r="G50" s="102"/>
      <c r="H50" s="105"/>
      <c r="I50" s="108"/>
      <c r="J50" s="108"/>
      <c r="K50" s="108"/>
      <c r="L50" s="108"/>
      <c r="M50" s="108"/>
      <c r="N50" s="108"/>
      <c r="O50" s="108"/>
      <c r="P50" s="108"/>
      <c r="Q50" s="108"/>
      <c r="R50" s="108"/>
      <c r="S50" s="108"/>
      <c r="T50" s="108"/>
      <c r="U50" s="108"/>
      <c r="V50" s="108"/>
      <c r="W50" s="108"/>
      <c r="X50" s="108"/>
      <c r="Y50" s="108"/>
      <c r="Z50" s="108"/>
      <c r="AA50" s="118"/>
      <c r="AB50" s="108"/>
      <c r="AC50" s="376"/>
      <c r="AD50" s="377"/>
      <c r="AE50" s="380"/>
      <c r="AF50" s="377"/>
      <c r="AG50" s="377"/>
      <c r="AH50" s="380"/>
      <c r="AI50" s="377"/>
      <c r="AJ50" s="377"/>
      <c r="AK50" s="377"/>
      <c r="AL50" s="380"/>
      <c r="AM50" s="377"/>
      <c r="AN50" s="382"/>
      <c r="AO50" s="126" t="str">
        <f>IF(AND(LEN(AI49)&gt;=1,LEN(AI49)&lt;=4),"OK","NG")</f>
        <v>NG</v>
      </c>
      <c r="AP50" s="131" t="str">
        <f>IF(AO50="NG","整理番号のCグループに1~4桁の番号を記入してください。","")</f>
        <v>整理番号のCグループに1~4桁の番号を記入してください。</v>
      </c>
      <c r="AR50" s="139"/>
    </row>
    <row r="51" spans="1:44" ht="26.25" customHeight="1" x14ac:dyDescent="0.15">
      <c r="A51" s="93"/>
      <c r="B51" s="98"/>
      <c r="C51" s="98"/>
      <c r="D51" s="98"/>
      <c r="E51" s="98"/>
      <c r="F51" s="98"/>
      <c r="G51" s="103"/>
      <c r="H51" s="106" t="str">
        <f>IF(L62&lt;&gt;"","換","")</f>
        <v/>
      </c>
      <c r="I51" s="109" t="str">
        <f>IF(U62&lt;&gt;"","排","")</f>
        <v/>
      </c>
      <c r="J51" s="109" t="str">
        <f>IF(AD62&lt;&gt;"","非","")</f>
        <v/>
      </c>
      <c r="K51" s="112"/>
      <c r="L51" s="112"/>
      <c r="M51" s="112"/>
      <c r="N51" s="112"/>
      <c r="O51" s="112"/>
      <c r="P51" s="112"/>
      <c r="Q51" s="112"/>
      <c r="R51" s="112"/>
      <c r="S51" s="112"/>
      <c r="T51" s="112"/>
      <c r="U51" s="112"/>
      <c r="V51" s="115" t="str">
        <f>IF(B255&lt;&gt;"","備考有","")</f>
        <v/>
      </c>
      <c r="W51" s="115"/>
      <c r="X51" s="115"/>
      <c r="Y51" s="115" t="str">
        <f>IF(K43&lt;&gt;"","特記事項有","")</f>
        <v/>
      </c>
      <c r="Z51" s="115"/>
      <c r="AA51" s="119"/>
      <c r="AB51" s="120"/>
      <c r="AC51" s="378"/>
      <c r="AD51" s="379"/>
      <c r="AE51" s="381"/>
      <c r="AF51" s="379"/>
      <c r="AG51" s="379"/>
      <c r="AH51" s="381"/>
      <c r="AI51" s="379"/>
      <c r="AJ51" s="379"/>
      <c r="AK51" s="379"/>
      <c r="AL51" s="381"/>
      <c r="AM51" s="379"/>
      <c r="AN51" s="383"/>
      <c r="AO51" s="126" t="str">
        <f>IF(AND(LEN(AM49)&gt;=1,LEN(AM49)&lt;=4),"OK","NG")</f>
        <v>NG</v>
      </c>
      <c r="AP51" s="131" t="str">
        <f>IF(AO51="NG","整理番号のDグループに1桁の番号を記入してください。","")</f>
        <v>整理番号のDグループに1桁の番号を記入してください。</v>
      </c>
      <c r="AR51" s="139"/>
    </row>
    <row r="52" spans="1:44" ht="13.5" customHeight="1" x14ac:dyDescent="0.15">
      <c r="A52" s="358" t="s">
        <v>779</v>
      </c>
      <c r="B52" s="359"/>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c r="AA52" s="360"/>
      <c r="AB52" s="97"/>
      <c r="AC52" s="361" t="s">
        <v>712</v>
      </c>
      <c r="AD52" s="362"/>
      <c r="AE52" s="362"/>
      <c r="AF52" s="362"/>
      <c r="AG52" s="362"/>
      <c r="AH52" s="362"/>
      <c r="AI52" s="362"/>
      <c r="AJ52" s="362"/>
      <c r="AK52" s="362"/>
      <c r="AL52" s="362"/>
      <c r="AM52" s="362"/>
      <c r="AN52" s="363"/>
    </row>
    <row r="53" spans="1:44" s="86" customFormat="1" ht="7.5" customHeight="1" x14ac:dyDescent="0.15">
      <c r="A53" s="330" t="str">
        <f>旭川市用!A3</f>
        <v>R8.4.1ver</v>
      </c>
      <c r="B53" s="330"/>
      <c r="C53" s="330"/>
      <c r="D53" s="330"/>
      <c r="E53" s="330"/>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124"/>
      <c r="AP53" s="132"/>
    </row>
    <row r="54" spans="1:44" ht="14.25" customHeight="1" x14ac:dyDescent="0.15">
      <c r="A54" s="331" t="s">
        <v>263</v>
      </c>
      <c r="B54" s="331"/>
      <c r="C54" s="331"/>
      <c r="D54" s="331"/>
      <c r="E54" s="331"/>
      <c r="F54" s="331"/>
      <c r="G54" s="331"/>
      <c r="H54" s="331"/>
      <c r="I54" s="331"/>
      <c r="J54" s="331"/>
      <c r="K54" s="331"/>
      <c r="L54" s="331"/>
      <c r="M54" s="331"/>
      <c r="N54" s="331"/>
      <c r="O54" s="331"/>
      <c r="P54" s="331"/>
      <c r="Q54" s="331"/>
      <c r="R54" s="331"/>
      <c r="S54" s="331"/>
      <c r="T54" s="331"/>
      <c r="U54" s="331"/>
      <c r="V54" s="331"/>
      <c r="W54" s="331"/>
      <c r="X54" s="331"/>
      <c r="Y54" s="331"/>
      <c r="Z54" s="331"/>
      <c r="AA54" s="331"/>
      <c r="AB54" s="331"/>
      <c r="AC54" s="331"/>
      <c r="AD54" s="331"/>
      <c r="AE54" s="331"/>
      <c r="AF54" s="331"/>
      <c r="AG54" s="331"/>
      <c r="AH54" s="331"/>
      <c r="AI54" s="331"/>
      <c r="AJ54" s="331"/>
      <c r="AK54" s="331"/>
      <c r="AL54" s="331"/>
      <c r="AM54" s="331"/>
      <c r="AN54" s="331"/>
    </row>
    <row r="55" spans="1:44" ht="13.5" customHeight="1" x14ac:dyDescent="0.15">
      <c r="A55" s="337" t="s">
        <v>283</v>
      </c>
      <c r="B55" s="337"/>
      <c r="C55" s="337"/>
      <c r="D55" s="337"/>
      <c r="E55" s="337"/>
      <c r="F55" s="337"/>
      <c r="G55" s="337"/>
      <c r="H55" s="337"/>
      <c r="I55" s="337"/>
      <c r="J55" s="337"/>
      <c r="K55" s="337"/>
      <c r="L55" s="337"/>
      <c r="M55" s="337"/>
      <c r="N55" s="337"/>
      <c r="O55" s="337"/>
      <c r="P55" s="337"/>
      <c r="Q55" s="337"/>
      <c r="R55" s="337"/>
      <c r="S55" s="337"/>
      <c r="T55" s="337"/>
      <c r="U55" s="337"/>
      <c r="V55" s="337"/>
      <c r="W55" s="337"/>
      <c r="X55" s="337"/>
      <c r="Y55" s="337"/>
      <c r="Z55" s="337"/>
      <c r="AA55" s="337"/>
      <c r="AB55" s="337"/>
      <c r="AC55" s="337"/>
      <c r="AD55" s="337"/>
      <c r="AE55" s="337"/>
      <c r="AF55" s="337"/>
      <c r="AG55" s="337"/>
      <c r="AH55" s="337"/>
      <c r="AI55" s="337"/>
      <c r="AJ55" s="337"/>
      <c r="AK55" s="337"/>
      <c r="AL55" s="337"/>
      <c r="AM55" s="337"/>
      <c r="AN55" s="337"/>
    </row>
    <row r="56" spans="1:44" ht="2.25" customHeight="1" x14ac:dyDescent="0.15">
      <c r="A56" s="341"/>
      <c r="B56" s="341"/>
      <c r="C56" s="341"/>
      <c r="D56" s="341"/>
      <c r="E56" s="341"/>
      <c r="F56" s="341"/>
      <c r="G56" s="341"/>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row>
    <row r="57" spans="1:44" ht="2.25" customHeight="1" x14ac:dyDescent="0.15">
      <c r="A57" s="342"/>
      <c r="B57" s="342"/>
      <c r="C57" s="342"/>
      <c r="D57" s="342"/>
      <c r="E57" s="342"/>
      <c r="F57" s="342"/>
      <c r="G57" s="342"/>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342"/>
      <c r="AK57" s="342"/>
      <c r="AL57" s="342"/>
      <c r="AM57" s="342"/>
      <c r="AN57" s="342"/>
    </row>
    <row r="58" spans="1:44" ht="11.25" customHeight="1" x14ac:dyDescent="0.15">
      <c r="A58" s="337" t="s">
        <v>877</v>
      </c>
      <c r="B58" s="337"/>
      <c r="C58" s="337"/>
      <c r="D58" s="337"/>
      <c r="E58" s="337"/>
      <c r="F58" s="337"/>
      <c r="G58" s="337"/>
      <c r="H58" s="337"/>
      <c r="I58" s="337"/>
      <c r="J58" s="337"/>
      <c r="K58" s="337"/>
      <c r="L58" s="337"/>
      <c r="M58" s="337"/>
      <c r="N58" s="337"/>
      <c r="O58" s="337"/>
      <c r="P58" s="337"/>
      <c r="Q58" s="337"/>
      <c r="R58" s="337"/>
      <c r="S58" s="337"/>
      <c r="T58" s="337"/>
      <c r="U58" s="337"/>
      <c r="V58" s="337"/>
      <c r="W58" s="337"/>
      <c r="X58" s="337"/>
      <c r="Y58" s="337"/>
      <c r="Z58" s="337"/>
      <c r="AA58" s="337"/>
      <c r="AB58" s="337"/>
      <c r="AC58" s="337"/>
      <c r="AD58" s="337"/>
      <c r="AE58" s="337"/>
      <c r="AF58" s="337"/>
      <c r="AG58" s="337"/>
      <c r="AH58" s="337"/>
      <c r="AI58" s="337"/>
      <c r="AJ58" s="337"/>
      <c r="AK58" s="337"/>
      <c r="AL58" s="337"/>
      <c r="AM58" s="337"/>
      <c r="AN58" s="337"/>
    </row>
    <row r="59" spans="1:44" ht="13.5" customHeight="1" x14ac:dyDescent="0.15">
      <c r="B59" s="81" t="s">
        <v>333</v>
      </c>
      <c r="L59" s="81" t="s">
        <v>1049</v>
      </c>
      <c r="M59" s="88"/>
      <c r="N59" s="338"/>
      <c r="O59" s="338"/>
      <c r="P59" s="338"/>
      <c r="Q59" s="88" t="s">
        <v>325</v>
      </c>
      <c r="S59" s="81" t="s">
        <v>731</v>
      </c>
      <c r="T59" s="88"/>
      <c r="U59" s="338"/>
      <c r="V59" s="338"/>
      <c r="W59" s="338"/>
      <c r="X59" s="88" t="s">
        <v>325</v>
      </c>
      <c r="AO59" s="125" t="str">
        <f>IF(AND(N59="",U59=""),"NG","")</f>
        <v>NG</v>
      </c>
      <c r="AP59" s="129" t="s">
        <v>932</v>
      </c>
    </row>
    <row r="60" spans="1:44" ht="13.5" customHeight="1" x14ac:dyDescent="0.15">
      <c r="B60" s="81" t="s">
        <v>431</v>
      </c>
      <c r="L60" s="364"/>
      <c r="M60" s="364"/>
      <c r="N60" s="364"/>
      <c r="O60" s="364"/>
      <c r="P60" s="364"/>
      <c r="Q60" s="88" t="s">
        <v>337</v>
      </c>
      <c r="AO60" s="125" t="str">
        <f>IF(L60="","NG","")</f>
        <v>NG</v>
      </c>
      <c r="AP60" s="129" t="s">
        <v>210</v>
      </c>
    </row>
    <row r="61" spans="1:44" ht="13.5" customHeight="1" x14ac:dyDescent="0.15">
      <c r="B61" s="81" t="s">
        <v>437</v>
      </c>
      <c r="L61" s="364"/>
      <c r="M61" s="364"/>
      <c r="N61" s="364"/>
      <c r="O61" s="364"/>
      <c r="P61" s="364"/>
      <c r="Q61" s="88" t="s">
        <v>337</v>
      </c>
      <c r="AO61" s="125" t="str">
        <f>IF(L61="","NG","")</f>
        <v>NG</v>
      </c>
      <c r="AP61" s="129" t="s">
        <v>1057</v>
      </c>
    </row>
    <row r="62" spans="1:44" ht="13.5" customHeight="1" x14ac:dyDescent="0.15">
      <c r="B62" s="81" t="s">
        <v>195</v>
      </c>
      <c r="L62" s="110"/>
      <c r="M62" s="81" t="s">
        <v>236</v>
      </c>
      <c r="U62" s="110"/>
      <c r="V62" s="81" t="s">
        <v>30</v>
      </c>
      <c r="AD62" s="110"/>
      <c r="AE62" s="105" t="s">
        <v>729</v>
      </c>
      <c r="AO62" s="125" t="str">
        <f>IF(AND(L62="",U62="",AD62=""),"NG","")</f>
        <v>NG</v>
      </c>
      <c r="AP62" s="129" t="s">
        <v>1058</v>
      </c>
    </row>
    <row r="63" spans="1:44" ht="2.25" customHeight="1" x14ac:dyDescent="0.15">
      <c r="A63" s="341"/>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row>
    <row r="64" spans="1:44" ht="2.25" customHeight="1" x14ac:dyDescent="0.15">
      <c r="A64" s="342"/>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c r="AE64" s="342"/>
      <c r="AF64" s="342"/>
      <c r="AG64" s="342"/>
      <c r="AH64" s="342"/>
      <c r="AI64" s="342"/>
      <c r="AJ64" s="342"/>
      <c r="AK64" s="342"/>
      <c r="AL64" s="342"/>
      <c r="AM64" s="342"/>
      <c r="AN64" s="342"/>
    </row>
    <row r="65" spans="1:42" ht="11.25" customHeight="1" x14ac:dyDescent="0.15">
      <c r="A65" s="337" t="s">
        <v>878</v>
      </c>
      <c r="B65" s="337"/>
      <c r="C65" s="337"/>
      <c r="D65" s="337"/>
      <c r="E65" s="337"/>
      <c r="F65" s="337"/>
      <c r="G65" s="337"/>
      <c r="H65" s="337"/>
      <c r="I65" s="337"/>
      <c r="J65" s="337"/>
      <c r="K65" s="337"/>
      <c r="L65" s="337"/>
      <c r="M65" s="337"/>
      <c r="N65" s="337"/>
      <c r="O65" s="337"/>
      <c r="P65" s="337"/>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row>
    <row r="66" spans="1:42" ht="13.5" customHeight="1" x14ac:dyDescent="0.15">
      <c r="B66" s="81" t="s">
        <v>433</v>
      </c>
      <c r="V66" s="338"/>
      <c r="W66" s="338"/>
      <c r="X66" s="338"/>
      <c r="Y66" s="338"/>
      <c r="Z66" s="88" t="s">
        <v>309</v>
      </c>
      <c r="AA66" s="338"/>
      <c r="AB66" s="338"/>
      <c r="AC66" s="88" t="s">
        <v>710</v>
      </c>
      <c r="AD66" s="338"/>
      <c r="AE66" s="338"/>
      <c r="AF66" s="88" t="s">
        <v>48</v>
      </c>
      <c r="AG66" s="88" t="s">
        <v>342</v>
      </c>
      <c r="AH66" s="365"/>
      <c r="AI66" s="365"/>
      <c r="AJ66" s="365"/>
      <c r="AK66" s="365"/>
      <c r="AL66" s="365"/>
      <c r="AM66" s="365"/>
      <c r="AN66" s="81" t="s">
        <v>340</v>
      </c>
      <c r="AO66" s="125" t="str">
        <f>IF(AH66="","NG","")</f>
        <v>NG</v>
      </c>
      <c r="AP66" s="129" t="s">
        <v>763</v>
      </c>
    </row>
    <row r="67" spans="1:42" ht="13.5" customHeight="1" x14ac:dyDescent="0.15">
      <c r="B67" s="81" t="s">
        <v>238</v>
      </c>
      <c r="L67" s="110"/>
      <c r="M67" s="81" t="s">
        <v>1340</v>
      </c>
      <c r="R67" s="110"/>
      <c r="S67" s="81" t="s">
        <v>758</v>
      </c>
      <c r="Z67" s="88" t="s">
        <v>85</v>
      </c>
      <c r="AA67" s="338"/>
      <c r="AB67" s="338"/>
      <c r="AC67" s="338"/>
      <c r="AD67" s="338"/>
      <c r="AE67" s="338"/>
      <c r="AF67" s="338"/>
      <c r="AG67" s="338"/>
      <c r="AH67" s="338"/>
      <c r="AI67" s="338"/>
      <c r="AJ67" s="338"/>
      <c r="AK67" s="338"/>
      <c r="AL67" s="338"/>
      <c r="AM67" s="338"/>
      <c r="AN67" s="88" t="s">
        <v>586</v>
      </c>
      <c r="AO67" s="125" t="str">
        <f>IF(COUNTBLANK(L67)+COUNTBLANK(R67)&lt;&gt;1,"NG","")</f>
        <v>NG</v>
      </c>
      <c r="AP67" s="129" t="s">
        <v>806</v>
      </c>
    </row>
    <row r="68" spans="1:42" ht="13.5" customHeight="1" x14ac:dyDescent="0.15">
      <c r="B68" s="81" t="s">
        <v>435</v>
      </c>
      <c r="V68" s="338"/>
      <c r="W68" s="338"/>
      <c r="X68" s="338"/>
      <c r="Y68" s="338"/>
      <c r="Z68" s="88" t="s">
        <v>309</v>
      </c>
      <c r="AA68" s="338"/>
      <c r="AB68" s="338"/>
      <c r="AC68" s="88" t="s">
        <v>710</v>
      </c>
      <c r="AD68" s="338"/>
      <c r="AE68" s="338"/>
      <c r="AF68" s="88" t="s">
        <v>48</v>
      </c>
      <c r="AG68" s="88" t="s">
        <v>342</v>
      </c>
      <c r="AH68" s="365"/>
      <c r="AI68" s="365"/>
      <c r="AJ68" s="365"/>
      <c r="AK68" s="365"/>
      <c r="AL68" s="365"/>
      <c r="AM68" s="365"/>
      <c r="AN68" s="81" t="s">
        <v>340</v>
      </c>
      <c r="AO68" s="125"/>
      <c r="AP68" s="129" t="s">
        <v>295</v>
      </c>
    </row>
    <row r="69" spans="1:42" ht="13.5" customHeight="1" x14ac:dyDescent="0.15">
      <c r="B69" s="81" t="s">
        <v>353</v>
      </c>
      <c r="L69" s="110"/>
      <c r="M69" s="81" t="s">
        <v>1340</v>
      </c>
      <c r="R69" s="110"/>
      <c r="S69" s="81" t="s">
        <v>758</v>
      </c>
      <c r="Z69" s="81" t="s">
        <v>85</v>
      </c>
      <c r="AA69" s="338"/>
      <c r="AB69" s="338"/>
      <c r="AC69" s="338"/>
      <c r="AD69" s="338"/>
      <c r="AE69" s="338"/>
      <c r="AF69" s="338"/>
      <c r="AG69" s="338"/>
      <c r="AH69" s="338"/>
      <c r="AI69" s="338"/>
      <c r="AJ69" s="338"/>
      <c r="AK69" s="338"/>
      <c r="AL69" s="338"/>
      <c r="AM69" s="338"/>
      <c r="AN69" s="81" t="s">
        <v>586</v>
      </c>
      <c r="AO69" s="125" t="str">
        <f>IF(COUNTBLANK(L69)+COUNTBLANK(R69)&lt;&gt;1,"NG","")</f>
        <v>NG</v>
      </c>
      <c r="AP69" s="129" t="s">
        <v>934</v>
      </c>
    </row>
    <row r="70" spans="1:42" ht="2.25" customHeight="1" x14ac:dyDescent="0.15">
      <c r="A70" s="341"/>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row>
    <row r="71" spans="1:42" ht="2.25" customHeight="1" x14ac:dyDescent="0.15">
      <c r="A71" s="342"/>
      <c r="B71" s="342"/>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c r="AE71" s="342"/>
      <c r="AF71" s="342"/>
      <c r="AG71" s="342"/>
      <c r="AH71" s="342"/>
      <c r="AI71" s="342"/>
      <c r="AJ71" s="342"/>
      <c r="AK71" s="342"/>
      <c r="AL71" s="342"/>
      <c r="AM71" s="342"/>
      <c r="AN71" s="342"/>
    </row>
    <row r="72" spans="1:42" ht="11.25" customHeight="1" x14ac:dyDescent="0.15">
      <c r="A72" s="337" t="s">
        <v>53</v>
      </c>
      <c r="B72" s="337"/>
      <c r="C72" s="337"/>
      <c r="D72" s="337"/>
      <c r="E72" s="337"/>
      <c r="F72" s="337"/>
      <c r="G72" s="337"/>
      <c r="H72" s="337"/>
      <c r="I72" s="337"/>
      <c r="J72" s="337"/>
      <c r="K72" s="337"/>
      <c r="L72" s="337"/>
      <c r="M72" s="337"/>
      <c r="N72" s="337"/>
      <c r="O72" s="337"/>
      <c r="P72" s="337"/>
      <c r="Q72" s="337"/>
      <c r="R72" s="337"/>
      <c r="S72" s="337"/>
      <c r="T72" s="337"/>
      <c r="U72" s="337"/>
      <c r="V72" s="337"/>
      <c r="W72" s="337"/>
      <c r="X72" s="337"/>
      <c r="Y72" s="337"/>
      <c r="Z72" s="337"/>
      <c r="AA72" s="337"/>
      <c r="AB72" s="337"/>
      <c r="AC72" s="337"/>
      <c r="AD72" s="337"/>
      <c r="AE72" s="337"/>
      <c r="AF72" s="337"/>
      <c r="AG72" s="337"/>
      <c r="AH72" s="337"/>
      <c r="AI72" s="337"/>
      <c r="AJ72" s="337"/>
      <c r="AK72" s="337"/>
      <c r="AL72" s="337"/>
      <c r="AM72" s="337"/>
      <c r="AN72" s="337"/>
    </row>
    <row r="73" spans="1:42" ht="13.5" customHeight="1" x14ac:dyDescent="0.15">
      <c r="B73" s="81" t="s">
        <v>241</v>
      </c>
      <c r="S73" s="331" t="s">
        <v>479</v>
      </c>
      <c r="T73" s="331"/>
      <c r="U73" s="338"/>
      <c r="V73" s="338"/>
      <c r="W73" s="88" t="s">
        <v>309</v>
      </c>
      <c r="X73" s="338"/>
      <c r="Y73" s="338"/>
      <c r="Z73" s="88" t="s">
        <v>247</v>
      </c>
      <c r="AA73" s="338"/>
      <c r="AB73" s="338"/>
      <c r="AC73" s="81" t="s">
        <v>759</v>
      </c>
      <c r="AD73" s="81" t="s">
        <v>339</v>
      </c>
      <c r="AO73" s="125" t="str">
        <f>IF(OR(U73="",X73="",AA73=""),"NG","")</f>
        <v>NG</v>
      </c>
      <c r="AP73" s="129" t="s">
        <v>459</v>
      </c>
    </row>
    <row r="74" spans="1:42" ht="13.5" customHeight="1" x14ac:dyDescent="0.25">
      <c r="B74" s="81" t="s">
        <v>246</v>
      </c>
      <c r="O74" s="110"/>
      <c r="P74" s="81" t="s">
        <v>339</v>
      </c>
      <c r="R74" s="88" t="s">
        <v>85</v>
      </c>
      <c r="S74" s="338"/>
      <c r="T74" s="338"/>
      <c r="U74" s="338"/>
      <c r="V74" s="338"/>
      <c r="W74" s="88" t="s">
        <v>309</v>
      </c>
      <c r="X74" s="338"/>
      <c r="Y74" s="338"/>
      <c r="Z74" s="88" t="s">
        <v>247</v>
      </c>
      <c r="AA74" s="338"/>
      <c r="AB74" s="338"/>
      <c r="AC74" s="81" t="s">
        <v>759</v>
      </c>
      <c r="AD74" s="81" t="s">
        <v>1039</v>
      </c>
      <c r="AG74" s="110"/>
      <c r="AH74" s="81" t="s">
        <v>217</v>
      </c>
      <c r="AO74" s="125" t="str">
        <f>IF(COUNTBLANK(O74)+COUNTBLANK(AG74)&lt;&gt;1,"NG","")</f>
        <v>NG</v>
      </c>
      <c r="AP74" s="129" t="s">
        <v>989</v>
      </c>
    </row>
    <row r="75" spans="1:42" ht="2.25" customHeight="1" x14ac:dyDescent="0.15"/>
    <row r="76" spans="1:42" ht="13.5" customHeight="1" x14ac:dyDescent="0.25">
      <c r="B76" s="81" t="s">
        <v>248</v>
      </c>
      <c r="V76" s="110"/>
      <c r="W76" s="81" t="s">
        <v>266</v>
      </c>
      <c r="Y76" s="88"/>
      <c r="AG76" s="110"/>
      <c r="AH76" s="81" t="s">
        <v>215</v>
      </c>
      <c r="AO76" s="125" t="str">
        <f>IF(AND(O74="レ",V76="",AG76=""),"NG",IF(AND(O74="レ",V76="レ",AG76="レ"),"NG",IF(AND(AG74="レ",V76="レ"),"NG","")))</f>
        <v/>
      </c>
      <c r="AP76" s="129" t="s">
        <v>1144</v>
      </c>
    </row>
    <row r="77" spans="1:42" ht="2.25" customHeight="1" x14ac:dyDescent="0.15">
      <c r="A77" s="341"/>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row>
    <row r="78" spans="1:42" ht="2.25" customHeight="1" x14ac:dyDescent="0.15">
      <c r="A78" s="342"/>
      <c r="B78" s="342"/>
      <c r="C78" s="342"/>
      <c r="D78" s="342"/>
      <c r="E78" s="342"/>
      <c r="F78" s="342"/>
      <c r="G78" s="342"/>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342"/>
      <c r="AK78" s="342"/>
      <c r="AL78" s="342"/>
      <c r="AM78" s="342"/>
      <c r="AN78" s="342"/>
    </row>
    <row r="79" spans="1:42" ht="11.25" customHeight="1" x14ac:dyDescent="0.15">
      <c r="A79" s="337" t="s">
        <v>881</v>
      </c>
      <c r="B79" s="337"/>
      <c r="C79" s="337"/>
      <c r="D79" s="337"/>
      <c r="E79" s="337"/>
      <c r="F79" s="337"/>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row>
    <row r="80" spans="1:42" ht="11.25" customHeight="1" x14ac:dyDescent="0.15">
      <c r="A80" s="337" t="s">
        <v>482</v>
      </c>
      <c r="B80" s="337"/>
      <c r="C80" s="337"/>
      <c r="D80" s="337"/>
      <c r="E80" s="337"/>
      <c r="F80" s="337"/>
      <c r="G80" s="337"/>
      <c r="H80" s="337"/>
      <c r="I80" s="337"/>
      <c r="J80" s="337"/>
      <c r="K80" s="337"/>
      <c r="L80" s="337"/>
      <c r="M80" s="337"/>
      <c r="N80" s="337"/>
      <c r="O80" s="337"/>
      <c r="P80" s="337"/>
      <c r="Q80" s="337"/>
      <c r="R80" s="337"/>
      <c r="S80" s="337"/>
      <c r="T80" s="337"/>
      <c r="U80" s="337"/>
      <c r="V80" s="337"/>
      <c r="W80" s="337"/>
      <c r="X80" s="337"/>
      <c r="Y80" s="337"/>
      <c r="Z80" s="337"/>
      <c r="AA80" s="337"/>
      <c r="AB80" s="337"/>
      <c r="AC80" s="337"/>
      <c r="AD80" s="337"/>
      <c r="AE80" s="337"/>
      <c r="AF80" s="337"/>
      <c r="AG80" s="337"/>
      <c r="AH80" s="337"/>
      <c r="AI80" s="337"/>
      <c r="AJ80" s="337"/>
      <c r="AK80" s="337"/>
      <c r="AL80" s="337"/>
      <c r="AM80" s="337"/>
      <c r="AN80" s="337"/>
    </row>
    <row r="81" spans="1:42" ht="13.5" customHeight="1" x14ac:dyDescent="0.15">
      <c r="B81" s="81" t="s">
        <v>730</v>
      </c>
      <c r="L81" s="338" t="s">
        <v>656</v>
      </c>
      <c r="M81" s="338"/>
      <c r="N81" s="338"/>
      <c r="O81" s="338"/>
      <c r="P81" s="338"/>
      <c r="Q81" s="338"/>
      <c r="R81" s="338"/>
      <c r="S81" s="338"/>
      <c r="T81" s="338"/>
      <c r="U81" s="88" t="s">
        <v>85</v>
      </c>
      <c r="V81" s="338"/>
      <c r="W81" s="338"/>
      <c r="X81" s="338"/>
      <c r="Y81" s="338"/>
      <c r="Z81" s="338"/>
      <c r="AA81" s="81" t="s">
        <v>869</v>
      </c>
      <c r="AF81" s="88" t="s">
        <v>361</v>
      </c>
      <c r="AG81" s="365"/>
      <c r="AH81" s="365"/>
      <c r="AI81" s="365"/>
      <c r="AJ81" s="365"/>
      <c r="AK81" s="365"/>
      <c r="AL81" s="88" t="s">
        <v>340</v>
      </c>
      <c r="AO81" s="384" t="str">
        <f>IF($L$62&lt;&gt;"",IF(AND(OR(L81="",V81=""),AG81=""),"NG",""),"")</f>
        <v/>
      </c>
      <c r="AP81" s="386" t="s">
        <v>771</v>
      </c>
    </row>
    <row r="82" spans="1:42" ht="13.5" customHeight="1" x14ac:dyDescent="0.15">
      <c r="AF82" s="88"/>
      <c r="AO82" s="385"/>
      <c r="AP82" s="387"/>
    </row>
    <row r="83" spans="1:42" ht="13.5" customHeight="1" x14ac:dyDescent="0.15">
      <c r="B83" s="81" t="s">
        <v>218</v>
      </c>
      <c r="L83" s="340"/>
      <c r="M83" s="340"/>
      <c r="N83" s="340"/>
      <c r="O83" s="340"/>
      <c r="P83" s="340"/>
      <c r="Q83" s="340"/>
      <c r="R83" s="340"/>
      <c r="S83" s="340"/>
      <c r="T83" s="340"/>
      <c r="U83" s="340"/>
      <c r="V83" s="340"/>
      <c r="W83" s="340"/>
      <c r="X83" s="340"/>
      <c r="Y83" s="340"/>
      <c r="Z83" s="340"/>
      <c r="AA83" s="340"/>
      <c r="AB83" s="340"/>
      <c r="AC83" s="340"/>
      <c r="AD83" s="340"/>
      <c r="AE83" s="340"/>
      <c r="AF83" s="340"/>
      <c r="AG83" s="340"/>
      <c r="AH83" s="340"/>
      <c r="AI83" s="340"/>
      <c r="AJ83" s="340"/>
      <c r="AK83" s="340"/>
      <c r="AL83" s="340"/>
      <c r="AM83" s="340"/>
      <c r="AN83" s="340"/>
      <c r="AO83" s="125" t="str">
        <f>IF($L$62&lt;&gt;"",IF(L83="","NG",""),"")</f>
        <v/>
      </c>
      <c r="AP83" s="129" t="s">
        <v>1059</v>
      </c>
    </row>
    <row r="84" spans="1:42" ht="13.5" customHeight="1" x14ac:dyDescent="0.15">
      <c r="B84" s="81" t="s">
        <v>271</v>
      </c>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125" t="str">
        <f>IF($L$62&lt;&gt;"",IF(L84="","NG",""),"")</f>
        <v/>
      </c>
      <c r="AP84" s="129" t="s">
        <v>866</v>
      </c>
    </row>
    <row r="85" spans="1:42" ht="13.5" customHeight="1" x14ac:dyDescent="0.15">
      <c r="B85" s="81" t="s">
        <v>207</v>
      </c>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125" t="str">
        <f>IF($L$62&lt;&gt;"",IF(L85="","NG",""),"")</f>
        <v/>
      </c>
      <c r="AP85" s="129" t="s">
        <v>939</v>
      </c>
    </row>
    <row r="86" spans="1:42" ht="13.5" customHeight="1" x14ac:dyDescent="0.15">
      <c r="L86" s="88" t="s">
        <v>85</v>
      </c>
      <c r="M86" s="338"/>
      <c r="N86" s="338"/>
      <c r="O86" s="81" t="s">
        <v>743</v>
      </c>
      <c r="U86" s="88" t="s">
        <v>85</v>
      </c>
      <c r="V86" s="338"/>
      <c r="W86" s="338"/>
      <c r="X86" s="338"/>
      <c r="Y86" s="338"/>
      <c r="Z86" s="338"/>
      <c r="AA86" s="81" t="s">
        <v>212</v>
      </c>
      <c r="AF86" s="88" t="s">
        <v>342</v>
      </c>
      <c r="AG86" s="365"/>
      <c r="AH86" s="365"/>
      <c r="AI86" s="365"/>
      <c r="AJ86" s="365"/>
      <c r="AK86" s="365"/>
      <c r="AL86" s="88" t="s">
        <v>340</v>
      </c>
      <c r="AO86" s="125"/>
      <c r="AP86" s="129" t="s">
        <v>935</v>
      </c>
    </row>
    <row r="87" spans="1:42" ht="13.5" customHeight="1" x14ac:dyDescent="0.15">
      <c r="B87" s="81" t="s">
        <v>343</v>
      </c>
      <c r="L87" s="343"/>
      <c r="M87" s="343"/>
      <c r="N87" s="343"/>
      <c r="O87" s="343"/>
      <c r="P87" s="343"/>
      <c r="Q87" s="343"/>
      <c r="R87" s="343"/>
      <c r="S87" s="343"/>
      <c r="T87" s="343"/>
      <c r="U87" s="343"/>
      <c r="V87" s="343"/>
      <c r="W87" s="343"/>
      <c r="X87" s="343"/>
      <c r="Y87" s="343"/>
      <c r="Z87" s="343"/>
      <c r="AA87" s="343"/>
      <c r="AB87" s="343"/>
      <c r="AC87" s="343"/>
      <c r="AD87" s="343"/>
      <c r="AE87" s="343"/>
      <c r="AF87" s="343"/>
      <c r="AG87" s="343"/>
      <c r="AH87" s="343"/>
      <c r="AI87" s="343"/>
      <c r="AJ87" s="343"/>
      <c r="AK87" s="343"/>
      <c r="AL87" s="343"/>
      <c r="AM87" s="343"/>
      <c r="AN87" s="343"/>
      <c r="AO87" s="125" t="str">
        <f>IF($L$62&lt;&gt;"",IF(L87="","NG",""),"")</f>
        <v/>
      </c>
      <c r="AP87" s="129" t="s">
        <v>1145</v>
      </c>
    </row>
    <row r="88" spans="1:42" ht="13.5" customHeight="1" x14ac:dyDescent="0.15">
      <c r="B88" s="81" t="s">
        <v>208</v>
      </c>
      <c r="L88" s="340"/>
      <c r="M88" s="340"/>
      <c r="N88" s="340"/>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125" t="str">
        <f>IF($L$62&lt;&gt;"",IF(L88="","NG",""),"")</f>
        <v/>
      </c>
      <c r="AP88" s="129" t="s">
        <v>1146</v>
      </c>
    </row>
    <row r="89" spans="1:42" ht="13.5" customHeight="1" x14ac:dyDescent="0.15">
      <c r="B89" s="81" t="s">
        <v>345</v>
      </c>
      <c r="L89" s="343"/>
      <c r="M89" s="343"/>
      <c r="N89" s="343"/>
      <c r="O89" s="343"/>
      <c r="P89" s="343"/>
      <c r="Q89" s="343"/>
      <c r="R89" s="343"/>
      <c r="S89" s="343"/>
      <c r="T89" s="343"/>
      <c r="U89" s="343"/>
      <c r="V89" s="343"/>
      <c r="W89" s="343"/>
      <c r="X89" s="343"/>
      <c r="Y89" s="343"/>
      <c r="Z89" s="343"/>
      <c r="AA89" s="343"/>
      <c r="AB89" s="343"/>
      <c r="AC89" s="343"/>
      <c r="AD89" s="343"/>
      <c r="AE89" s="343"/>
      <c r="AF89" s="343"/>
      <c r="AG89" s="343"/>
      <c r="AH89" s="343"/>
      <c r="AI89" s="343"/>
      <c r="AJ89" s="343"/>
      <c r="AK89" s="343"/>
      <c r="AL89" s="343"/>
      <c r="AM89" s="343"/>
      <c r="AN89" s="343"/>
      <c r="AO89" s="125" t="str">
        <f>IF($L$62&lt;&gt;"",IF(L89="","NG",""),"")</f>
        <v/>
      </c>
      <c r="AP89" s="129" t="s">
        <v>1060</v>
      </c>
    </row>
    <row r="90" spans="1:42" ht="11.25" customHeight="1" x14ac:dyDescent="0.15">
      <c r="A90" s="337" t="s">
        <v>8</v>
      </c>
      <c r="B90" s="337"/>
      <c r="C90" s="337"/>
      <c r="D90" s="337"/>
      <c r="E90" s="337"/>
      <c r="F90" s="337"/>
      <c r="G90" s="337"/>
      <c r="H90" s="337"/>
      <c r="I90" s="337"/>
      <c r="J90" s="337"/>
      <c r="K90" s="337"/>
      <c r="L90" s="337"/>
      <c r="M90" s="337"/>
      <c r="N90" s="337"/>
      <c r="O90" s="337"/>
      <c r="P90" s="337"/>
      <c r="Q90" s="337"/>
      <c r="R90" s="337"/>
      <c r="S90" s="337"/>
      <c r="T90" s="337"/>
      <c r="U90" s="337"/>
      <c r="V90" s="337"/>
      <c r="W90" s="337"/>
      <c r="X90" s="337"/>
      <c r="Y90" s="337"/>
      <c r="Z90" s="337"/>
      <c r="AA90" s="337"/>
      <c r="AB90" s="337"/>
      <c r="AC90" s="337"/>
      <c r="AD90" s="337"/>
      <c r="AE90" s="337"/>
      <c r="AF90" s="337"/>
      <c r="AG90" s="337"/>
      <c r="AH90" s="337"/>
      <c r="AI90" s="337"/>
      <c r="AJ90" s="337"/>
      <c r="AK90" s="337"/>
      <c r="AL90" s="337"/>
      <c r="AM90" s="337"/>
      <c r="AN90" s="337"/>
    </row>
    <row r="91" spans="1:42" ht="13.5" customHeight="1" x14ac:dyDescent="0.15">
      <c r="B91" s="81" t="s">
        <v>730</v>
      </c>
      <c r="L91" s="338" t="s">
        <v>656</v>
      </c>
      <c r="M91" s="338"/>
      <c r="N91" s="338"/>
      <c r="O91" s="338"/>
      <c r="P91" s="338"/>
      <c r="Q91" s="338"/>
      <c r="R91" s="338"/>
      <c r="S91" s="338"/>
      <c r="T91" s="338"/>
      <c r="U91" s="88" t="s">
        <v>85</v>
      </c>
      <c r="V91" s="338"/>
      <c r="W91" s="338"/>
      <c r="X91" s="338"/>
      <c r="Y91" s="338"/>
      <c r="Z91" s="338"/>
      <c r="AA91" s="81" t="s">
        <v>869</v>
      </c>
      <c r="AF91" s="88" t="s">
        <v>361</v>
      </c>
      <c r="AG91" s="365"/>
      <c r="AH91" s="365"/>
      <c r="AI91" s="365"/>
      <c r="AJ91" s="365"/>
      <c r="AK91" s="365"/>
      <c r="AL91" s="88" t="s">
        <v>340</v>
      </c>
      <c r="AO91" s="384"/>
      <c r="AP91" s="386"/>
    </row>
    <row r="92" spans="1:42" ht="13.5" customHeight="1" x14ac:dyDescent="0.15">
      <c r="AF92" s="88"/>
      <c r="AO92" s="384"/>
      <c r="AP92" s="386"/>
    </row>
    <row r="93" spans="1:42" ht="13.5" customHeight="1" x14ac:dyDescent="0.15">
      <c r="B93" s="81" t="s">
        <v>218</v>
      </c>
      <c r="L93" s="340"/>
      <c r="M93" s="340"/>
      <c r="N93" s="340"/>
      <c r="O93" s="340"/>
      <c r="P93" s="340"/>
      <c r="Q93" s="340"/>
      <c r="R93" s="340"/>
      <c r="S93" s="340"/>
      <c r="T93" s="340"/>
      <c r="U93" s="340"/>
      <c r="V93" s="340"/>
      <c r="W93" s="340"/>
      <c r="X93" s="340"/>
      <c r="Y93" s="340"/>
      <c r="Z93" s="340"/>
      <c r="AA93" s="340"/>
      <c r="AB93" s="340"/>
      <c r="AC93" s="340"/>
      <c r="AD93" s="340"/>
      <c r="AE93" s="340"/>
      <c r="AF93" s="340"/>
      <c r="AG93" s="340"/>
      <c r="AH93" s="340"/>
      <c r="AI93" s="340"/>
      <c r="AJ93" s="340"/>
      <c r="AK93" s="340"/>
      <c r="AL93" s="340"/>
      <c r="AM93" s="340"/>
      <c r="AN93" s="340"/>
      <c r="AO93" s="124"/>
      <c r="AP93" s="132"/>
    </row>
    <row r="94" spans="1:42" ht="13.5" customHeight="1" x14ac:dyDescent="0.15">
      <c r="B94" s="81" t="s">
        <v>271</v>
      </c>
      <c r="L94" s="340"/>
      <c r="M94" s="340"/>
      <c r="N94" s="340"/>
      <c r="O94" s="340"/>
      <c r="P94" s="340"/>
      <c r="Q94" s="340"/>
      <c r="R94" s="340"/>
      <c r="S94" s="340"/>
      <c r="T94" s="340"/>
      <c r="U94" s="340"/>
      <c r="V94" s="340"/>
      <c r="W94" s="340"/>
      <c r="X94" s="340"/>
      <c r="Y94" s="340"/>
      <c r="Z94" s="340"/>
      <c r="AA94" s="340"/>
      <c r="AB94" s="340"/>
      <c r="AC94" s="340"/>
      <c r="AD94" s="340"/>
      <c r="AE94" s="340"/>
      <c r="AF94" s="340"/>
      <c r="AG94" s="340"/>
      <c r="AH94" s="340"/>
      <c r="AI94" s="340"/>
      <c r="AJ94" s="340"/>
      <c r="AK94" s="340"/>
      <c r="AL94" s="340"/>
      <c r="AM94" s="340"/>
      <c r="AN94" s="340"/>
      <c r="AO94" s="124"/>
      <c r="AP94" s="132"/>
    </row>
    <row r="95" spans="1:42" ht="13.5" customHeight="1" x14ac:dyDescent="0.15">
      <c r="B95" s="81" t="s">
        <v>207</v>
      </c>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40"/>
      <c r="AM95" s="340"/>
      <c r="AN95" s="340"/>
      <c r="AO95" s="124"/>
      <c r="AP95" s="132"/>
    </row>
    <row r="96" spans="1:42" ht="13.5" customHeight="1" x14ac:dyDescent="0.15">
      <c r="L96" s="88" t="s">
        <v>85</v>
      </c>
      <c r="M96" s="338"/>
      <c r="N96" s="338"/>
      <c r="O96" s="81" t="s">
        <v>743</v>
      </c>
      <c r="U96" s="88" t="s">
        <v>85</v>
      </c>
      <c r="V96" s="338"/>
      <c r="W96" s="338"/>
      <c r="X96" s="338"/>
      <c r="Y96" s="338"/>
      <c r="Z96" s="338"/>
      <c r="AA96" s="81" t="s">
        <v>212</v>
      </c>
      <c r="AF96" s="88" t="s">
        <v>342</v>
      </c>
      <c r="AG96" s="365"/>
      <c r="AH96" s="365"/>
      <c r="AI96" s="365"/>
      <c r="AJ96" s="365"/>
      <c r="AK96" s="365"/>
      <c r="AL96" s="88" t="s">
        <v>340</v>
      </c>
      <c r="AO96" s="124"/>
      <c r="AP96" s="132"/>
    </row>
    <row r="97" spans="1:42" ht="13.5" customHeight="1" x14ac:dyDescent="0.15">
      <c r="B97" s="81" t="s">
        <v>343</v>
      </c>
      <c r="L97" s="343"/>
      <c r="M97" s="343"/>
      <c r="N97" s="343"/>
      <c r="O97" s="343"/>
      <c r="P97" s="343"/>
      <c r="Q97" s="343"/>
      <c r="R97" s="343"/>
      <c r="S97" s="343"/>
      <c r="T97" s="343"/>
      <c r="U97" s="343"/>
      <c r="V97" s="343"/>
      <c r="W97" s="343"/>
      <c r="X97" s="343"/>
      <c r="Y97" s="343"/>
      <c r="Z97" s="343"/>
      <c r="AA97" s="343"/>
      <c r="AB97" s="343"/>
      <c r="AC97" s="343"/>
      <c r="AD97" s="343"/>
      <c r="AE97" s="343"/>
      <c r="AF97" s="343"/>
      <c r="AG97" s="343"/>
      <c r="AH97" s="343"/>
      <c r="AI97" s="343"/>
      <c r="AJ97" s="343"/>
      <c r="AK97" s="343"/>
      <c r="AL97" s="343"/>
      <c r="AM97" s="343"/>
      <c r="AN97" s="343"/>
      <c r="AO97" s="124"/>
      <c r="AP97" s="132"/>
    </row>
    <row r="98" spans="1:42" ht="13.5" customHeight="1" x14ac:dyDescent="0.15">
      <c r="B98" s="81" t="s">
        <v>208</v>
      </c>
      <c r="L98" s="340"/>
      <c r="M98" s="340"/>
      <c r="N98" s="340"/>
      <c r="O98" s="340"/>
      <c r="P98" s="340"/>
      <c r="Q98" s="340"/>
      <c r="R98" s="340"/>
      <c r="S98" s="340"/>
      <c r="T98" s="340"/>
      <c r="U98" s="340"/>
      <c r="V98" s="340"/>
      <c r="W98" s="340"/>
      <c r="X98" s="340"/>
      <c r="Y98" s="340"/>
      <c r="Z98" s="340"/>
      <c r="AA98" s="340"/>
      <c r="AB98" s="340"/>
      <c r="AC98" s="340"/>
      <c r="AD98" s="340"/>
      <c r="AE98" s="340"/>
      <c r="AF98" s="340"/>
      <c r="AG98" s="340"/>
      <c r="AH98" s="340"/>
      <c r="AI98" s="340"/>
      <c r="AJ98" s="340"/>
      <c r="AK98" s="340"/>
      <c r="AL98" s="340"/>
      <c r="AM98" s="340"/>
      <c r="AN98" s="340"/>
      <c r="AO98" s="124"/>
      <c r="AP98" s="132"/>
    </row>
    <row r="99" spans="1:42" ht="13.5" customHeight="1" x14ac:dyDescent="0.15">
      <c r="B99" s="81" t="s">
        <v>345</v>
      </c>
      <c r="L99" s="343"/>
      <c r="M99" s="343"/>
      <c r="N99" s="343"/>
      <c r="O99" s="343"/>
      <c r="P99" s="343"/>
      <c r="Q99" s="343"/>
      <c r="R99" s="343"/>
      <c r="S99" s="343"/>
      <c r="T99" s="343"/>
      <c r="U99" s="343"/>
      <c r="V99" s="343"/>
      <c r="W99" s="343"/>
      <c r="X99" s="343"/>
      <c r="Y99" s="343"/>
      <c r="Z99" s="343"/>
      <c r="AA99" s="343"/>
      <c r="AB99" s="343"/>
      <c r="AC99" s="343"/>
      <c r="AD99" s="343"/>
      <c r="AE99" s="343"/>
      <c r="AF99" s="343"/>
      <c r="AG99" s="343"/>
      <c r="AH99" s="343"/>
      <c r="AI99" s="343"/>
      <c r="AJ99" s="343"/>
      <c r="AK99" s="343"/>
      <c r="AL99" s="343"/>
      <c r="AM99" s="343"/>
      <c r="AN99" s="343"/>
      <c r="AO99" s="124"/>
      <c r="AP99" s="132"/>
    </row>
    <row r="100" spans="1:42" ht="2.25" customHeight="1" x14ac:dyDescent="0.15">
      <c r="A100" s="341"/>
      <c r="B100" s="341"/>
      <c r="C100" s="341"/>
      <c r="D100" s="341"/>
      <c r="E100" s="341"/>
      <c r="F100" s="341"/>
      <c r="G100" s="341"/>
      <c r="H100" s="341"/>
      <c r="I100" s="341"/>
      <c r="J100" s="341"/>
      <c r="K100" s="341"/>
      <c r="L100" s="341"/>
      <c r="M100" s="341"/>
      <c r="N100" s="341"/>
      <c r="O100" s="341"/>
      <c r="P100" s="341"/>
      <c r="Q100" s="341"/>
      <c r="R100" s="341"/>
      <c r="S100" s="341"/>
      <c r="T100" s="341"/>
      <c r="U100" s="341"/>
      <c r="V100" s="341"/>
      <c r="W100" s="341"/>
      <c r="X100" s="341"/>
      <c r="Y100" s="341"/>
      <c r="Z100" s="341"/>
      <c r="AA100" s="341"/>
      <c r="AB100" s="341"/>
      <c r="AC100" s="341"/>
      <c r="AD100" s="341"/>
      <c r="AE100" s="341"/>
      <c r="AF100" s="341"/>
      <c r="AG100" s="341"/>
      <c r="AH100" s="341"/>
      <c r="AI100" s="341"/>
      <c r="AJ100" s="341"/>
      <c r="AK100" s="341"/>
      <c r="AL100" s="341"/>
      <c r="AM100" s="341"/>
      <c r="AN100" s="341"/>
    </row>
    <row r="101" spans="1:42" ht="2.25" customHeight="1" x14ac:dyDescent="0.15">
      <c r="A101" s="342"/>
      <c r="B101" s="342"/>
      <c r="C101" s="342"/>
      <c r="D101" s="342"/>
      <c r="E101" s="342"/>
      <c r="F101" s="342"/>
      <c r="G101" s="342"/>
      <c r="H101" s="342"/>
      <c r="I101" s="342"/>
      <c r="J101" s="342"/>
      <c r="K101" s="342"/>
      <c r="L101" s="342"/>
      <c r="M101" s="342"/>
      <c r="N101" s="342"/>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row>
    <row r="102" spans="1:42" ht="11.25" customHeight="1" x14ac:dyDescent="0.15">
      <c r="A102" s="337" t="s">
        <v>882</v>
      </c>
      <c r="B102" s="337"/>
      <c r="C102" s="337"/>
      <c r="D102" s="337"/>
      <c r="E102" s="337"/>
      <c r="F102" s="337"/>
      <c r="G102" s="337"/>
      <c r="H102" s="337"/>
      <c r="I102" s="337"/>
      <c r="J102" s="337"/>
      <c r="K102" s="337"/>
      <c r="L102" s="337"/>
      <c r="M102" s="337"/>
      <c r="N102" s="337"/>
      <c r="O102" s="337"/>
      <c r="P102" s="337"/>
      <c r="Q102" s="337"/>
      <c r="R102" s="337"/>
      <c r="S102" s="337"/>
      <c r="T102" s="337"/>
      <c r="U102" s="337"/>
      <c r="V102" s="337"/>
      <c r="W102" s="337"/>
      <c r="X102" s="337"/>
      <c r="Y102" s="337"/>
      <c r="Z102" s="337"/>
      <c r="AA102" s="337"/>
      <c r="AB102" s="337"/>
      <c r="AC102" s="337"/>
      <c r="AD102" s="337"/>
      <c r="AE102" s="337"/>
      <c r="AF102" s="337"/>
      <c r="AG102" s="337"/>
      <c r="AH102" s="337"/>
      <c r="AI102" s="337"/>
      <c r="AJ102" s="337"/>
      <c r="AK102" s="337"/>
      <c r="AL102" s="337"/>
      <c r="AM102" s="337"/>
      <c r="AN102" s="337"/>
    </row>
    <row r="103" spans="1:42" ht="13.5" customHeight="1" x14ac:dyDescent="0.15">
      <c r="B103" s="81" t="s">
        <v>249</v>
      </c>
      <c r="L103" s="110"/>
      <c r="M103" s="81" t="s">
        <v>355</v>
      </c>
      <c r="X103" s="88" t="s">
        <v>85</v>
      </c>
      <c r="Y103" s="338"/>
      <c r="Z103" s="338"/>
      <c r="AA103" s="331" t="s">
        <v>348</v>
      </c>
      <c r="AB103" s="331"/>
      <c r="AC103" s="338"/>
      <c r="AD103" s="338"/>
      <c r="AE103" s="81" t="s">
        <v>63</v>
      </c>
      <c r="AO103" s="384" t="b">
        <f>IF($L$62&lt;&gt;"",IF(AND(L103="",L105="",L107="",L109="",AG109=""),"NG",IF(AND(OR(L103="レ",L105="レ",L107="レ",L109="レ"),AG109="レ"),"NG","")))</f>
        <v>0</v>
      </c>
      <c r="AP103" s="388" t="s">
        <v>1148</v>
      </c>
    </row>
    <row r="104" spans="1:42" ht="2.25" customHeight="1" x14ac:dyDescent="0.15">
      <c r="L104" s="114"/>
      <c r="X104" s="88"/>
      <c r="Y104" s="114"/>
      <c r="Z104" s="114"/>
      <c r="AA104" s="89"/>
      <c r="AC104" s="114"/>
      <c r="AD104" s="114"/>
      <c r="AO104" s="384"/>
      <c r="AP104" s="388"/>
    </row>
    <row r="105" spans="1:42" ht="13.5" customHeight="1" x14ac:dyDescent="0.15">
      <c r="L105" s="110"/>
      <c r="M105" s="81" t="s">
        <v>764</v>
      </c>
      <c r="X105" s="88" t="s">
        <v>85</v>
      </c>
      <c r="Y105" s="338"/>
      <c r="Z105" s="338"/>
      <c r="AA105" s="331" t="s">
        <v>348</v>
      </c>
      <c r="AB105" s="331"/>
      <c r="AC105" s="338"/>
      <c r="AD105" s="338"/>
      <c r="AE105" s="81" t="s">
        <v>63</v>
      </c>
      <c r="AO105" s="384"/>
      <c r="AP105" s="388"/>
    </row>
    <row r="106" spans="1:42" ht="2.25" customHeight="1" x14ac:dyDescent="0.15">
      <c r="L106" s="114"/>
      <c r="M106" s="89"/>
      <c r="N106" s="89"/>
      <c r="O106" s="89"/>
      <c r="P106" s="89"/>
      <c r="Q106" s="89"/>
      <c r="X106" s="88"/>
      <c r="Y106" s="114"/>
      <c r="Z106" s="114"/>
      <c r="AA106" s="89"/>
      <c r="AC106" s="114"/>
      <c r="AD106" s="114"/>
      <c r="AO106" s="384"/>
      <c r="AP106" s="388"/>
    </row>
    <row r="107" spans="1:42" ht="13.5" customHeight="1" x14ac:dyDescent="0.15">
      <c r="L107" s="110"/>
      <c r="M107" s="81" t="s">
        <v>755</v>
      </c>
      <c r="X107" s="88" t="s">
        <v>85</v>
      </c>
      <c r="Y107" s="338"/>
      <c r="Z107" s="338"/>
      <c r="AA107" s="331" t="s">
        <v>348</v>
      </c>
      <c r="AB107" s="331"/>
      <c r="AC107" s="338"/>
      <c r="AD107" s="338"/>
      <c r="AE107" s="81" t="s">
        <v>63</v>
      </c>
      <c r="AO107" s="384"/>
      <c r="AP107" s="388"/>
    </row>
    <row r="108" spans="1:42" ht="2.25" customHeight="1" x14ac:dyDescent="0.15">
      <c r="L108" s="114"/>
      <c r="X108" s="88"/>
      <c r="Y108" s="114"/>
      <c r="Z108" s="114"/>
      <c r="AA108" s="89"/>
      <c r="AC108" s="114"/>
      <c r="AD108" s="114"/>
      <c r="AO108" s="384"/>
      <c r="AP108" s="388"/>
    </row>
    <row r="109" spans="1:42" ht="13.5" customHeight="1" x14ac:dyDescent="0.15">
      <c r="L109" s="110"/>
      <c r="M109" s="81" t="s">
        <v>423</v>
      </c>
      <c r="X109" s="88" t="s">
        <v>85</v>
      </c>
      <c r="Y109" s="338"/>
      <c r="Z109" s="338"/>
      <c r="AA109" s="331" t="s">
        <v>348</v>
      </c>
      <c r="AB109" s="331"/>
      <c r="AC109" s="338"/>
      <c r="AD109" s="338"/>
      <c r="AE109" s="81" t="s">
        <v>63</v>
      </c>
      <c r="AG109" s="110"/>
      <c r="AH109" s="81" t="s">
        <v>256</v>
      </c>
      <c r="AO109" s="385"/>
      <c r="AP109" s="389"/>
    </row>
    <row r="110" spans="1:42" ht="2.25" customHeight="1" x14ac:dyDescent="0.15">
      <c r="L110" s="114"/>
      <c r="Y110" s="114"/>
      <c r="Z110" s="114"/>
      <c r="AC110" s="114"/>
      <c r="AD110" s="114"/>
      <c r="AP110" s="133"/>
    </row>
    <row r="111" spans="1:42" ht="13.5" customHeight="1" x14ac:dyDescent="0.15">
      <c r="B111" s="81" t="s">
        <v>253</v>
      </c>
      <c r="L111" s="110"/>
      <c r="M111" s="81" t="s">
        <v>355</v>
      </c>
      <c r="X111" s="88" t="s">
        <v>85</v>
      </c>
      <c r="Y111" s="338"/>
      <c r="Z111" s="338"/>
      <c r="AA111" s="331" t="s">
        <v>348</v>
      </c>
      <c r="AB111" s="331"/>
      <c r="AC111" s="338"/>
      <c r="AD111" s="338"/>
      <c r="AE111" s="81" t="s">
        <v>63</v>
      </c>
      <c r="AO111" s="384" t="b">
        <f>IF($L$62&lt;&gt;"",IF(AND(L111="",L113="",L115="",AG115=""),"NG",IF(AND(OR(L111="レ",L113="レ",L115="レ"),AG115="レ"),"NG","")))</f>
        <v>0</v>
      </c>
      <c r="AP111" s="388" t="s">
        <v>1148</v>
      </c>
    </row>
    <row r="112" spans="1:42" ht="2.25" customHeight="1" x14ac:dyDescent="0.15">
      <c r="L112" s="114"/>
      <c r="X112" s="88"/>
      <c r="Y112" s="114"/>
      <c r="Z112" s="114"/>
      <c r="AA112" s="89"/>
      <c r="AC112" s="114"/>
      <c r="AD112" s="114"/>
      <c r="AO112" s="384"/>
      <c r="AP112" s="388"/>
    </row>
    <row r="113" spans="1:42" ht="13.5" customHeight="1" x14ac:dyDescent="0.15">
      <c r="L113" s="110"/>
      <c r="M113" s="81" t="s">
        <v>764</v>
      </c>
      <c r="X113" s="88" t="s">
        <v>85</v>
      </c>
      <c r="Y113" s="338"/>
      <c r="Z113" s="338"/>
      <c r="AA113" s="331" t="s">
        <v>348</v>
      </c>
      <c r="AB113" s="331"/>
      <c r="AC113" s="338"/>
      <c r="AD113" s="338"/>
      <c r="AE113" s="81" t="s">
        <v>63</v>
      </c>
      <c r="AO113" s="384"/>
      <c r="AP113" s="388"/>
    </row>
    <row r="114" spans="1:42" ht="2.25" customHeight="1" x14ac:dyDescent="0.15">
      <c r="L114" s="114"/>
      <c r="X114" s="88"/>
      <c r="Y114" s="114"/>
      <c r="Z114" s="114"/>
      <c r="AA114" s="89"/>
      <c r="AC114" s="114"/>
      <c r="AD114" s="114"/>
      <c r="AO114" s="384"/>
      <c r="AP114" s="388"/>
    </row>
    <row r="115" spans="1:42" ht="13.5" customHeight="1" x14ac:dyDescent="0.15">
      <c r="L115" s="110"/>
      <c r="M115" s="81" t="s">
        <v>423</v>
      </c>
      <c r="X115" s="88" t="s">
        <v>85</v>
      </c>
      <c r="Y115" s="338"/>
      <c r="Z115" s="338"/>
      <c r="AA115" s="331" t="s">
        <v>348</v>
      </c>
      <c r="AB115" s="331"/>
      <c r="AC115" s="338"/>
      <c r="AD115" s="338"/>
      <c r="AE115" s="81" t="s">
        <v>63</v>
      </c>
      <c r="AG115" s="110"/>
      <c r="AH115" s="81" t="s">
        <v>256</v>
      </c>
      <c r="AO115" s="385"/>
      <c r="AP115" s="389"/>
    </row>
    <row r="116" spans="1:42" ht="2.25" customHeight="1" x14ac:dyDescent="0.15">
      <c r="L116" s="114"/>
      <c r="X116" s="88"/>
      <c r="Y116" s="114"/>
      <c r="Z116" s="114"/>
      <c r="AC116" s="114"/>
      <c r="AD116" s="114"/>
    </row>
    <row r="117" spans="1:42" ht="13.5" customHeight="1" x14ac:dyDescent="0.15">
      <c r="B117" s="81" t="s">
        <v>472</v>
      </c>
      <c r="L117" s="110"/>
      <c r="M117" s="81" t="s">
        <v>355</v>
      </c>
      <c r="X117" s="88" t="s">
        <v>85</v>
      </c>
      <c r="Y117" s="338"/>
      <c r="Z117" s="338"/>
      <c r="AA117" s="331" t="s">
        <v>348</v>
      </c>
      <c r="AB117" s="331"/>
      <c r="AC117" s="338"/>
      <c r="AD117" s="338"/>
      <c r="AE117" s="81" t="s">
        <v>63</v>
      </c>
      <c r="AO117" s="384" t="b">
        <f>IF($L$62&lt;&gt;"",IF(AND(L117="",L119="",L121="",L123="",AG123=""),"NG",IF(AND(OR(L117="レ",L119="レ",L121="レ",L123="レ"),AG123="レ"),"NG","")))</f>
        <v>0</v>
      </c>
      <c r="AP117" s="388" t="s">
        <v>1148</v>
      </c>
    </row>
    <row r="118" spans="1:42" ht="2.25" customHeight="1" x14ac:dyDescent="0.15">
      <c r="L118" s="114"/>
      <c r="X118" s="88"/>
      <c r="Y118" s="114"/>
      <c r="Z118" s="114"/>
      <c r="AC118" s="114"/>
      <c r="AD118" s="114"/>
      <c r="AO118" s="384"/>
      <c r="AP118" s="388"/>
    </row>
    <row r="119" spans="1:42" ht="13.5" customHeight="1" x14ac:dyDescent="0.15">
      <c r="L119" s="110"/>
      <c r="M119" s="81" t="s">
        <v>764</v>
      </c>
      <c r="X119" s="88" t="s">
        <v>85</v>
      </c>
      <c r="Y119" s="338"/>
      <c r="Z119" s="338"/>
      <c r="AA119" s="331" t="s">
        <v>348</v>
      </c>
      <c r="AB119" s="331"/>
      <c r="AC119" s="338"/>
      <c r="AD119" s="338"/>
      <c r="AE119" s="81" t="s">
        <v>63</v>
      </c>
      <c r="AO119" s="384"/>
      <c r="AP119" s="388"/>
    </row>
    <row r="120" spans="1:42" ht="2.25" customHeight="1" x14ac:dyDescent="0.15">
      <c r="L120" s="114"/>
      <c r="M120" s="89"/>
      <c r="N120" s="89"/>
      <c r="O120" s="89"/>
      <c r="P120" s="89"/>
      <c r="Q120" s="89"/>
      <c r="X120" s="88"/>
      <c r="Y120" s="114"/>
      <c r="Z120" s="114"/>
      <c r="AC120" s="114"/>
      <c r="AD120" s="114"/>
      <c r="AO120" s="384"/>
      <c r="AP120" s="388"/>
    </row>
    <row r="121" spans="1:42" ht="13.5" customHeight="1" x14ac:dyDescent="0.15">
      <c r="L121" s="110"/>
      <c r="M121" s="81" t="s">
        <v>755</v>
      </c>
      <c r="X121" s="88" t="s">
        <v>85</v>
      </c>
      <c r="Y121" s="338"/>
      <c r="Z121" s="338"/>
      <c r="AA121" s="331" t="s">
        <v>348</v>
      </c>
      <c r="AB121" s="331"/>
      <c r="AC121" s="338"/>
      <c r="AD121" s="338"/>
      <c r="AE121" s="81" t="s">
        <v>63</v>
      </c>
      <c r="AO121" s="384"/>
      <c r="AP121" s="388"/>
    </row>
    <row r="122" spans="1:42" ht="2.25" customHeight="1" x14ac:dyDescent="0.15">
      <c r="L122" s="114"/>
      <c r="X122" s="88"/>
      <c r="Y122" s="114"/>
      <c r="Z122" s="114"/>
      <c r="AB122" s="88"/>
      <c r="AC122" s="114"/>
      <c r="AD122" s="114"/>
      <c r="AO122" s="384"/>
      <c r="AP122" s="388"/>
    </row>
    <row r="123" spans="1:42" ht="13.5" customHeight="1" x14ac:dyDescent="0.15">
      <c r="L123" s="110"/>
      <c r="M123" s="81" t="s">
        <v>423</v>
      </c>
      <c r="X123" s="88" t="s">
        <v>85</v>
      </c>
      <c r="Y123" s="338"/>
      <c r="Z123" s="338"/>
      <c r="AA123" s="331" t="s">
        <v>348</v>
      </c>
      <c r="AB123" s="331"/>
      <c r="AC123" s="338"/>
      <c r="AD123" s="338"/>
      <c r="AE123" s="81" t="s">
        <v>63</v>
      </c>
      <c r="AG123" s="110"/>
      <c r="AH123" s="81" t="s">
        <v>256</v>
      </c>
      <c r="AO123" s="385"/>
      <c r="AP123" s="389"/>
    </row>
    <row r="124" spans="1:42" ht="2.25" customHeight="1" x14ac:dyDescent="0.15">
      <c r="AA124" s="88"/>
      <c r="AB124" s="88"/>
    </row>
    <row r="125" spans="1:42" ht="13.5" customHeight="1" x14ac:dyDescent="0.25">
      <c r="B125" s="81" t="s">
        <v>766</v>
      </c>
      <c r="T125" s="110"/>
      <c r="U125" s="81" t="s">
        <v>584</v>
      </c>
      <c r="AG125" s="110"/>
      <c r="AH125" s="81" t="s">
        <v>256</v>
      </c>
      <c r="AO125" s="125" t="b">
        <f>IF($L$62&lt;&gt;"",IF(AND(T125="",AG125=""),"NG",IF(AND(T125="レ",AG125="レ"),"NG","")))</f>
        <v>0</v>
      </c>
      <c r="AP125" s="129" t="s">
        <v>976</v>
      </c>
    </row>
    <row r="126" spans="1:42" ht="2.25" customHeight="1" x14ac:dyDescent="0.15">
      <c r="A126" s="341"/>
      <c r="B126" s="341"/>
      <c r="C126" s="341"/>
      <c r="D126" s="341"/>
      <c r="E126" s="341"/>
      <c r="F126" s="341"/>
      <c r="G126" s="341"/>
      <c r="H126" s="341"/>
      <c r="I126" s="341"/>
      <c r="J126" s="341"/>
      <c r="K126" s="341"/>
      <c r="L126" s="341"/>
      <c r="M126" s="341"/>
      <c r="N126" s="341"/>
      <c r="O126" s="341"/>
      <c r="P126" s="341"/>
      <c r="Q126" s="341"/>
      <c r="R126" s="341"/>
      <c r="S126" s="341"/>
      <c r="T126" s="341"/>
      <c r="U126" s="341"/>
      <c r="V126" s="341"/>
      <c r="W126" s="341"/>
      <c r="X126" s="341"/>
      <c r="Y126" s="341"/>
      <c r="Z126" s="341"/>
      <c r="AA126" s="341"/>
      <c r="AB126" s="341"/>
      <c r="AC126" s="341"/>
      <c r="AD126" s="341"/>
      <c r="AE126" s="341"/>
      <c r="AF126" s="341"/>
      <c r="AG126" s="341"/>
      <c r="AH126" s="341"/>
      <c r="AI126" s="341"/>
      <c r="AJ126" s="341"/>
      <c r="AK126" s="341"/>
      <c r="AL126" s="341"/>
      <c r="AM126" s="341"/>
      <c r="AN126" s="341"/>
    </row>
    <row r="127" spans="1:42" ht="2.25" customHeight="1" x14ac:dyDescent="0.15">
      <c r="A127" s="342"/>
      <c r="B127" s="342"/>
      <c r="C127" s="342"/>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2"/>
      <c r="AI127" s="342"/>
      <c r="AJ127" s="342"/>
      <c r="AK127" s="342"/>
      <c r="AL127" s="342"/>
      <c r="AM127" s="342"/>
      <c r="AN127" s="342"/>
    </row>
    <row r="128" spans="1:42" ht="11.25" customHeight="1" x14ac:dyDescent="0.15">
      <c r="A128" s="337" t="s">
        <v>750</v>
      </c>
      <c r="B128" s="337"/>
      <c r="C128" s="337"/>
      <c r="D128" s="337"/>
      <c r="E128" s="337"/>
      <c r="F128" s="337"/>
      <c r="G128" s="337"/>
      <c r="H128" s="337"/>
      <c r="I128" s="337"/>
      <c r="J128" s="337"/>
      <c r="K128" s="337"/>
      <c r="L128" s="337"/>
      <c r="M128" s="337"/>
      <c r="N128" s="337"/>
      <c r="O128" s="337"/>
      <c r="P128" s="337"/>
      <c r="Q128" s="337"/>
      <c r="R128" s="337"/>
      <c r="S128" s="337"/>
      <c r="T128" s="337"/>
      <c r="U128" s="337"/>
      <c r="V128" s="337"/>
      <c r="W128" s="337"/>
      <c r="X128" s="337"/>
      <c r="Y128" s="337"/>
      <c r="Z128" s="337"/>
      <c r="AA128" s="337"/>
      <c r="AB128" s="337"/>
      <c r="AC128" s="337"/>
      <c r="AD128" s="337"/>
      <c r="AE128" s="337"/>
      <c r="AF128" s="337"/>
      <c r="AG128" s="337"/>
      <c r="AH128" s="337"/>
      <c r="AI128" s="337"/>
      <c r="AJ128" s="337"/>
    </row>
    <row r="129" spans="1:42" ht="13.5" customHeight="1" x14ac:dyDescent="0.15">
      <c r="B129" s="81" t="s">
        <v>269</v>
      </c>
      <c r="L129" s="110"/>
      <c r="M129" s="81" t="s">
        <v>270</v>
      </c>
      <c r="U129" s="81" t="s">
        <v>319</v>
      </c>
      <c r="V129" s="110"/>
      <c r="W129" s="81" t="s">
        <v>979</v>
      </c>
      <c r="AA129" s="116" t="s">
        <v>586</v>
      </c>
      <c r="AC129" s="110"/>
      <c r="AD129" s="81" t="s">
        <v>213</v>
      </c>
      <c r="AO129" s="125" t="str">
        <f>IF($L$62&lt;&gt;"",IF(COUNTBLANK(L129)+COUNTBLANK(AC129)&lt;&gt;1,"NG",""),"")</f>
        <v/>
      </c>
      <c r="AP129" s="129" t="s">
        <v>1149</v>
      </c>
    </row>
    <row r="130" spans="1:42" ht="43.5" customHeight="1" x14ac:dyDescent="0.15">
      <c r="B130" s="81" t="s">
        <v>273</v>
      </c>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c r="AN130" s="344"/>
      <c r="AO130" s="125" t="str">
        <f>IF($L$62&lt;&gt;"",IF(AND(L129&lt;&gt;"",V129=""),IF(L130="","NG",""),""),"")</f>
        <v/>
      </c>
      <c r="AP130" s="129" t="s">
        <v>942</v>
      </c>
    </row>
    <row r="131" spans="1:42" ht="13.5" customHeight="1" x14ac:dyDescent="0.25">
      <c r="B131" s="81" t="s">
        <v>274</v>
      </c>
      <c r="L131" s="110"/>
      <c r="M131" s="81" t="s">
        <v>266</v>
      </c>
      <c r="N131" s="88" t="s">
        <v>85</v>
      </c>
      <c r="O131" s="331" t="s">
        <v>479</v>
      </c>
      <c r="P131" s="331"/>
      <c r="Q131" s="338"/>
      <c r="R131" s="338"/>
      <c r="S131" s="88" t="s">
        <v>309</v>
      </c>
      <c r="T131" s="338"/>
      <c r="U131" s="338"/>
      <c r="V131" s="89" t="s">
        <v>456</v>
      </c>
      <c r="AC131" s="110"/>
      <c r="AD131" s="81" t="s">
        <v>215</v>
      </c>
      <c r="AO131" s="125" t="b">
        <f>IF($L$62&lt;&gt;"",IF(AND(L131="",AC131=""),"NG",IF(AND(L131="レ",AC131="レ"),"NG","")))</f>
        <v>0</v>
      </c>
      <c r="AP131" s="129" t="s">
        <v>1150</v>
      </c>
    </row>
    <row r="132" spans="1:42" ht="2.25" customHeight="1" x14ac:dyDescent="0.15">
      <c r="A132" s="341"/>
      <c r="B132" s="341"/>
      <c r="C132" s="341"/>
      <c r="D132" s="341"/>
      <c r="E132" s="341"/>
      <c r="F132" s="341"/>
      <c r="G132" s="341"/>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row>
    <row r="133" spans="1:42" ht="2.25" customHeight="1" x14ac:dyDescent="0.15">
      <c r="A133" s="342"/>
      <c r="B133" s="342"/>
      <c r="C133" s="342"/>
      <c r="D133" s="342"/>
      <c r="E133" s="342"/>
      <c r="F133" s="342"/>
      <c r="G133" s="342"/>
      <c r="H133" s="342"/>
      <c r="I133" s="342"/>
      <c r="J133" s="342"/>
      <c r="K133" s="342"/>
      <c r="L133" s="342"/>
      <c r="M133" s="342"/>
      <c r="N133" s="342"/>
      <c r="O133" s="342"/>
      <c r="P133" s="342"/>
      <c r="Q133" s="342"/>
      <c r="R133" s="342"/>
      <c r="S133" s="342"/>
      <c r="T133" s="342"/>
      <c r="U133" s="342"/>
      <c r="V133" s="342"/>
      <c r="W133" s="342"/>
      <c r="X133" s="342"/>
      <c r="Y133" s="342"/>
      <c r="Z133" s="342"/>
      <c r="AA133" s="342"/>
      <c r="AB133" s="342"/>
      <c r="AC133" s="342"/>
      <c r="AD133" s="342"/>
      <c r="AE133" s="342"/>
      <c r="AF133" s="342"/>
      <c r="AG133" s="342"/>
      <c r="AH133" s="342"/>
      <c r="AI133" s="342"/>
      <c r="AJ133" s="342"/>
      <c r="AK133" s="342"/>
      <c r="AL133" s="342"/>
      <c r="AM133" s="342"/>
      <c r="AN133" s="342"/>
    </row>
    <row r="134" spans="1:42" ht="11.25" customHeight="1" x14ac:dyDescent="0.15">
      <c r="A134" s="337" t="s">
        <v>698</v>
      </c>
      <c r="B134" s="337"/>
      <c r="C134" s="337"/>
      <c r="D134" s="337"/>
      <c r="E134" s="337"/>
      <c r="F134" s="337"/>
      <c r="G134" s="337"/>
      <c r="H134" s="337"/>
      <c r="I134" s="337"/>
      <c r="J134" s="337"/>
      <c r="K134" s="337"/>
      <c r="L134" s="337"/>
      <c r="M134" s="337"/>
      <c r="N134" s="337"/>
      <c r="O134" s="337"/>
      <c r="P134" s="337"/>
      <c r="Q134" s="337"/>
      <c r="R134" s="337"/>
      <c r="S134" s="337"/>
      <c r="T134" s="337"/>
      <c r="U134" s="337"/>
      <c r="V134" s="337"/>
      <c r="W134" s="337"/>
      <c r="X134" s="337"/>
      <c r="Y134" s="337"/>
      <c r="Z134" s="337"/>
      <c r="AA134" s="337"/>
      <c r="AB134" s="337"/>
      <c r="AC134" s="337"/>
      <c r="AD134" s="337"/>
      <c r="AE134" s="337"/>
      <c r="AF134" s="337"/>
      <c r="AG134" s="337"/>
      <c r="AH134" s="337"/>
      <c r="AI134" s="337"/>
      <c r="AJ134" s="337"/>
    </row>
    <row r="135" spans="1:42" ht="13.5" customHeight="1" x14ac:dyDescent="0.15">
      <c r="B135" s="81" t="s">
        <v>732</v>
      </c>
      <c r="L135" s="110"/>
      <c r="M135" s="81" t="s">
        <v>266</v>
      </c>
      <c r="P135" s="110"/>
      <c r="Q135" s="81" t="s">
        <v>215</v>
      </c>
      <c r="AO135" s="125" t="b">
        <f>IF($L$62&lt;&gt;"",IF(AND(L135="",P135=""),"NG",IF(AND(L135="レ",P135="レ"),"NG","")))</f>
        <v>0</v>
      </c>
      <c r="AP135" s="129" t="s">
        <v>946</v>
      </c>
    </row>
    <row r="136" spans="1:42" ht="2.25" customHeight="1" x14ac:dyDescent="0.15">
      <c r="L136" s="114"/>
      <c r="P136" s="114"/>
    </row>
    <row r="137" spans="1:42" ht="13.5" customHeight="1" x14ac:dyDescent="0.15">
      <c r="B137" s="81" t="s">
        <v>733</v>
      </c>
      <c r="L137" s="110"/>
      <c r="M137" s="81" t="s">
        <v>266</v>
      </c>
      <c r="P137" s="110"/>
      <c r="Q137" s="81" t="s">
        <v>215</v>
      </c>
      <c r="AO137" s="125" t="b">
        <f>IF($L$62&lt;&gt;"",IF(AND(L137="",P137=""),"NG",IF(AND(L137="レ",P137="レ"),"NG","")))</f>
        <v>0</v>
      </c>
      <c r="AP137" s="129" t="s">
        <v>945</v>
      </c>
    </row>
    <row r="138" spans="1:42" ht="2.25" customHeight="1" x14ac:dyDescent="0.15">
      <c r="L138" s="114"/>
      <c r="P138" s="114"/>
    </row>
    <row r="139" spans="1:42" ht="13.5" customHeight="1" x14ac:dyDescent="0.25">
      <c r="B139" s="81" t="s">
        <v>277</v>
      </c>
      <c r="L139" s="110"/>
      <c r="M139" s="81" t="s">
        <v>279</v>
      </c>
      <c r="P139" s="110"/>
      <c r="Q139" s="81" t="s">
        <v>351</v>
      </c>
      <c r="U139" s="88" t="s">
        <v>85</v>
      </c>
      <c r="V139" s="331" t="s">
        <v>479</v>
      </c>
      <c r="W139" s="331"/>
      <c r="X139" s="338"/>
      <c r="Y139" s="338"/>
      <c r="Z139" s="88" t="s">
        <v>119</v>
      </c>
      <c r="AA139" s="338"/>
      <c r="AB139" s="338"/>
      <c r="AC139" s="81" t="s">
        <v>356</v>
      </c>
      <c r="AJ139" s="110"/>
      <c r="AK139" s="81" t="s">
        <v>245</v>
      </c>
      <c r="AO139" s="125" t="b">
        <f>IF($L$62&lt;&gt;"",IF(AND(L139="",P139="",AJ139=""),"NG",IF(AND(L139="レ",P139="レ",AJ139="レ"),"NG",IF(AND(L139="レ",P139="レ"),"NG",IF(AND(P139="レ",AJ139="レ"),"NG",IF(AND(L139="レ",AJ139="レ"),"NG",""))))))</f>
        <v>0</v>
      </c>
      <c r="AP139" s="129" t="s">
        <v>568</v>
      </c>
    </row>
    <row r="140" spans="1:42" ht="2.25" customHeight="1" x14ac:dyDescent="0.15">
      <c r="A140" s="341"/>
      <c r="B140" s="341"/>
      <c r="C140" s="341"/>
      <c r="D140" s="341"/>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341"/>
      <c r="AE140" s="341"/>
      <c r="AF140" s="341"/>
      <c r="AG140" s="341"/>
      <c r="AH140" s="341"/>
      <c r="AI140" s="341"/>
      <c r="AJ140" s="341"/>
      <c r="AK140" s="341"/>
      <c r="AL140" s="341"/>
      <c r="AM140" s="341"/>
      <c r="AN140" s="341"/>
    </row>
    <row r="141" spans="1:42" ht="2.25" customHeight="1" x14ac:dyDescent="0.15">
      <c r="A141" s="342"/>
      <c r="B141" s="342"/>
      <c r="C141" s="342"/>
      <c r="D141" s="342"/>
      <c r="E141" s="342"/>
      <c r="F141" s="342"/>
      <c r="G141" s="342"/>
      <c r="H141" s="342"/>
      <c r="I141" s="342"/>
      <c r="J141" s="342"/>
      <c r="K141" s="342"/>
      <c r="L141" s="342"/>
      <c r="M141" s="342"/>
      <c r="N141" s="342"/>
      <c r="O141" s="342"/>
      <c r="P141" s="342"/>
      <c r="Q141" s="342"/>
      <c r="R141" s="342"/>
      <c r="S141" s="342"/>
      <c r="T141" s="342"/>
      <c r="U141" s="342"/>
      <c r="V141" s="342"/>
      <c r="W141" s="342"/>
      <c r="X141" s="342"/>
      <c r="Y141" s="342"/>
      <c r="Z141" s="342"/>
      <c r="AA141" s="342"/>
      <c r="AB141" s="342"/>
      <c r="AC141" s="342"/>
      <c r="AD141" s="342"/>
      <c r="AE141" s="342"/>
      <c r="AF141" s="342"/>
      <c r="AG141" s="342"/>
      <c r="AH141" s="342"/>
      <c r="AI141" s="342"/>
      <c r="AJ141" s="342"/>
      <c r="AK141" s="342"/>
      <c r="AL141" s="342"/>
      <c r="AM141" s="342"/>
      <c r="AN141" s="342"/>
    </row>
    <row r="142" spans="1:42" s="86" customFormat="1" ht="7.5" customHeight="1" x14ac:dyDescent="0.15">
      <c r="A142" s="330" t="str">
        <f>旭川市用!A3</f>
        <v>R8.4.1ver</v>
      </c>
      <c r="B142" s="330"/>
      <c r="C142" s="330"/>
      <c r="D142" s="330"/>
      <c r="E142" s="330"/>
      <c r="F142" s="330"/>
      <c r="G142" s="330"/>
      <c r="H142" s="330"/>
      <c r="I142" s="330"/>
      <c r="J142" s="330"/>
      <c r="K142" s="330"/>
      <c r="L142" s="330"/>
      <c r="M142" s="330"/>
      <c r="N142" s="330"/>
      <c r="O142" s="330"/>
      <c r="P142" s="330"/>
      <c r="Q142" s="330"/>
      <c r="R142" s="330"/>
      <c r="S142" s="330"/>
      <c r="T142" s="330"/>
      <c r="U142" s="330"/>
      <c r="V142" s="330"/>
      <c r="W142" s="330"/>
      <c r="X142" s="330"/>
      <c r="Y142" s="330"/>
      <c r="Z142" s="330"/>
      <c r="AA142" s="330"/>
      <c r="AB142" s="330"/>
      <c r="AC142" s="330"/>
      <c r="AD142" s="330"/>
      <c r="AE142" s="330"/>
      <c r="AF142" s="330"/>
      <c r="AG142" s="330"/>
      <c r="AH142" s="330"/>
      <c r="AI142" s="330"/>
      <c r="AJ142" s="330"/>
      <c r="AK142" s="330"/>
      <c r="AL142" s="330"/>
      <c r="AM142" s="330"/>
      <c r="AN142" s="330"/>
      <c r="AO142" s="124"/>
      <c r="AP142" s="132"/>
    </row>
    <row r="143" spans="1:42" ht="11.25" customHeight="1" x14ac:dyDescent="0.15">
      <c r="A143" s="337" t="s">
        <v>883</v>
      </c>
      <c r="B143" s="337"/>
      <c r="C143" s="337"/>
      <c r="D143" s="337"/>
      <c r="E143" s="337"/>
      <c r="F143" s="337"/>
      <c r="G143" s="337"/>
      <c r="H143" s="337"/>
      <c r="I143" s="337"/>
      <c r="J143" s="337"/>
      <c r="K143" s="337"/>
      <c r="L143" s="337"/>
      <c r="M143" s="337"/>
      <c r="N143" s="337"/>
      <c r="O143" s="337"/>
      <c r="P143" s="337"/>
      <c r="Q143" s="337"/>
      <c r="R143" s="337"/>
      <c r="S143" s="337"/>
      <c r="T143" s="337"/>
      <c r="U143" s="337"/>
      <c r="V143" s="337"/>
      <c r="W143" s="337"/>
      <c r="X143" s="337"/>
      <c r="Y143" s="337"/>
      <c r="Z143" s="337"/>
      <c r="AA143" s="337"/>
      <c r="AB143" s="337"/>
      <c r="AC143" s="337"/>
      <c r="AD143" s="337"/>
      <c r="AE143" s="337"/>
      <c r="AF143" s="337"/>
      <c r="AG143" s="337"/>
      <c r="AH143" s="337"/>
      <c r="AI143" s="337"/>
      <c r="AJ143" s="337"/>
      <c r="AK143" s="337"/>
      <c r="AL143" s="337"/>
      <c r="AM143" s="337"/>
      <c r="AN143" s="337"/>
    </row>
    <row r="144" spans="1:42" ht="11.25" customHeight="1" x14ac:dyDescent="0.15">
      <c r="A144" s="337" t="s">
        <v>482</v>
      </c>
      <c r="B144" s="337"/>
      <c r="C144" s="337"/>
      <c r="D144" s="337"/>
      <c r="E144" s="337"/>
      <c r="F144" s="337"/>
      <c r="G144" s="337"/>
      <c r="H144" s="337"/>
      <c r="I144" s="337"/>
      <c r="J144" s="337"/>
      <c r="K144" s="337"/>
      <c r="L144" s="337"/>
      <c r="M144" s="337"/>
      <c r="N144" s="337"/>
      <c r="O144" s="337"/>
      <c r="P144" s="337"/>
      <c r="Q144" s="337"/>
      <c r="R144" s="337"/>
      <c r="S144" s="337"/>
      <c r="T144" s="337"/>
      <c r="U144" s="337"/>
      <c r="V144" s="337"/>
      <c r="W144" s="337"/>
      <c r="X144" s="337"/>
      <c r="Y144" s="337"/>
      <c r="Z144" s="337"/>
      <c r="AA144" s="337"/>
      <c r="AB144" s="337"/>
      <c r="AC144" s="337"/>
      <c r="AD144" s="337"/>
      <c r="AE144" s="337"/>
      <c r="AF144" s="337"/>
      <c r="AG144" s="337"/>
      <c r="AH144" s="337"/>
      <c r="AI144" s="337"/>
      <c r="AJ144" s="337"/>
      <c r="AK144" s="337"/>
      <c r="AL144" s="337"/>
      <c r="AM144" s="337"/>
      <c r="AN144" s="337"/>
    </row>
    <row r="145" spans="1:42" ht="13.5" customHeight="1" x14ac:dyDescent="0.15">
      <c r="B145" s="81" t="s">
        <v>730</v>
      </c>
      <c r="L145" s="338"/>
      <c r="M145" s="338"/>
      <c r="N145" s="338"/>
      <c r="O145" s="338"/>
      <c r="P145" s="338"/>
      <c r="Q145" s="338"/>
      <c r="R145" s="338"/>
      <c r="S145" s="338"/>
      <c r="T145" s="338"/>
      <c r="U145" s="88" t="s">
        <v>85</v>
      </c>
      <c r="V145" s="338"/>
      <c r="W145" s="338"/>
      <c r="X145" s="338"/>
      <c r="Y145" s="338"/>
      <c r="Z145" s="338"/>
      <c r="AA145" s="81" t="s">
        <v>869</v>
      </c>
      <c r="AF145" s="88" t="s">
        <v>361</v>
      </c>
      <c r="AG145" s="365"/>
      <c r="AH145" s="365"/>
      <c r="AI145" s="365"/>
      <c r="AJ145" s="365"/>
      <c r="AK145" s="365"/>
      <c r="AL145" s="88" t="s">
        <v>340</v>
      </c>
      <c r="AO145" s="296" t="str">
        <f>IF($U$62&lt;&gt;"",IF(AND(OR(L145="",V145="",AG145=""),#REF!=""),"NG",""),"")</f>
        <v/>
      </c>
      <c r="AP145" s="297" t="s">
        <v>771</v>
      </c>
    </row>
    <row r="146" spans="1:42" ht="13.5" customHeight="1" x14ac:dyDescent="0.15">
      <c r="B146" s="81" t="s">
        <v>218</v>
      </c>
      <c r="L146" s="340"/>
      <c r="M146" s="340"/>
      <c r="N146" s="340"/>
      <c r="O146" s="340"/>
      <c r="P146" s="340"/>
      <c r="Q146" s="340"/>
      <c r="R146" s="340"/>
      <c r="S146" s="340"/>
      <c r="T146" s="340"/>
      <c r="U146" s="340"/>
      <c r="V146" s="340"/>
      <c r="W146" s="340"/>
      <c r="X146" s="340"/>
      <c r="Y146" s="340"/>
      <c r="Z146" s="340"/>
      <c r="AA146" s="340"/>
      <c r="AB146" s="340"/>
      <c r="AC146" s="340"/>
      <c r="AD146" s="340"/>
      <c r="AE146" s="340"/>
      <c r="AF146" s="340"/>
      <c r="AG146" s="340"/>
      <c r="AH146" s="340"/>
      <c r="AI146" s="340"/>
      <c r="AJ146" s="340"/>
      <c r="AK146" s="340"/>
      <c r="AL146" s="340"/>
      <c r="AM146" s="340"/>
      <c r="AN146" s="340"/>
      <c r="AO146" s="125" t="str">
        <f>IF($U$62&lt;&gt;"",IF(L146="","NG",""),"")</f>
        <v/>
      </c>
      <c r="AP146" s="129" t="s">
        <v>1059</v>
      </c>
    </row>
    <row r="147" spans="1:42" ht="13.5" customHeight="1" x14ac:dyDescent="0.15">
      <c r="B147" s="81" t="s">
        <v>271</v>
      </c>
      <c r="L147" s="340"/>
      <c r="M147" s="340"/>
      <c r="N147" s="340"/>
      <c r="O147" s="340"/>
      <c r="P147" s="340"/>
      <c r="Q147" s="340"/>
      <c r="R147" s="340"/>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125" t="str">
        <f>IF($U$62&lt;&gt;"",IF(L147="","NG",""),"")</f>
        <v/>
      </c>
      <c r="AP147" s="129" t="s">
        <v>866</v>
      </c>
    </row>
    <row r="148" spans="1:42" ht="13.5" customHeight="1" x14ac:dyDescent="0.15">
      <c r="B148" s="81" t="s">
        <v>207</v>
      </c>
      <c r="L148" s="340"/>
      <c r="M148" s="340"/>
      <c r="N148" s="340"/>
      <c r="O148" s="340"/>
      <c r="P148" s="340"/>
      <c r="Q148" s="340"/>
      <c r="R148" s="340"/>
      <c r="S148" s="340"/>
      <c r="T148" s="340"/>
      <c r="U148" s="340"/>
      <c r="V148" s="340"/>
      <c r="W148" s="340"/>
      <c r="X148" s="340"/>
      <c r="Y148" s="340"/>
      <c r="Z148" s="340"/>
      <c r="AA148" s="340"/>
      <c r="AB148" s="340"/>
      <c r="AC148" s="340"/>
      <c r="AD148" s="340"/>
      <c r="AE148" s="340"/>
      <c r="AF148" s="340"/>
      <c r="AG148" s="340"/>
      <c r="AH148" s="340"/>
      <c r="AI148" s="340"/>
      <c r="AJ148" s="340"/>
      <c r="AK148" s="340"/>
      <c r="AL148" s="340"/>
      <c r="AM148" s="340"/>
      <c r="AN148" s="340"/>
      <c r="AO148" s="125" t="str">
        <f>IF($U$62&lt;&gt;"",IF(L148="","NG",""),"")</f>
        <v/>
      </c>
      <c r="AP148" s="129" t="s">
        <v>939</v>
      </c>
    </row>
    <row r="149" spans="1:42" ht="13.5" customHeight="1" x14ac:dyDescent="0.15">
      <c r="L149" s="88" t="s">
        <v>85</v>
      </c>
      <c r="M149" s="338"/>
      <c r="N149" s="338"/>
      <c r="O149" s="81" t="s">
        <v>743</v>
      </c>
      <c r="U149" s="88" t="s">
        <v>85</v>
      </c>
      <c r="V149" s="338"/>
      <c r="W149" s="338"/>
      <c r="X149" s="338"/>
      <c r="Y149" s="338"/>
      <c r="Z149" s="338"/>
      <c r="AA149" s="81" t="s">
        <v>212</v>
      </c>
      <c r="AF149" s="88" t="s">
        <v>342</v>
      </c>
      <c r="AG149" s="365"/>
      <c r="AH149" s="365"/>
      <c r="AI149" s="365"/>
      <c r="AJ149" s="365"/>
      <c r="AK149" s="365"/>
      <c r="AL149" s="88" t="s">
        <v>340</v>
      </c>
      <c r="AO149" s="125"/>
      <c r="AP149" s="129" t="s">
        <v>935</v>
      </c>
    </row>
    <row r="150" spans="1:42" ht="13.5" customHeight="1" x14ac:dyDescent="0.15">
      <c r="B150" s="81" t="s">
        <v>343</v>
      </c>
      <c r="L150" s="343"/>
      <c r="M150" s="343"/>
      <c r="N150" s="343"/>
      <c r="O150" s="343"/>
      <c r="P150" s="343"/>
      <c r="Q150" s="343"/>
      <c r="R150" s="343"/>
      <c r="S150" s="343"/>
      <c r="T150" s="343"/>
      <c r="U150" s="343"/>
      <c r="V150" s="343"/>
      <c r="W150" s="343"/>
      <c r="X150" s="343"/>
      <c r="Y150" s="343"/>
      <c r="Z150" s="343"/>
      <c r="AA150" s="343"/>
      <c r="AB150" s="343"/>
      <c r="AC150" s="343"/>
      <c r="AD150" s="343"/>
      <c r="AE150" s="343"/>
      <c r="AF150" s="343"/>
      <c r="AG150" s="343"/>
      <c r="AH150" s="343"/>
      <c r="AI150" s="343"/>
      <c r="AJ150" s="343"/>
      <c r="AK150" s="343"/>
      <c r="AL150" s="343"/>
      <c r="AM150" s="343"/>
      <c r="AN150" s="343"/>
      <c r="AO150" s="125" t="str">
        <f>IF($U$62&lt;&gt;"",IF(L150="","NG",""),"")</f>
        <v/>
      </c>
      <c r="AP150" s="129" t="s">
        <v>1063</v>
      </c>
    </row>
    <row r="151" spans="1:42" ht="13.5" customHeight="1" x14ac:dyDescent="0.15">
      <c r="B151" s="81" t="s">
        <v>208</v>
      </c>
      <c r="L151" s="340"/>
      <c r="M151" s="340"/>
      <c r="N151" s="340"/>
      <c r="O151" s="340"/>
      <c r="P151" s="340"/>
      <c r="Q151" s="340"/>
      <c r="R151" s="340"/>
      <c r="S151" s="340"/>
      <c r="T151" s="340"/>
      <c r="U151" s="340"/>
      <c r="V151" s="340"/>
      <c r="W151" s="340"/>
      <c r="X151" s="340"/>
      <c r="Y151" s="340"/>
      <c r="Z151" s="340"/>
      <c r="AA151" s="340"/>
      <c r="AB151" s="340"/>
      <c r="AC151" s="340"/>
      <c r="AD151" s="340"/>
      <c r="AE151" s="340"/>
      <c r="AF151" s="340"/>
      <c r="AG151" s="340"/>
      <c r="AH151" s="340"/>
      <c r="AI151" s="340"/>
      <c r="AJ151" s="340"/>
      <c r="AK151" s="340"/>
      <c r="AL151" s="340"/>
      <c r="AM151" s="340"/>
      <c r="AN151" s="340"/>
      <c r="AO151" s="125" t="str">
        <f>IF($U$62&lt;&gt;"",IF(L151="","NG",""),"")</f>
        <v/>
      </c>
      <c r="AP151" s="129" t="s">
        <v>230</v>
      </c>
    </row>
    <row r="152" spans="1:42" ht="13.5" customHeight="1" x14ac:dyDescent="0.15">
      <c r="B152" s="81" t="s">
        <v>345</v>
      </c>
      <c r="L152" s="343"/>
      <c r="M152" s="343"/>
      <c r="N152" s="343"/>
      <c r="O152" s="343"/>
      <c r="P152" s="343"/>
      <c r="Q152" s="343"/>
      <c r="R152" s="343"/>
      <c r="S152" s="343"/>
      <c r="T152" s="343"/>
      <c r="U152" s="343"/>
      <c r="V152" s="343"/>
      <c r="W152" s="343"/>
      <c r="X152" s="343"/>
      <c r="Y152" s="343"/>
      <c r="Z152" s="343"/>
      <c r="AA152" s="343"/>
      <c r="AB152" s="343"/>
      <c r="AC152" s="343"/>
      <c r="AD152" s="343"/>
      <c r="AE152" s="343"/>
      <c r="AF152" s="343"/>
      <c r="AG152" s="343"/>
      <c r="AH152" s="343"/>
      <c r="AI152" s="343"/>
      <c r="AJ152" s="343"/>
      <c r="AK152" s="343"/>
      <c r="AL152" s="343"/>
      <c r="AM152" s="343"/>
      <c r="AN152" s="343"/>
      <c r="AO152" s="125" t="str">
        <f>IF($U$62&lt;&gt;"",IF(L152="","NG",""),"")</f>
        <v/>
      </c>
      <c r="AP152" s="129" t="s">
        <v>1060</v>
      </c>
    </row>
    <row r="153" spans="1:42" ht="11.25" customHeight="1" x14ac:dyDescent="0.15">
      <c r="A153" s="337" t="s">
        <v>8</v>
      </c>
      <c r="B153" s="337"/>
      <c r="C153" s="337"/>
      <c r="D153" s="337"/>
      <c r="E153" s="337"/>
      <c r="F153" s="337"/>
      <c r="G153" s="337"/>
      <c r="H153" s="337"/>
      <c r="I153" s="337"/>
      <c r="J153" s="337"/>
      <c r="K153" s="337"/>
      <c r="L153" s="337"/>
      <c r="M153" s="337"/>
      <c r="N153" s="337"/>
      <c r="O153" s="337"/>
      <c r="P153" s="337"/>
      <c r="Q153" s="337"/>
      <c r="R153" s="337"/>
      <c r="S153" s="337"/>
      <c r="T153" s="337"/>
      <c r="U153" s="337"/>
      <c r="V153" s="337"/>
      <c r="W153" s="337"/>
      <c r="X153" s="337"/>
      <c r="Y153" s="337"/>
      <c r="Z153" s="337"/>
      <c r="AA153" s="337"/>
      <c r="AB153" s="337"/>
      <c r="AC153" s="337"/>
      <c r="AD153" s="337"/>
      <c r="AE153" s="337"/>
      <c r="AF153" s="337"/>
      <c r="AG153" s="337"/>
      <c r="AH153" s="337"/>
      <c r="AI153" s="337"/>
      <c r="AJ153" s="337"/>
      <c r="AK153" s="337"/>
      <c r="AL153" s="337"/>
      <c r="AM153" s="337"/>
      <c r="AN153" s="337"/>
    </row>
    <row r="154" spans="1:42" ht="13.5" customHeight="1" x14ac:dyDescent="0.15">
      <c r="B154" s="81" t="s">
        <v>730</v>
      </c>
      <c r="L154" s="338"/>
      <c r="M154" s="338"/>
      <c r="N154" s="338"/>
      <c r="O154" s="338"/>
      <c r="P154" s="338"/>
      <c r="Q154" s="338"/>
      <c r="R154" s="338"/>
      <c r="S154" s="338"/>
      <c r="T154" s="338"/>
      <c r="U154" s="88" t="s">
        <v>85</v>
      </c>
      <c r="V154" s="338"/>
      <c r="W154" s="338"/>
      <c r="X154" s="338"/>
      <c r="Y154" s="338"/>
      <c r="Z154" s="338"/>
      <c r="AA154" s="81" t="s">
        <v>869</v>
      </c>
      <c r="AF154" s="88" t="s">
        <v>361</v>
      </c>
      <c r="AG154" s="365"/>
      <c r="AH154" s="365"/>
      <c r="AI154" s="365"/>
      <c r="AJ154" s="365"/>
      <c r="AK154" s="365"/>
      <c r="AL154" s="88" t="s">
        <v>340</v>
      </c>
      <c r="AO154" s="124"/>
      <c r="AP154" s="132"/>
    </row>
    <row r="155" spans="1:42" ht="13.5" customHeight="1" x14ac:dyDescent="0.15">
      <c r="B155" s="81" t="s">
        <v>218</v>
      </c>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124"/>
      <c r="AP155" s="132"/>
    </row>
    <row r="156" spans="1:42" ht="13.5" customHeight="1" x14ac:dyDescent="0.15">
      <c r="B156" s="81" t="s">
        <v>271</v>
      </c>
      <c r="L156" s="340"/>
      <c r="M156" s="340"/>
      <c r="N156" s="340"/>
      <c r="O156" s="340"/>
      <c r="P156" s="340"/>
      <c r="Q156" s="340"/>
      <c r="R156" s="340"/>
      <c r="S156" s="340"/>
      <c r="T156" s="340"/>
      <c r="U156" s="340"/>
      <c r="V156" s="340"/>
      <c r="W156" s="340"/>
      <c r="X156" s="340"/>
      <c r="Y156" s="340"/>
      <c r="Z156" s="340"/>
      <c r="AA156" s="340"/>
      <c r="AB156" s="340"/>
      <c r="AC156" s="340"/>
      <c r="AD156" s="340"/>
      <c r="AE156" s="340"/>
      <c r="AF156" s="340"/>
      <c r="AG156" s="340"/>
      <c r="AH156" s="340"/>
      <c r="AI156" s="340"/>
      <c r="AJ156" s="340"/>
      <c r="AK156" s="340"/>
      <c r="AL156" s="340"/>
      <c r="AM156" s="340"/>
      <c r="AN156" s="340"/>
      <c r="AO156" s="124"/>
      <c r="AP156" s="132"/>
    </row>
    <row r="157" spans="1:42" ht="13.5" customHeight="1" x14ac:dyDescent="0.15">
      <c r="B157" s="81" t="s">
        <v>207</v>
      </c>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124"/>
      <c r="AP157" s="132"/>
    </row>
    <row r="158" spans="1:42" ht="13.5" customHeight="1" x14ac:dyDescent="0.15">
      <c r="L158" s="88" t="s">
        <v>85</v>
      </c>
      <c r="M158" s="338"/>
      <c r="N158" s="338"/>
      <c r="O158" s="81" t="s">
        <v>743</v>
      </c>
      <c r="U158" s="88" t="s">
        <v>85</v>
      </c>
      <c r="V158" s="338"/>
      <c r="W158" s="338"/>
      <c r="X158" s="338"/>
      <c r="Y158" s="338"/>
      <c r="Z158" s="338"/>
      <c r="AA158" s="81" t="s">
        <v>212</v>
      </c>
      <c r="AF158" s="88" t="s">
        <v>342</v>
      </c>
      <c r="AG158" s="338"/>
      <c r="AH158" s="338"/>
      <c r="AI158" s="338"/>
      <c r="AJ158" s="338"/>
      <c r="AK158" s="338"/>
      <c r="AL158" s="88" t="s">
        <v>340</v>
      </c>
      <c r="AO158" s="124"/>
      <c r="AP158" s="132"/>
    </row>
    <row r="159" spans="1:42" ht="13.5" customHeight="1" x14ac:dyDescent="0.15">
      <c r="B159" s="81" t="s">
        <v>343</v>
      </c>
      <c r="L159" s="343"/>
      <c r="M159" s="343"/>
      <c r="N159" s="343"/>
      <c r="O159" s="343"/>
      <c r="P159" s="343"/>
      <c r="Q159" s="343"/>
      <c r="R159" s="343"/>
      <c r="S159" s="343"/>
      <c r="T159" s="343"/>
      <c r="U159" s="343"/>
      <c r="V159" s="343"/>
      <c r="W159" s="343"/>
      <c r="X159" s="343"/>
      <c r="Y159" s="343"/>
      <c r="Z159" s="343"/>
      <c r="AA159" s="343"/>
      <c r="AB159" s="343"/>
      <c r="AC159" s="343"/>
      <c r="AD159" s="343"/>
      <c r="AE159" s="343"/>
      <c r="AF159" s="343"/>
      <c r="AG159" s="343"/>
      <c r="AH159" s="343"/>
      <c r="AI159" s="343"/>
      <c r="AJ159" s="343"/>
      <c r="AK159" s="343"/>
      <c r="AL159" s="343"/>
      <c r="AM159" s="343"/>
      <c r="AN159" s="343"/>
      <c r="AO159" s="124"/>
      <c r="AP159" s="132"/>
    </row>
    <row r="160" spans="1:42" ht="13.5" customHeight="1" x14ac:dyDescent="0.15">
      <c r="B160" s="81" t="s">
        <v>208</v>
      </c>
      <c r="L160" s="340"/>
      <c r="M160" s="340"/>
      <c r="N160" s="340"/>
      <c r="O160" s="340"/>
      <c r="P160" s="340"/>
      <c r="Q160" s="340"/>
      <c r="R160" s="340"/>
      <c r="S160" s="340"/>
      <c r="T160" s="340"/>
      <c r="U160" s="340"/>
      <c r="V160" s="340"/>
      <c r="W160" s="340"/>
      <c r="X160" s="340"/>
      <c r="Y160" s="340"/>
      <c r="Z160" s="340"/>
      <c r="AA160" s="340"/>
      <c r="AB160" s="340"/>
      <c r="AC160" s="340"/>
      <c r="AD160" s="340"/>
      <c r="AE160" s="340"/>
      <c r="AF160" s="340"/>
      <c r="AG160" s="340"/>
      <c r="AH160" s="340"/>
      <c r="AI160" s="340"/>
      <c r="AJ160" s="340"/>
      <c r="AK160" s="340"/>
      <c r="AL160" s="340"/>
      <c r="AM160" s="340"/>
      <c r="AN160" s="340"/>
      <c r="AO160" s="124"/>
      <c r="AP160" s="132"/>
    </row>
    <row r="161" spans="1:42" ht="13.5" customHeight="1" x14ac:dyDescent="0.15">
      <c r="B161" s="81" t="s">
        <v>345</v>
      </c>
      <c r="L161" s="343"/>
      <c r="M161" s="343"/>
      <c r="N161" s="343"/>
      <c r="O161" s="343"/>
      <c r="P161" s="343"/>
      <c r="Q161" s="343"/>
      <c r="R161" s="343"/>
      <c r="S161" s="343"/>
      <c r="T161" s="343"/>
      <c r="U161" s="343"/>
      <c r="V161" s="343"/>
      <c r="W161" s="343"/>
      <c r="X161" s="343"/>
      <c r="Y161" s="343"/>
      <c r="Z161" s="343"/>
      <c r="AA161" s="343"/>
      <c r="AB161" s="343"/>
      <c r="AC161" s="343"/>
      <c r="AD161" s="343"/>
      <c r="AE161" s="343"/>
      <c r="AF161" s="343"/>
      <c r="AG161" s="343"/>
      <c r="AH161" s="343"/>
      <c r="AI161" s="343"/>
      <c r="AJ161" s="343"/>
      <c r="AK161" s="343"/>
      <c r="AL161" s="343"/>
      <c r="AM161" s="343"/>
      <c r="AN161" s="343"/>
      <c r="AO161" s="124"/>
      <c r="AP161" s="132"/>
    </row>
    <row r="162" spans="1:42" ht="1.5" customHeight="1" x14ac:dyDescent="0.15">
      <c r="A162" s="341"/>
      <c r="B162" s="341"/>
      <c r="C162" s="341"/>
      <c r="D162" s="341"/>
      <c r="E162" s="341"/>
      <c r="F162" s="341"/>
      <c r="G162" s="341"/>
      <c r="H162" s="341"/>
      <c r="I162" s="341"/>
      <c r="J162" s="341"/>
      <c r="K162" s="341"/>
      <c r="L162" s="341"/>
      <c r="M162" s="341"/>
      <c r="N162" s="341"/>
      <c r="O162" s="341"/>
      <c r="P162" s="341"/>
      <c r="Q162" s="341"/>
      <c r="R162" s="341"/>
      <c r="S162" s="341"/>
      <c r="T162" s="341"/>
      <c r="U162" s="341"/>
      <c r="V162" s="341"/>
      <c r="W162" s="341"/>
      <c r="X162" s="341"/>
      <c r="Y162" s="341"/>
      <c r="Z162" s="341"/>
      <c r="AA162" s="341"/>
      <c r="AB162" s="341"/>
      <c r="AC162" s="341"/>
      <c r="AD162" s="341"/>
      <c r="AE162" s="341"/>
      <c r="AF162" s="341"/>
      <c r="AG162" s="341"/>
      <c r="AH162" s="341"/>
      <c r="AI162" s="341"/>
      <c r="AJ162" s="341"/>
      <c r="AK162" s="341"/>
      <c r="AL162" s="341"/>
      <c r="AM162" s="341"/>
      <c r="AN162" s="341"/>
    </row>
    <row r="163" spans="1:42" ht="1.5" customHeight="1" x14ac:dyDescent="0.15">
      <c r="A163" s="342"/>
      <c r="B163" s="342"/>
      <c r="C163" s="342"/>
      <c r="D163" s="342"/>
      <c r="E163" s="342"/>
      <c r="F163" s="342"/>
      <c r="G163" s="342"/>
      <c r="H163" s="342"/>
      <c r="I163" s="342"/>
      <c r="J163" s="342"/>
      <c r="K163" s="342"/>
      <c r="L163" s="342"/>
      <c r="M163" s="342"/>
      <c r="N163" s="342"/>
      <c r="O163" s="342"/>
      <c r="P163" s="342"/>
      <c r="Q163" s="342"/>
      <c r="R163" s="342"/>
      <c r="S163" s="342"/>
      <c r="T163" s="342"/>
      <c r="U163" s="342"/>
      <c r="V163" s="342"/>
      <c r="W163" s="342"/>
      <c r="X163" s="342"/>
      <c r="Y163" s="342"/>
      <c r="Z163" s="342"/>
      <c r="AA163" s="342"/>
      <c r="AB163" s="342"/>
      <c r="AC163" s="342"/>
      <c r="AD163" s="342"/>
      <c r="AE163" s="342"/>
      <c r="AF163" s="342"/>
      <c r="AG163" s="342"/>
      <c r="AH163" s="342"/>
      <c r="AI163" s="342"/>
      <c r="AJ163" s="342"/>
      <c r="AK163" s="342"/>
      <c r="AL163" s="342"/>
      <c r="AM163" s="342"/>
      <c r="AN163" s="342"/>
    </row>
    <row r="164" spans="1:42" ht="11.25" customHeight="1" x14ac:dyDescent="0.15">
      <c r="A164" s="337" t="s">
        <v>148</v>
      </c>
      <c r="B164" s="337"/>
      <c r="C164" s="337"/>
      <c r="D164" s="337"/>
      <c r="E164" s="337"/>
      <c r="F164" s="337"/>
      <c r="G164" s="337"/>
      <c r="H164" s="337"/>
      <c r="I164" s="337"/>
      <c r="J164" s="337"/>
      <c r="K164" s="337"/>
      <c r="L164" s="337"/>
      <c r="M164" s="337"/>
      <c r="N164" s="337"/>
      <c r="O164" s="337"/>
      <c r="P164" s="337"/>
      <c r="Q164" s="337"/>
      <c r="R164" s="337"/>
      <c r="S164" s="337"/>
      <c r="T164" s="337"/>
      <c r="U164" s="337"/>
      <c r="V164" s="337"/>
      <c r="W164" s="337"/>
      <c r="X164" s="337"/>
      <c r="Y164" s="337"/>
      <c r="Z164" s="337"/>
      <c r="AA164" s="337"/>
      <c r="AB164" s="337"/>
      <c r="AC164" s="337"/>
      <c r="AD164" s="337"/>
      <c r="AE164" s="337"/>
      <c r="AF164" s="337"/>
      <c r="AG164" s="337"/>
      <c r="AH164" s="337"/>
      <c r="AI164" s="337"/>
      <c r="AJ164" s="337"/>
      <c r="AK164" s="337"/>
      <c r="AL164" s="337"/>
      <c r="AM164" s="337"/>
      <c r="AN164" s="337"/>
    </row>
    <row r="165" spans="1:42" ht="13.5" customHeight="1" x14ac:dyDescent="0.15">
      <c r="B165" s="81" t="s">
        <v>186</v>
      </c>
      <c r="P165" s="110"/>
      <c r="Q165" s="81" t="s">
        <v>175</v>
      </c>
      <c r="Y165" s="88" t="s">
        <v>85</v>
      </c>
      <c r="Z165" s="113"/>
      <c r="AA165" s="81" t="s">
        <v>872</v>
      </c>
      <c r="AC165" s="110"/>
      <c r="AD165" s="105" t="s">
        <v>767</v>
      </c>
      <c r="AK165" s="88" t="s">
        <v>85</v>
      </c>
      <c r="AL165" s="113"/>
      <c r="AM165" s="81" t="s">
        <v>872</v>
      </c>
      <c r="AO165" s="384"/>
      <c r="AP165" s="388" t="s">
        <v>164</v>
      </c>
    </row>
    <row r="166" spans="1:42" ht="1.5" customHeight="1" x14ac:dyDescent="0.15">
      <c r="P166" s="114"/>
      <c r="AC166" s="114"/>
      <c r="AO166" s="384"/>
      <c r="AP166" s="388"/>
    </row>
    <row r="167" spans="1:42" ht="13.5" customHeight="1" x14ac:dyDescent="0.15">
      <c r="P167" s="110"/>
      <c r="Q167" s="81" t="s">
        <v>395</v>
      </c>
      <c r="AC167" s="110"/>
      <c r="AD167" s="81" t="s">
        <v>255</v>
      </c>
      <c r="AG167" s="88" t="s">
        <v>319</v>
      </c>
      <c r="AH167" s="338"/>
      <c r="AI167" s="338"/>
      <c r="AJ167" s="338"/>
      <c r="AK167" s="338"/>
      <c r="AL167" s="338"/>
      <c r="AM167" s="338"/>
      <c r="AN167" s="88" t="s">
        <v>586</v>
      </c>
      <c r="AO167" s="385"/>
      <c r="AP167" s="389"/>
    </row>
    <row r="168" spans="1:42" ht="1.5" customHeight="1" x14ac:dyDescent="0.15"/>
    <row r="169" spans="1:42" ht="13.5" customHeight="1" x14ac:dyDescent="0.15">
      <c r="B169" s="81" t="s">
        <v>294</v>
      </c>
      <c r="U169" s="110"/>
      <c r="V169" s="81" t="s">
        <v>391</v>
      </c>
      <c r="Y169" s="88" t="s">
        <v>85</v>
      </c>
      <c r="Z169" s="338"/>
      <c r="AA169" s="338"/>
      <c r="AB169" s="81" t="s">
        <v>868</v>
      </c>
      <c r="AE169" s="110"/>
      <c r="AF169" s="81" t="s">
        <v>507</v>
      </c>
      <c r="AI169" s="88" t="s">
        <v>85</v>
      </c>
      <c r="AJ169" s="338"/>
      <c r="AK169" s="338"/>
      <c r="AL169" s="81" t="s">
        <v>868</v>
      </c>
      <c r="AO169" s="384" t="b">
        <f>IF($U$62&lt;&gt;"",IF(AND(U169="",U171="",AE169="",AE171=""),"NG",IF(AND(OR(U169="レ",AE169="レ",U171="レ"),AE171="レ"),"NG","")))</f>
        <v>0</v>
      </c>
      <c r="AP169" s="388" t="s">
        <v>1148</v>
      </c>
    </row>
    <row r="170" spans="1:42" ht="1.5" customHeight="1" x14ac:dyDescent="0.15">
      <c r="U170" s="114"/>
      <c r="Y170" s="88"/>
      <c r="Z170" s="114"/>
      <c r="AA170" s="114"/>
      <c r="AE170" s="114"/>
      <c r="AI170" s="88"/>
      <c r="AO170" s="384"/>
      <c r="AP170" s="388"/>
    </row>
    <row r="171" spans="1:42" ht="13.5" customHeight="1" x14ac:dyDescent="0.15">
      <c r="U171" s="110"/>
      <c r="V171" s="81" t="s">
        <v>856</v>
      </c>
      <c r="Y171" s="88" t="s">
        <v>85</v>
      </c>
      <c r="Z171" s="338"/>
      <c r="AA171" s="338"/>
      <c r="AB171" s="81" t="s">
        <v>868</v>
      </c>
      <c r="AE171" s="110"/>
      <c r="AF171" s="81" t="s">
        <v>256</v>
      </c>
      <c r="AI171" s="88"/>
      <c r="AN171" s="89"/>
      <c r="AO171" s="385"/>
      <c r="AP171" s="389"/>
    </row>
    <row r="172" spans="1:42" ht="1.5" customHeight="1" x14ac:dyDescent="0.15">
      <c r="U172" s="114"/>
      <c r="Y172" s="88"/>
      <c r="Z172" s="114"/>
      <c r="AA172" s="114"/>
      <c r="AE172" s="114"/>
      <c r="AI172" s="88"/>
    </row>
    <row r="173" spans="1:42" ht="13.5" customHeight="1" x14ac:dyDescent="0.15">
      <c r="B173" s="99" t="s">
        <v>144</v>
      </c>
      <c r="U173" s="110"/>
      <c r="V173" s="81" t="s">
        <v>391</v>
      </c>
      <c r="Y173" s="88" t="s">
        <v>85</v>
      </c>
      <c r="Z173" s="338"/>
      <c r="AA173" s="338"/>
      <c r="AB173" s="81" t="s">
        <v>868</v>
      </c>
      <c r="AE173" s="110"/>
      <c r="AF173" s="81" t="s">
        <v>507</v>
      </c>
      <c r="AI173" s="88" t="s">
        <v>85</v>
      </c>
      <c r="AJ173" s="338"/>
      <c r="AK173" s="338"/>
      <c r="AL173" s="81" t="s">
        <v>868</v>
      </c>
      <c r="AO173" s="384" t="b">
        <f>IF($U$62&lt;&gt;"",IF(AND(U173="",U175="",AE173="",AE175=""),"NG",IF(AND(OR(U173="レ",AE173="レ",U175="レ"),AE175="レ"),"NG","")))</f>
        <v>0</v>
      </c>
      <c r="AP173" s="388" t="s">
        <v>1148</v>
      </c>
    </row>
    <row r="174" spans="1:42" ht="1.5" customHeight="1" x14ac:dyDescent="0.15">
      <c r="U174" s="114"/>
      <c r="Y174" s="88"/>
      <c r="Z174" s="114"/>
      <c r="AA174" s="114"/>
      <c r="AE174" s="114"/>
      <c r="AI174" s="88"/>
      <c r="AO174" s="384"/>
      <c r="AP174" s="388"/>
    </row>
    <row r="175" spans="1:42" ht="13.5" customHeight="1" x14ac:dyDescent="0.15">
      <c r="U175" s="110"/>
      <c r="V175" s="81" t="s">
        <v>856</v>
      </c>
      <c r="Y175" s="88" t="s">
        <v>85</v>
      </c>
      <c r="Z175" s="338"/>
      <c r="AA175" s="338"/>
      <c r="AB175" s="81" t="s">
        <v>868</v>
      </c>
      <c r="AE175" s="110"/>
      <c r="AF175" s="81" t="s">
        <v>256</v>
      </c>
      <c r="AI175" s="88"/>
      <c r="AN175" s="89"/>
      <c r="AO175" s="385"/>
      <c r="AP175" s="389"/>
    </row>
    <row r="176" spans="1:42" ht="1.5" customHeight="1" x14ac:dyDescent="0.15">
      <c r="U176" s="114"/>
      <c r="Y176" s="88"/>
      <c r="Z176" s="114"/>
      <c r="AA176" s="114"/>
      <c r="AE176" s="114"/>
      <c r="AI176" s="88"/>
    </row>
    <row r="177" spans="1:42" ht="13.5" customHeight="1" x14ac:dyDescent="0.15">
      <c r="B177" s="99" t="s">
        <v>589</v>
      </c>
      <c r="U177" s="110"/>
      <c r="V177" s="81" t="s">
        <v>391</v>
      </c>
      <c r="Y177" s="88" t="s">
        <v>85</v>
      </c>
      <c r="Z177" s="338"/>
      <c r="AA177" s="338"/>
      <c r="AB177" s="81" t="s">
        <v>868</v>
      </c>
      <c r="AE177" s="110"/>
      <c r="AF177" s="81" t="s">
        <v>507</v>
      </c>
      <c r="AI177" s="88" t="s">
        <v>85</v>
      </c>
      <c r="AJ177" s="338"/>
      <c r="AK177" s="338"/>
      <c r="AL177" s="81" t="s">
        <v>868</v>
      </c>
      <c r="AO177" s="384" t="b">
        <f>IF($U$62&lt;&gt;"",IF(AND(U177="",U179="",AE177="",AE179=""),"NG",IF(AND(OR(U177="レ",AE177="レ",U179="レ"),AE179="レ"),"NG","")))</f>
        <v>0</v>
      </c>
      <c r="AP177" s="388" t="s">
        <v>1148</v>
      </c>
    </row>
    <row r="178" spans="1:42" ht="1.5" customHeight="1" x14ac:dyDescent="0.15">
      <c r="U178" s="114"/>
      <c r="Y178" s="88"/>
      <c r="Z178" s="114"/>
      <c r="AA178" s="114"/>
      <c r="AE178" s="114"/>
      <c r="AI178" s="88"/>
      <c r="AO178" s="384"/>
      <c r="AP178" s="388"/>
    </row>
    <row r="179" spans="1:42" ht="13.5" customHeight="1" x14ac:dyDescent="0.15">
      <c r="U179" s="110"/>
      <c r="V179" s="81" t="s">
        <v>856</v>
      </c>
      <c r="Y179" s="88" t="s">
        <v>85</v>
      </c>
      <c r="Z179" s="338"/>
      <c r="AA179" s="338"/>
      <c r="AB179" s="81" t="s">
        <v>868</v>
      </c>
      <c r="AE179" s="110"/>
      <c r="AF179" s="81" t="s">
        <v>256</v>
      </c>
      <c r="AI179" s="88"/>
      <c r="AN179" s="89"/>
      <c r="AO179" s="385"/>
      <c r="AP179" s="389"/>
    </row>
    <row r="180" spans="1:42" ht="1.5" customHeight="1" x14ac:dyDescent="0.15">
      <c r="U180" s="114"/>
      <c r="Y180" s="88"/>
      <c r="Z180" s="114"/>
      <c r="AA180" s="114"/>
      <c r="AE180" s="114"/>
      <c r="AI180" s="88"/>
    </row>
    <row r="181" spans="1:42" ht="13.5" customHeight="1" x14ac:dyDescent="0.15">
      <c r="B181" s="81" t="s">
        <v>360</v>
      </c>
      <c r="U181" s="110"/>
      <c r="V181" s="81" t="s">
        <v>391</v>
      </c>
      <c r="Y181" s="88" t="s">
        <v>85</v>
      </c>
      <c r="Z181" s="338"/>
      <c r="AA181" s="338"/>
      <c r="AB181" s="81" t="s">
        <v>868</v>
      </c>
      <c r="AE181" s="110"/>
      <c r="AF181" s="81" t="s">
        <v>507</v>
      </c>
      <c r="AI181" s="88" t="s">
        <v>85</v>
      </c>
      <c r="AJ181" s="338"/>
      <c r="AK181" s="338"/>
      <c r="AL181" s="81" t="s">
        <v>868</v>
      </c>
      <c r="AO181" s="384" t="b">
        <f>IF($U$62&lt;&gt;"",IF(AND(U181="",AE181="",AE183=""),"NG",IF(AND(OR(U181="レ",AE181="レ"),AE183="レ"),"NG","")))</f>
        <v>0</v>
      </c>
      <c r="AP181" s="388" t="s">
        <v>1148</v>
      </c>
    </row>
    <row r="182" spans="1:42" ht="1.5" customHeight="1" x14ac:dyDescent="0.15">
      <c r="AE182" s="114"/>
      <c r="AO182" s="384"/>
      <c r="AP182" s="388"/>
    </row>
    <row r="183" spans="1:42" ht="13.5" customHeight="1" x14ac:dyDescent="0.15">
      <c r="AE183" s="110"/>
      <c r="AF183" s="81" t="s">
        <v>256</v>
      </c>
      <c r="AO183" s="385"/>
      <c r="AP183" s="389"/>
    </row>
    <row r="184" spans="1:42" ht="1.5" customHeight="1" x14ac:dyDescent="0.15">
      <c r="AE184" s="114"/>
    </row>
    <row r="185" spans="1:42" ht="13.5" customHeight="1" x14ac:dyDescent="0.15">
      <c r="B185" s="81" t="s">
        <v>768</v>
      </c>
      <c r="I185" s="110"/>
      <c r="J185" s="81" t="s">
        <v>257</v>
      </c>
      <c r="M185" s="110"/>
      <c r="N185" s="81" t="s">
        <v>760</v>
      </c>
      <c r="U185" s="110"/>
      <c r="V185" s="81" t="s">
        <v>259</v>
      </c>
      <c r="AE185" s="110"/>
      <c r="AF185" s="81" t="s">
        <v>255</v>
      </c>
      <c r="AI185" s="88" t="s">
        <v>85</v>
      </c>
      <c r="AJ185" s="338"/>
      <c r="AK185" s="338"/>
      <c r="AL185" s="338"/>
      <c r="AM185" s="338"/>
      <c r="AN185" s="88" t="s">
        <v>586</v>
      </c>
      <c r="AO185" s="125" t="str">
        <f>IF($U$62&lt;&gt;"",IF(AND(I185="",M185="",U185="",AE185=""),"NG",""),"")</f>
        <v/>
      </c>
      <c r="AP185" s="129" t="s">
        <v>948</v>
      </c>
    </row>
    <row r="186" spans="1:42" ht="1.5" customHeight="1" x14ac:dyDescent="0.15">
      <c r="A186" s="341"/>
      <c r="B186" s="341"/>
      <c r="C186" s="341"/>
      <c r="D186" s="341"/>
      <c r="E186" s="341"/>
      <c r="F186" s="341"/>
      <c r="G186" s="341"/>
      <c r="H186" s="341"/>
      <c r="I186" s="341"/>
      <c r="J186" s="341"/>
      <c r="K186" s="341"/>
      <c r="L186" s="341"/>
      <c r="M186" s="341"/>
      <c r="N186" s="341"/>
      <c r="O186" s="341"/>
      <c r="P186" s="341"/>
      <c r="Q186" s="341"/>
      <c r="R186" s="341"/>
      <c r="S186" s="341"/>
      <c r="T186" s="341"/>
      <c r="U186" s="341"/>
      <c r="V186" s="341"/>
      <c r="W186" s="341"/>
      <c r="X186" s="341"/>
      <c r="Y186" s="341"/>
      <c r="Z186" s="341"/>
      <c r="AA186" s="341"/>
      <c r="AB186" s="341"/>
      <c r="AC186" s="341"/>
      <c r="AD186" s="341"/>
      <c r="AE186" s="341"/>
      <c r="AF186" s="341"/>
      <c r="AG186" s="341"/>
      <c r="AH186" s="341"/>
      <c r="AI186" s="341"/>
      <c r="AJ186" s="341"/>
      <c r="AK186" s="341"/>
      <c r="AL186" s="341"/>
      <c r="AM186" s="341"/>
      <c r="AN186" s="341"/>
    </row>
    <row r="187" spans="1:42" ht="1.5" customHeight="1" x14ac:dyDescent="0.15">
      <c r="A187" s="342"/>
      <c r="B187" s="342"/>
      <c r="C187" s="342"/>
      <c r="D187" s="342"/>
      <c r="E187" s="342"/>
      <c r="F187" s="342"/>
      <c r="G187" s="342"/>
      <c r="H187" s="342"/>
      <c r="I187" s="342"/>
      <c r="J187" s="342"/>
      <c r="K187" s="342"/>
      <c r="L187" s="342"/>
      <c r="M187" s="342"/>
      <c r="N187" s="342"/>
      <c r="O187" s="342"/>
      <c r="P187" s="342"/>
      <c r="Q187" s="342"/>
      <c r="R187" s="342"/>
      <c r="S187" s="342"/>
      <c r="T187" s="342"/>
      <c r="U187" s="342"/>
      <c r="V187" s="342"/>
      <c r="W187" s="342"/>
      <c r="X187" s="342"/>
      <c r="Y187" s="342"/>
      <c r="Z187" s="342"/>
      <c r="AA187" s="342"/>
      <c r="AB187" s="342"/>
      <c r="AC187" s="342"/>
      <c r="AD187" s="342"/>
      <c r="AE187" s="342"/>
      <c r="AF187" s="342"/>
      <c r="AG187" s="342"/>
      <c r="AH187" s="342"/>
      <c r="AI187" s="342"/>
      <c r="AJ187" s="342"/>
      <c r="AK187" s="342"/>
      <c r="AL187" s="342"/>
      <c r="AM187" s="342"/>
      <c r="AN187" s="342"/>
    </row>
    <row r="188" spans="1:42" ht="11.25" customHeight="1" x14ac:dyDescent="0.15">
      <c r="A188" s="337" t="s">
        <v>375</v>
      </c>
      <c r="B188" s="337"/>
      <c r="C188" s="337"/>
      <c r="D188" s="337"/>
      <c r="E188" s="337"/>
      <c r="F188" s="337"/>
      <c r="G188" s="337"/>
      <c r="H188" s="337"/>
      <c r="I188" s="337"/>
      <c r="J188" s="337"/>
      <c r="K188" s="337"/>
      <c r="L188" s="337"/>
      <c r="M188" s="337"/>
      <c r="N188" s="337"/>
      <c r="O188" s="337"/>
      <c r="P188" s="337"/>
      <c r="Q188" s="337"/>
      <c r="R188" s="337"/>
      <c r="S188" s="337"/>
      <c r="T188" s="337"/>
      <c r="U188" s="337"/>
      <c r="V188" s="337"/>
      <c r="W188" s="337"/>
      <c r="X188" s="337"/>
      <c r="Y188" s="337"/>
      <c r="Z188" s="337"/>
      <c r="AA188" s="337"/>
      <c r="AB188" s="337"/>
      <c r="AC188" s="337"/>
      <c r="AD188" s="337"/>
      <c r="AE188" s="337"/>
      <c r="AF188" s="337"/>
      <c r="AG188" s="337"/>
      <c r="AH188" s="337"/>
      <c r="AI188" s="337"/>
      <c r="AJ188" s="337"/>
      <c r="AK188" s="337"/>
      <c r="AL188" s="337"/>
      <c r="AM188" s="337"/>
      <c r="AN188" s="337"/>
    </row>
    <row r="189" spans="1:42" ht="13.5" customHeight="1" x14ac:dyDescent="0.25">
      <c r="B189" s="81" t="s">
        <v>269</v>
      </c>
      <c r="L189" s="110"/>
      <c r="M189" s="81" t="s">
        <v>270</v>
      </c>
      <c r="U189" s="88" t="s">
        <v>319</v>
      </c>
      <c r="V189" s="110"/>
      <c r="W189" s="81" t="s">
        <v>979</v>
      </c>
      <c r="AA189" s="116" t="s">
        <v>586</v>
      </c>
      <c r="AC189" s="121"/>
      <c r="AD189" s="81" t="s">
        <v>213</v>
      </c>
      <c r="AO189" s="125" t="b">
        <f>IF($U$62&lt;&gt;"",IF(COUNTBLANK(L189)+COUNTBLANK(AC189)&lt;&gt;1,"NG",IF(AND(V189="レ",AC189="レ"),"NG","")))</f>
        <v>0</v>
      </c>
      <c r="AP189" s="129" t="s">
        <v>1152</v>
      </c>
    </row>
    <row r="190" spans="1:42" ht="43.5" customHeight="1" x14ac:dyDescent="0.15">
      <c r="B190" s="81" t="s">
        <v>273</v>
      </c>
      <c r="L190" s="344"/>
      <c r="M190" s="344"/>
      <c r="N190" s="344"/>
      <c r="O190" s="344"/>
      <c r="P190" s="344"/>
      <c r="Q190" s="344"/>
      <c r="R190" s="344"/>
      <c r="S190" s="344"/>
      <c r="T190" s="344"/>
      <c r="U190" s="344"/>
      <c r="V190" s="344"/>
      <c r="W190" s="344"/>
      <c r="X190" s="344"/>
      <c r="Y190" s="344"/>
      <c r="Z190" s="344"/>
      <c r="AA190" s="344"/>
      <c r="AB190" s="344"/>
      <c r="AC190" s="344"/>
      <c r="AD190" s="344"/>
      <c r="AE190" s="344"/>
      <c r="AF190" s="344"/>
      <c r="AG190" s="344"/>
      <c r="AH190" s="344"/>
      <c r="AI190" s="344"/>
      <c r="AJ190" s="344"/>
      <c r="AK190" s="344"/>
      <c r="AL190" s="344"/>
      <c r="AM190" s="344"/>
      <c r="AN190" s="344"/>
      <c r="AO190" s="125" t="str">
        <f>IF($U$62&lt;&gt;"",IF(AND(L189&lt;&gt;"",V189=""),IF(L190="","NG",""),""),"")</f>
        <v/>
      </c>
      <c r="AP190" s="129" t="s">
        <v>942</v>
      </c>
    </row>
    <row r="191" spans="1:42" ht="13.5" customHeight="1" x14ac:dyDescent="0.25">
      <c r="B191" s="81" t="s">
        <v>274</v>
      </c>
      <c r="L191" s="110"/>
      <c r="M191" s="81" t="s">
        <v>266</v>
      </c>
      <c r="N191" s="88" t="s">
        <v>85</v>
      </c>
      <c r="O191" s="331" t="s">
        <v>479</v>
      </c>
      <c r="P191" s="331"/>
      <c r="Q191" s="338"/>
      <c r="R191" s="338"/>
      <c r="S191" s="88" t="s">
        <v>309</v>
      </c>
      <c r="T191" s="338"/>
      <c r="U191" s="338"/>
      <c r="V191" s="88" t="s">
        <v>247</v>
      </c>
      <c r="W191" s="81" t="s">
        <v>233</v>
      </c>
      <c r="AC191" s="110"/>
      <c r="AD191" s="81" t="s">
        <v>215</v>
      </c>
      <c r="AO191" s="125" t="b">
        <f>IF($L$62&lt;&gt;"",IF(AND(L191="",AC191=""),"NG",IF(AND(L191="レ",AC191="レ"),"NG","")))</f>
        <v>0</v>
      </c>
      <c r="AP191" s="129" t="s">
        <v>1150</v>
      </c>
    </row>
    <row r="192" spans="1:42" ht="1.5" customHeight="1" x14ac:dyDescent="0.15">
      <c r="A192" s="341"/>
      <c r="B192" s="341"/>
      <c r="C192" s="341"/>
      <c r="D192" s="341"/>
      <c r="E192" s="341"/>
      <c r="F192" s="341"/>
      <c r="G192" s="341"/>
      <c r="H192" s="341"/>
      <c r="I192" s="341"/>
      <c r="J192" s="341"/>
      <c r="K192" s="341"/>
      <c r="L192" s="341"/>
      <c r="M192" s="341"/>
      <c r="N192" s="341"/>
      <c r="O192" s="341"/>
      <c r="P192" s="341"/>
      <c r="Q192" s="341"/>
      <c r="R192" s="341"/>
      <c r="S192" s="341"/>
      <c r="T192" s="341"/>
      <c r="U192" s="341"/>
      <c r="V192" s="341"/>
      <c r="W192" s="341"/>
      <c r="X192" s="341"/>
      <c r="Y192" s="341"/>
      <c r="Z192" s="341"/>
      <c r="AA192" s="341"/>
      <c r="AB192" s="341"/>
      <c r="AC192" s="341"/>
      <c r="AD192" s="341"/>
      <c r="AE192" s="341"/>
      <c r="AF192" s="341"/>
      <c r="AG192" s="341"/>
      <c r="AH192" s="341"/>
      <c r="AI192" s="341"/>
      <c r="AJ192" s="341"/>
      <c r="AK192" s="341"/>
      <c r="AL192" s="341"/>
      <c r="AM192" s="341"/>
      <c r="AN192" s="341"/>
    </row>
    <row r="193" spans="1:42" ht="1.5" customHeight="1" x14ac:dyDescent="0.15">
      <c r="A193" s="342"/>
      <c r="B193" s="342"/>
      <c r="C193" s="342"/>
      <c r="D193" s="342"/>
      <c r="E193" s="342"/>
      <c r="F193" s="342"/>
      <c r="G193" s="342"/>
      <c r="H193" s="342"/>
      <c r="I193" s="342"/>
      <c r="J193" s="342"/>
      <c r="K193" s="342"/>
      <c r="L193" s="342"/>
      <c r="M193" s="342"/>
      <c r="N193" s="342"/>
      <c r="O193" s="342"/>
      <c r="P193" s="342"/>
      <c r="Q193" s="342"/>
      <c r="R193" s="342"/>
      <c r="S193" s="342"/>
      <c r="T193" s="342"/>
      <c r="U193" s="342"/>
      <c r="V193" s="342"/>
      <c r="W193" s="342"/>
      <c r="X193" s="342"/>
      <c r="Y193" s="342"/>
      <c r="Z193" s="342"/>
      <c r="AA193" s="342"/>
      <c r="AB193" s="342"/>
      <c r="AC193" s="342"/>
      <c r="AD193" s="342"/>
      <c r="AE193" s="342"/>
      <c r="AF193" s="342"/>
      <c r="AG193" s="342"/>
      <c r="AH193" s="342"/>
      <c r="AI193" s="342"/>
      <c r="AJ193" s="342"/>
      <c r="AK193" s="342"/>
      <c r="AL193" s="342"/>
      <c r="AM193" s="342"/>
      <c r="AN193" s="342"/>
    </row>
    <row r="194" spans="1:42" ht="11.25" customHeight="1" x14ac:dyDescent="0.15">
      <c r="A194" s="337" t="s">
        <v>782</v>
      </c>
      <c r="B194" s="337"/>
      <c r="C194" s="337"/>
      <c r="D194" s="337"/>
      <c r="E194" s="337"/>
      <c r="F194" s="337"/>
      <c r="G194" s="337"/>
      <c r="H194" s="337"/>
      <c r="I194" s="337"/>
      <c r="J194" s="337"/>
      <c r="K194" s="337"/>
      <c r="L194" s="337"/>
      <c r="M194" s="337"/>
      <c r="N194" s="337"/>
      <c r="O194" s="337"/>
      <c r="P194" s="337"/>
      <c r="Q194" s="337"/>
      <c r="R194" s="337"/>
      <c r="S194" s="337"/>
      <c r="T194" s="337"/>
      <c r="U194" s="337"/>
      <c r="V194" s="337"/>
      <c r="W194" s="337"/>
      <c r="X194" s="337"/>
      <c r="Y194" s="337"/>
      <c r="Z194" s="337"/>
      <c r="AA194" s="337"/>
      <c r="AB194" s="337"/>
      <c r="AC194" s="337"/>
      <c r="AD194" s="337"/>
      <c r="AE194" s="337"/>
      <c r="AF194" s="337"/>
      <c r="AG194" s="337"/>
      <c r="AH194" s="337"/>
      <c r="AI194" s="337"/>
      <c r="AJ194" s="337"/>
      <c r="AK194" s="337"/>
      <c r="AL194" s="337"/>
      <c r="AM194" s="337"/>
      <c r="AN194" s="337"/>
    </row>
    <row r="195" spans="1:42" ht="13.5" customHeight="1" x14ac:dyDescent="0.25">
      <c r="B195" s="81" t="s">
        <v>732</v>
      </c>
      <c r="L195" s="110"/>
      <c r="M195" s="81" t="s">
        <v>266</v>
      </c>
      <c r="P195" s="110"/>
      <c r="Q195" s="81" t="s">
        <v>215</v>
      </c>
      <c r="AO195" s="125" t="b">
        <f>IF($L$62&lt;&gt;"",IF(AND(L195="",P195=""),"NG",IF(AND(L195="レ",P195="レ"),"NG","")))</f>
        <v>0</v>
      </c>
      <c r="AP195" s="129" t="s">
        <v>933</v>
      </c>
    </row>
    <row r="196" spans="1:42" ht="1.5" customHeight="1" x14ac:dyDescent="0.15">
      <c r="L196" s="114"/>
      <c r="P196" s="114"/>
      <c r="AN196" s="89"/>
    </row>
    <row r="197" spans="1:42" ht="13.5" customHeight="1" x14ac:dyDescent="0.25">
      <c r="B197" s="81" t="s">
        <v>733</v>
      </c>
      <c r="L197" s="110"/>
      <c r="M197" s="81" t="s">
        <v>266</v>
      </c>
      <c r="P197" s="110"/>
      <c r="Q197" s="81" t="s">
        <v>215</v>
      </c>
      <c r="AO197" s="125" t="b">
        <f>IF($L$62&lt;&gt;"",IF(AND(L197="",P197=""),"NG",IF(AND(L197="レ",P197="レ"),"NG","")))</f>
        <v>0</v>
      </c>
      <c r="AP197" s="129" t="s">
        <v>679</v>
      </c>
    </row>
    <row r="198" spans="1:42" ht="1.5" customHeight="1" x14ac:dyDescent="0.15">
      <c r="L198" s="114"/>
      <c r="P198" s="114"/>
      <c r="AN198" s="89"/>
    </row>
    <row r="199" spans="1:42" ht="13.5" customHeight="1" x14ac:dyDescent="0.25">
      <c r="B199" s="81" t="s">
        <v>277</v>
      </c>
      <c r="L199" s="110"/>
      <c r="M199" s="81" t="s">
        <v>279</v>
      </c>
      <c r="P199" s="110"/>
      <c r="Q199" s="81" t="s">
        <v>351</v>
      </c>
      <c r="U199" s="88" t="s">
        <v>85</v>
      </c>
      <c r="V199" s="331" t="s">
        <v>479</v>
      </c>
      <c r="W199" s="331"/>
      <c r="X199" s="338"/>
      <c r="Y199" s="338"/>
      <c r="Z199" s="88" t="s">
        <v>119</v>
      </c>
      <c r="AA199" s="338"/>
      <c r="AB199" s="338"/>
      <c r="AC199" s="81" t="s">
        <v>356</v>
      </c>
      <c r="AJ199" s="110"/>
      <c r="AK199" s="81" t="s">
        <v>245</v>
      </c>
      <c r="AO199" s="125" t="b">
        <f>IF($L$62&lt;&gt;"",IF(AND(L199="",P199="",AJ199=""),"NG",IF(AND(L199="レ",P199="レ",AJ199="レ"),"NG",IF(AND(L199="レ",P199="レ"),"NG",IF(AND(P199="レ",AJ199="レ"),"NG",IF(AND(L199="レ",AJ199="レ"),"NG",""))))))</f>
        <v>0</v>
      </c>
      <c r="AP199" s="129" t="s">
        <v>528</v>
      </c>
    </row>
    <row r="200" spans="1:42" ht="1.5" customHeight="1" x14ac:dyDescent="0.15">
      <c r="A200" s="341"/>
      <c r="B200" s="341"/>
      <c r="C200" s="341"/>
      <c r="D200" s="341"/>
      <c r="E200" s="341"/>
      <c r="F200" s="341"/>
      <c r="G200" s="341"/>
      <c r="H200" s="341"/>
      <c r="I200" s="341"/>
      <c r="J200" s="341"/>
      <c r="K200" s="341"/>
      <c r="L200" s="341"/>
      <c r="M200" s="341"/>
      <c r="N200" s="341"/>
      <c r="O200" s="341"/>
      <c r="P200" s="341"/>
      <c r="Q200" s="341"/>
      <c r="R200" s="341"/>
      <c r="S200" s="341"/>
      <c r="T200" s="341"/>
      <c r="U200" s="341"/>
      <c r="V200" s="341"/>
      <c r="W200" s="341"/>
      <c r="X200" s="341"/>
      <c r="Y200" s="341"/>
      <c r="Z200" s="341"/>
      <c r="AA200" s="341"/>
      <c r="AB200" s="341"/>
      <c r="AC200" s="341"/>
      <c r="AD200" s="341"/>
      <c r="AE200" s="341"/>
      <c r="AF200" s="341"/>
      <c r="AG200" s="341"/>
      <c r="AH200" s="341"/>
      <c r="AI200" s="341"/>
      <c r="AJ200" s="341"/>
      <c r="AK200" s="341"/>
      <c r="AL200" s="341"/>
      <c r="AM200" s="341"/>
      <c r="AN200" s="341"/>
    </row>
    <row r="201" spans="1:42" ht="1.5" customHeight="1" x14ac:dyDescent="0.15">
      <c r="A201" s="342"/>
      <c r="B201" s="342"/>
      <c r="C201" s="342"/>
      <c r="D201" s="342"/>
      <c r="E201" s="342"/>
      <c r="F201" s="342"/>
      <c r="G201" s="342"/>
      <c r="H201" s="342"/>
      <c r="I201" s="342"/>
      <c r="J201" s="342"/>
      <c r="K201" s="342"/>
      <c r="L201" s="342"/>
      <c r="M201" s="342"/>
      <c r="N201" s="342"/>
      <c r="O201" s="342"/>
      <c r="P201" s="342"/>
      <c r="Q201" s="342"/>
      <c r="R201" s="342"/>
      <c r="S201" s="342"/>
      <c r="T201" s="342"/>
      <c r="U201" s="342"/>
      <c r="V201" s="342"/>
      <c r="W201" s="342"/>
      <c r="X201" s="342"/>
      <c r="Y201" s="342"/>
      <c r="Z201" s="342"/>
      <c r="AA201" s="342"/>
      <c r="AB201" s="342"/>
      <c r="AC201" s="342"/>
      <c r="AD201" s="342"/>
      <c r="AE201" s="342"/>
      <c r="AF201" s="342"/>
      <c r="AG201" s="342"/>
      <c r="AH201" s="342"/>
      <c r="AI201" s="342"/>
      <c r="AJ201" s="342"/>
      <c r="AK201" s="342"/>
      <c r="AL201" s="342"/>
      <c r="AM201" s="342"/>
      <c r="AN201" s="342"/>
    </row>
    <row r="202" spans="1:42" ht="11.25" customHeight="1" x14ac:dyDescent="0.15">
      <c r="A202" s="337" t="s">
        <v>127</v>
      </c>
      <c r="B202" s="337"/>
      <c r="C202" s="337"/>
      <c r="D202" s="337"/>
      <c r="E202" s="337"/>
      <c r="F202" s="337"/>
      <c r="G202" s="337"/>
      <c r="H202" s="337"/>
      <c r="I202" s="337"/>
      <c r="J202" s="337"/>
      <c r="K202" s="337"/>
      <c r="L202" s="337"/>
      <c r="M202" s="337"/>
      <c r="N202" s="337"/>
      <c r="O202" s="337"/>
      <c r="P202" s="337"/>
      <c r="Q202" s="337"/>
      <c r="R202" s="337"/>
      <c r="S202" s="337"/>
      <c r="T202" s="337"/>
      <c r="U202" s="337"/>
      <c r="V202" s="337"/>
      <c r="W202" s="337"/>
      <c r="X202" s="337"/>
      <c r="Y202" s="337"/>
      <c r="Z202" s="337"/>
      <c r="AA202" s="337"/>
      <c r="AB202" s="337"/>
      <c r="AC202" s="337"/>
      <c r="AD202" s="337"/>
      <c r="AE202" s="337"/>
      <c r="AF202" s="337"/>
      <c r="AG202" s="337"/>
      <c r="AH202" s="337"/>
      <c r="AI202" s="337"/>
      <c r="AJ202" s="337"/>
      <c r="AK202" s="337"/>
      <c r="AL202" s="337"/>
      <c r="AM202" s="337"/>
      <c r="AN202" s="337"/>
    </row>
    <row r="203" spans="1:42" ht="11.25" customHeight="1" x14ac:dyDescent="0.15">
      <c r="A203" s="337" t="s">
        <v>482</v>
      </c>
      <c r="B203" s="337"/>
      <c r="C203" s="337"/>
      <c r="D203" s="337"/>
      <c r="E203" s="337"/>
      <c r="F203" s="337"/>
      <c r="G203" s="337"/>
      <c r="H203" s="337"/>
      <c r="I203" s="337"/>
      <c r="J203" s="337"/>
      <c r="K203" s="337"/>
      <c r="L203" s="337"/>
      <c r="M203" s="337"/>
      <c r="N203" s="337"/>
      <c r="O203" s="337"/>
      <c r="P203" s="337"/>
      <c r="Q203" s="337"/>
      <c r="R203" s="337"/>
      <c r="S203" s="337"/>
      <c r="T203" s="337"/>
      <c r="U203" s="337"/>
      <c r="V203" s="337"/>
      <c r="W203" s="337"/>
      <c r="X203" s="337"/>
      <c r="Y203" s="337"/>
      <c r="Z203" s="337"/>
      <c r="AA203" s="337"/>
      <c r="AB203" s="337"/>
      <c r="AC203" s="337"/>
      <c r="AD203" s="337"/>
      <c r="AE203" s="337"/>
      <c r="AF203" s="337"/>
      <c r="AG203" s="337"/>
      <c r="AH203" s="337"/>
      <c r="AI203" s="337"/>
      <c r="AJ203" s="337"/>
      <c r="AK203" s="337"/>
      <c r="AL203" s="337"/>
      <c r="AM203" s="337"/>
      <c r="AN203" s="337"/>
    </row>
    <row r="204" spans="1:42" ht="13.5" customHeight="1" x14ac:dyDescent="0.15">
      <c r="B204" s="81" t="s">
        <v>730</v>
      </c>
      <c r="L204" s="338"/>
      <c r="M204" s="338"/>
      <c r="N204" s="338"/>
      <c r="O204" s="338"/>
      <c r="P204" s="338"/>
      <c r="Q204" s="338"/>
      <c r="R204" s="338"/>
      <c r="S204" s="338"/>
      <c r="T204" s="338"/>
      <c r="U204" s="88" t="s">
        <v>85</v>
      </c>
      <c r="V204" s="338"/>
      <c r="W204" s="338"/>
      <c r="X204" s="338"/>
      <c r="Y204" s="338"/>
      <c r="Z204" s="338"/>
      <c r="AA204" s="81" t="s">
        <v>869</v>
      </c>
      <c r="AF204" s="88" t="s">
        <v>361</v>
      </c>
      <c r="AG204" s="365"/>
      <c r="AH204" s="365"/>
      <c r="AI204" s="365"/>
      <c r="AJ204" s="365"/>
      <c r="AK204" s="365"/>
      <c r="AL204" s="88" t="s">
        <v>340</v>
      </c>
      <c r="AO204" s="296" t="str">
        <f>IF($AD$62&lt;&gt;"",IF(AND(OR(L204="",V204="",AG204=""),#REF!=""),"NG",""),"")</f>
        <v/>
      </c>
      <c r="AP204" s="297" t="s">
        <v>771</v>
      </c>
    </row>
    <row r="205" spans="1:42" ht="13.5" customHeight="1" x14ac:dyDescent="0.15">
      <c r="B205" s="81" t="s">
        <v>218</v>
      </c>
      <c r="L205" s="340"/>
      <c r="M205" s="340"/>
      <c r="N205" s="340"/>
      <c r="O205" s="340"/>
      <c r="P205" s="340"/>
      <c r="Q205" s="340"/>
      <c r="R205" s="340"/>
      <c r="S205" s="340"/>
      <c r="T205" s="340"/>
      <c r="U205" s="340"/>
      <c r="V205" s="340"/>
      <c r="W205" s="340"/>
      <c r="X205" s="340"/>
      <c r="Y205" s="340"/>
      <c r="Z205" s="340"/>
      <c r="AA205" s="340"/>
      <c r="AB205" s="340"/>
      <c r="AC205" s="340"/>
      <c r="AD205" s="340"/>
      <c r="AE205" s="340"/>
      <c r="AF205" s="340"/>
      <c r="AG205" s="340"/>
      <c r="AH205" s="340"/>
      <c r="AI205" s="340"/>
      <c r="AJ205" s="340"/>
      <c r="AK205" s="340"/>
      <c r="AL205" s="340"/>
      <c r="AM205" s="340"/>
      <c r="AN205" s="340"/>
      <c r="AO205" s="125" t="str">
        <f>IF($AD$62&lt;&gt;"",IF(L205="","NG",""),"")</f>
        <v/>
      </c>
      <c r="AP205" s="129" t="s">
        <v>1059</v>
      </c>
    </row>
    <row r="206" spans="1:42" ht="13.5" customHeight="1" x14ac:dyDescent="0.15">
      <c r="B206" s="81" t="s">
        <v>271</v>
      </c>
      <c r="L206" s="340"/>
      <c r="M206" s="340"/>
      <c r="N206" s="340"/>
      <c r="O206" s="340"/>
      <c r="P206" s="340"/>
      <c r="Q206" s="340"/>
      <c r="R206" s="340"/>
      <c r="S206" s="340"/>
      <c r="T206" s="340"/>
      <c r="U206" s="340"/>
      <c r="V206" s="340"/>
      <c r="W206" s="340"/>
      <c r="X206" s="340"/>
      <c r="Y206" s="340"/>
      <c r="Z206" s="340"/>
      <c r="AA206" s="340"/>
      <c r="AB206" s="340"/>
      <c r="AC206" s="340"/>
      <c r="AD206" s="340"/>
      <c r="AE206" s="340"/>
      <c r="AF206" s="340"/>
      <c r="AG206" s="340"/>
      <c r="AH206" s="340"/>
      <c r="AI206" s="340"/>
      <c r="AJ206" s="340"/>
      <c r="AK206" s="340"/>
      <c r="AL206" s="340"/>
      <c r="AM206" s="340"/>
      <c r="AN206" s="340"/>
      <c r="AO206" s="125" t="str">
        <f>IF($AD$62&lt;&gt;"",IF(L206="","NG",""),"")</f>
        <v/>
      </c>
      <c r="AP206" s="129" t="s">
        <v>866</v>
      </c>
    </row>
    <row r="207" spans="1:42" ht="13.5" customHeight="1" x14ac:dyDescent="0.15">
      <c r="B207" s="81" t="s">
        <v>207</v>
      </c>
      <c r="L207" s="340"/>
      <c r="M207" s="340"/>
      <c r="N207" s="340"/>
      <c r="O207" s="340"/>
      <c r="P207" s="340"/>
      <c r="Q207" s="340"/>
      <c r="R207" s="340"/>
      <c r="S207" s="340"/>
      <c r="T207" s="340"/>
      <c r="U207" s="340"/>
      <c r="V207" s="340"/>
      <c r="W207" s="340"/>
      <c r="X207" s="340"/>
      <c r="Y207" s="340"/>
      <c r="Z207" s="340"/>
      <c r="AA207" s="340"/>
      <c r="AB207" s="340"/>
      <c r="AC207" s="340"/>
      <c r="AD207" s="340"/>
      <c r="AE207" s="340"/>
      <c r="AF207" s="340"/>
      <c r="AG207" s="340"/>
      <c r="AH207" s="340"/>
      <c r="AI207" s="340"/>
      <c r="AJ207" s="340"/>
      <c r="AK207" s="340"/>
      <c r="AL207" s="340"/>
      <c r="AM207" s="340"/>
      <c r="AN207" s="340"/>
      <c r="AO207" s="125" t="str">
        <f>IF($AD$62&lt;&gt;"",IF(L207="","NG",""),"")</f>
        <v/>
      </c>
      <c r="AP207" s="129" t="s">
        <v>939</v>
      </c>
    </row>
    <row r="208" spans="1:42" ht="13.5" customHeight="1" x14ac:dyDescent="0.15">
      <c r="L208" s="88" t="s">
        <v>85</v>
      </c>
      <c r="M208" s="338"/>
      <c r="N208" s="338"/>
      <c r="O208" s="81" t="s">
        <v>743</v>
      </c>
      <c r="U208" s="88" t="s">
        <v>85</v>
      </c>
      <c r="V208" s="338"/>
      <c r="W208" s="338"/>
      <c r="X208" s="338"/>
      <c r="Y208" s="338"/>
      <c r="Z208" s="338"/>
      <c r="AA208" s="81" t="s">
        <v>212</v>
      </c>
      <c r="AF208" s="88" t="s">
        <v>342</v>
      </c>
      <c r="AG208" s="365"/>
      <c r="AH208" s="365"/>
      <c r="AI208" s="365"/>
      <c r="AJ208" s="365"/>
      <c r="AK208" s="365"/>
      <c r="AL208" s="88" t="s">
        <v>340</v>
      </c>
      <c r="AO208" s="125"/>
      <c r="AP208" s="129" t="s">
        <v>935</v>
      </c>
    </row>
    <row r="209" spans="1:42" ht="13.5" customHeight="1" x14ac:dyDescent="0.15">
      <c r="B209" s="81" t="s">
        <v>343</v>
      </c>
      <c r="L209" s="343"/>
      <c r="M209" s="343"/>
      <c r="N209" s="343"/>
      <c r="O209" s="343"/>
      <c r="P209" s="343"/>
      <c r="Q209" s="343"/>
      <c r="R209" s="343"/>
      <c r="S209" s="343"/>
      <c r="T209" s="343"/>
      <c r="U209" s="343"/>
      <c r="V209" s="343"/>
      <c r="W209" s="343"/>
      <c r="X209" s="343"/>
      <c r="Y209" s="343"/>
      <c r="Z209" s="343"/>
      <c r="AA209" s="343"/>
      <c r="AB209" s="343"/>
      <c r="AC209" s="343"/>
      <c r="AD209" s="343"/>
      <c r="AE209" s="343"/>
      <c r="AF209" s="343"/>
      <c r="AG209" s="343"/>
      <c r="AH209" s="343"/>
      <c r="AI209" s="343"/>
      <c r="AJ209" s="343"/>
      <c r="AK209" s="343"/>
      <c r="AL209" s="343"/>
      <c r="AM209" s="343"/>
      <c r="AN209" s="343"/>
      <c r="AO209" s="125" t="str">
        <f>IF($AD$62&lt;&gt;"",IF(L209="","NG",""),"")</f>
        <v/>
      </c>
      <c r="AP209" s="129" t="s">
        <v>1145</v>
      </c>
    </row>
    <row r="210" spans="1:42" ht="13.5" customHeight="1" x14ac:dyDescent="0.15">
      <c r="B210" s="81" t="s">
        <v>208</v>
      </c>
      <c r="L210" s="340"/>
      <c r="M210" s="340"/>
      <c r="N210" s="340"/>
      <c r="O210" s="340"/>
      <c r="P210" s="340"/>
      <c r="Q210" s="340"/>
      <c r="R210" s="340"/>
      <c r="S210" s="340"/>
      <c r="T210" s="340"/>
      <c r="U210" s="340"/>
      <c r="V210" s="340"/>
      <c r="W210" s="340"/>
      <c r="X210" s="340"/>
      <c r="Y210" s="340"/>
      <c r="Z210" s="340"/>
      <c r="AA210" s="340"/>
      <c r="AB210" s="340"/>
      <c r="AC210" s="340"/>
      <c r="AD210" s="340"/>
      <c r="AE210" s="340"/>
      <c r="AF210" s="340"/>
      <c r="AG210" s="340"/>
      <c r="AH210" s="340"/>
      <c r="AI210" s="340"/>
      <c r="AJ210" s="340"/>
      <c r="AK210" s="340"/>
      <c r="AL210" s="340"/>
      <c r="AM210" s="340"/>
      <c r="AN210" s="340"/>
      <c r="AO210" s="125" t="str">
        <f>IF($AD$62&lt;&gt;"",IF(L210="","NG",""),"")</f>
        <v/>
      </c>
      <c r="AP210" s="129" t="s">
        <v>1146</v>
      </c>
    </row>
    <row r="211" spans="1:42" ht="13.5" customHeight="1" x14ac:dyDescent="0.15">
      <c r="B211" s="81" t="s">
        <v>345</v>
      </c>
      <c r="L211" s="343"/>
      <c r="M211" s="343"/>
      <c r="N211" s="343"/>
      <c r="O211" s="343"/>
      <c r="P211" s="343"/>
      <c r="Q211" s="343"/>
      <c r="R211" s="343"/>
      <c r="S211" s="343"/>
      <c r="T211" s="343"/>
      <c r="U211" s="343"/>
      <c r="V211" s="343"/>
      <c r="W211" s="343"/>
      <c r="X211" s="343"/>
      <c r="Y211" s="343"/>
      <c r="Z211" s="343"/>
      <c r="AA211" s="343"/>
      <c r="AB211" s="343"/>
      <c r="AC211" s="343"/>
      <c r="AD211" s="343"/>
      <c r="AE211" s="343"/>
      <c r="AF211" s="343"/>
      <c r="AG211" s="343"/>
      <c r="AH211" s="343"/>
      <c r="AI211" s="343"/>
      <c r="AJ211" s="343"/>
      <c r="AK211" s="343"/>
      <c r="AL211" s="343"/>
      <c r="AM211" s="343"/>
      <c r="AN211" s="343"/>
      <c r="AO211" s="125" t="str">
        <f>IF($AD$62&lt;&gt;"",IF(L211="","NG",""),"")</f>
        <v/>
      </c>
      <c r="AP211" s="129" t="s">
        <v>1060</v>
      </c>
    </row>
    <row r="212" spans="1:42" ht="11.25" customHeight="1" x14ac:dyDescent="0.15">
      <c r="A212" s="337" t="s">
        <v>8</v>
      </c>
      <c r="B212" s="337"/>
      <c r="C212" s="337"/>
      <c r="D212" s="337"/>
      <c r="E212" s="337"/>
      <c r="F212" s="337"/>
      <c r="G212" s="337"/>
      <c r="H212" s="337"/>
      <c r="I212" s="337"/>
      <c r="J212" s="337"/>
      <c r="K212" s="337"/>
      <c r="L212" s="337"/>
      <c r="M212" s="337"/>
      <c r="N212" s="337"/>
      <c r="O212" s="337"/>
      <c r="P212" s="337"/>
      <c r="Q212" s="337"/>
      <c r="R212" s="337"/>
      <c r="S212" s="337"/>
      <c r="T212" s="337"/>
      <c r="U212" s="337"/>
      <c r="V212" s="337"/>
      <c r="W212" s="337"/>
      <c r="X212" s="337"/>
      <c r="Y212" s="337"/>
      <c r="Z212" s="337"/>
      <c r="AA212" s="337"/>
      <c r="AB212" s="337"/>
      <c r="AC212" s="337"/>
      <c r="AD212" s="337"/>
      <c r="AE212" s="337"/>
      <c r="AF212" s="337"/>
      <c r="AG212" s="337"/>
      <c r="AH212" s="337"/>
      <c r="AI212" s="337"/>
      <c r="AJ212" s="337"/>
      <c r="AK212" s="337"/>
      <c r="AL212" s="337"/>
      <c r="AM212" s="337"/>
      <c r="AN212" s="337"/>
    </row>
    <row r="213" spans="1:42" ht="13.5" customHeight="1" x14ac:dyDescent="0.15">
      <c r="B213" s="81" t="s">
        <v>730</v>
      </c>
      <c r="L213" s="338"/>
      <c r="M213" s="338"/>
      <c r="N213" s="338"/>
      <c r="O213" s="338"/>
      <c r="P213" s="338"/>
      <c r="Q213" s="338"/>
      <c r="R213" s="338"/>
      <c r="S213" s="338"/>
      <c r="T213" s="338"/>
      <c r="U213" s="88" t="s">
        <v>85</v>
      </c>
      <c r="V213" s="338"/>
      <c r="W213" s="338"/>
      <c r="X213" s="338"/>
      <c r="Y213" s="338"/>
      <c r="Z213" s="338"/>
      <c r="AA213" s="81" t="s">
        <v>869</v>
      </c>
      <c r="AF213" s="88" t="s">
        <v>361</v>
      </c>
      <c r="AG213" s="365"/>
      <c r="AH213" s="365"/>
      <c r="AI213" s="365"/>
      <c r="AJ213" s="365"/>
      <c r="AK213" s="365"/>
      <c r="AL213" s="88" t="s">
        <v>340</v>
      </c>
      <c r="AO213" s="124"/>
      <c r="AP213" s="132"/>
    </row>
    <row r="214" spans="1:42" ht="13.5" customHeight="1" x14ac:dyDescent="0.15">
      <c r="B214" s="81" t="s">
        <v>218</v>
      </c>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124"/>
      <c r="AP214" s="132"/>
    </row>
    <row r="215" spans="1:42" ht="13.5" customHeight="1" x14ac:dyDescent="0.15">
      <c r="B215" s="81" t="s">
        <v>271</v>
      </c>
      <c r="L215" s="340"/>
      <c r="M215" s="340"/>
      <c r="N215" s="340"/>
      <c r="O215" s="340"/>
      <c r="P215" s="340"/>
      <c r="Q215" s="340"/>
      <c r="R215" s="340"/>
      <c r="S215" s="340"/>
      <c r="T215" s="340"/>
      <c r="U215" s="340"/>
      <c r="V215" s="340"/>
      <c r="W215" s="340"/>
      <c r="X215" s="340"/>
      <c r="Y215" s="340"/>
      <c r="Z215" s="340"/>
      <c r="AA215" s="340"/>
      <c r="AB215" s="340"/>
      <c r="AC215" s="340"/>
      <c r="AD215" s="340"/>
      <c r="AE215" s="340"/>
      <c r="AF215" s="340"/>
      <c r="AG215" s="340"/>
      <c r="AH215" s="340"/>
      <c r="AI215" s="340"/>
      <c r="AJ215" s="340"/>
      <c r="AK215" s="340"/>
      <c r="AL215" s="340"/>
      <c r="AM215" s="340"/>
      <c r="AN215" s="340"/>
      <c r="AO215" s="124"/>
      <c r="AP215" s="132"/>
    </row>
    <row r="216" spans="1:42" ht="13.5" customHeight="1" x14ac:dyDescent="0.15">
      <c r="B216" s="81" t="s">
        <v>207</v>
      </c>
      <c r="L216" s="340"/>
      <c r="M216" s="340"/>
      <c r="N216" s="340"/>
      <c r="O216" s="340"/>
      <c r="P216" s="340"/>
      <c r="Q216" s="340"/>
      <c r="R216" s="340"/>
      <c r="S216" s="340"/>
      <c r="T216" s="340"/>
      <c r="U216" s="340"/>
      <c r="V216" s="340"/>
      <c r="W216" s="340"/>
      <c r="X216" s="340"/>
      <c r="Y216" s="340"/>
      <c r="Z216" s="340"/>
      <c r="AA216" s="340"/>
      <c r="AB216" s="340"/>
      <c r="AC216" s="340"/>
      <c r="AD216" s="340"/>
      <c r="AE216" s="340"/>
      <c r="AF216" s="340"/>
      <c r="AG216" s="340"/>
      <c r="AH216" s="340"/>
      <c r="AI216" s="340"/>
      <c r="AJ216" s="340"/>
      <c r="AK216" s="340"/>
      <c r="AL216" s="340"/>
      <c r="AM216" s="340"/>
      <c r="AN216" s="340"/>
      <c r="AO216" s="124"/>
      <c r="AP216" s="132"/>
    </row>
    <row r="217" spans="1:42" ht="13.5" customHeight="1" x14ac:dyDescent="0.15">
      <c r="L217" s="88" t="s">
        <v>85</v>
      </c>
      <c r="M217" s="338"/>
      <c r="N217" s="338"/>
      <c r="O217" s="81" t="s">
        <v>743</v>
      </c>
      <c r="U217" s="88" t="s">
        <v>85</v>
      </c>
      <c r="V217" s="338"/>
      <c r="W217" s="338"/>
      <c r="X217" s="338"/>
      <c r="Y217" s="338"/>
      <c r="Z217" s="338"/>
      <c r="AA217" s="81" t="s">
        <v>212</v>
      </c>
      <c r="AF217" s="88" t="s">
        <v>342</v>
      </c>
      <c r="AG217" s="365"/>
      <c r="AH217" s="365"/>
      <c r="AI217" s="365"/>
      <c r="AJ217" s="365"/>
      <c r="AK217" s="365"/>
      <c r="AL217" s="88" t="s">
        <v>340</v>
      </c>
      <c r="AO217" s="124"/>
      <c r="AP217" s="132"/>
    </row>
    <row r="218" spans="1:42" ht="13.5" customHeight="1" x14ac:dyDescent="0.15">
      <c r="B218" s="81" t="s">
        <v>343</v>
      </c>
      <c r="L218" s="343"/>
      <c r="M218" s="343"/>
      <c r="N218" s="343"/>
      <c r="O218" s="343"/>
      <c r="P218" s="343"/>
      <c r="Q218" s="343"/>
      <c r="R218" s="343"/>
      <c r="S218" s="343"/>
      <c r="T218" s="343"/>
      <c r="U218" s="343"/>
      <c r="V218" s="343"/>
      <c r="W218" s="343"/>
      <c r="X218" s="343"/>
      <c r="Y218" s="343"/>
      <c r="Z218" s="343"/>
      <c r="AA218" s="343"/>
      <c r="AB218" s="343"/>
      <c r="AC218" s="343"/>
      <c r="AD218" s="343"/>
      <c r="AE218" s="343"/>
      <c r="AF218" s="343"/>
      <c r="AG218" s="343"/>
      <c r="AH218" s="343"/>
      <c r="AI218" s="343"/>
      <c r="AJ218" s="343"/>
      <c r="AK218" s="343"/>
      <c r="AL218" s="343"/>
      <c r="AM218" s="343"/>
      <c r="AN218" s="343"/>
      <c r="AO218" s="124"/>
      <c r="AP218" s="132"/>
    </row>
    <row r="219" spans="1:42" ht="13.5" customHeight="1" x14ac:dyDescent="0.15">
      <c r="B219" s="81" t="s">
        <v>208</v>
      </c>
      <c r="L219" s="340"/>
      <c r="M219" s="340"/>
      <c r="N219" s="340"/>
      <c r="O219" s="340"/>
      <c r="P219" s="340"/>
      <c r="Q219" s="340"/>
      <c r="R219" s="340"/>
      <c r="S219" s="340"/>
      <c r="T219" s="340"/>
      <c r="U219" s="340"/>
      <c r="V219" s="340"/>
      <c r="W219" s="340"/>
      <c r="X219" s="340"/>
      <c r="Y219" s="340"/>
      <c r="Z219" s="340"/>
      <c r="AA219" s="340"/>
      <c r="AB219" s="340"/>
      <c r="AC219" s="340"/>
      <c r="AD219" s="340"/>
      <c r="AE219" s="340"/>
      <c r="AF219" s="340"/>
      <c r="AG219" s="340"/>
      <c r="AH219" s="340"/>
      <c r="AI219" s="340"/>
      <c r="AJ219" s="340"/>
      <c r="AK219" s="340"/>
      <c r="AL219" s="340"/>
      <c r="AM219" s="340"/>
      <c r="AN219" s="340"/>
      <c r="AO219" s="124"/>
      <c r="AP219" s="132"/>
    </row>
    <row r="220" spans="1:42" ht="13.5" customHeight="1" x14ac:dyDescent="0.15">
      <c r="B220" s="81" t="s">
        <v>345</v>
      </c>
      <c r="L220" s="343"/>
      <c r="M220" s="343"/>
      <c r="N220" s="343"/>
      <c r="O220" s="343"/>
      <c r="P220" s="343"/>
      <c r="Q220" s="343"/>
      <c r="R220" s="343"/>
      <c r="S220" s="343"/>
      <c r="T220" s="343"/>
      <c r="U220" s="343"/>
      <c r="V220" s="343"/>
      <c r="W220" s="343"/>
      <c r="X220" s="343"/>
      <c r="Y220" s="343"/>
      <c r="Z220" s="343"/>
      <c r="AA220" s="343"/>
      <c r="AB220" s="343"/>
      <c r="AC220" s="343"/>
      <c r="AD220" s="343"/>
      <c r="AE220" s="343"/>
      <c r="AF220" s="343"/>
      <c r="AG220" s="343"/>
      <c r="AH220" s="343"/>
      <c r="AI220" s="343"/>
      <c r="AJ220" s="343"/>
      <c r="AK220" s="343"/>
      <c r="AL220" s="343"/>
      <c r="AM220" s="343"/>
      <c r="AN220" s="343"/>
      <c r="AO220" s="124"/>
      <c r="AP220" s="132"/>
    </row>
    <row r="221" spans="1:42" ht="1.5" customHeight="1" x14ac:dyDescent="0.15">
      <c r="A221" s="341"/>
      <c r="B221" s="341"/>
      <c r="C221" s="341"/>
      <c r="D221" s="341"/>
      <c r="E221" s="341"/>
      <c r="F221" s="341"/>
      <c r="G221" s="341"/>
      <c r="H221" s="341"/>
      <c r="I221" s="341"/>
      <c r="J221" s="341"/>
      <c r="K221" s="341"/>
      <c r="L221" s="341"/>
      <c r="M221" s="341"/>
      <c r="N221" s="341"/>
      <c r="O221" s="341"/>
      <c r="P221" s="341"/>
      <c r="Q221" s="341"/>
      <c r="R221" s="341"/>
      <c r="S221" s="341"/>
      <c r="T221" s="341"/>
      <c r="U221" s="341"/>
      <c r="V221" s="341"/>
      <c r="W221" s="341"/>
      <c r="X221" s="341"/>
      <c r="Y221" s="341"/>
      <c r="Z221" s="341"/>
      <c r="AA221" s="341"/>
      <c r="AB221" s="341"/>
      <c r="AC221" s="341"/>
      <c r="AD221" s="341"/>
      <c r="AE221" s="341"/>
      <c r="AF221" s="341"/>
      <c r="AG221" s="341"/>
      <c r="AH221" s="341"/>
      <c r="AI221" s="341"/>
      <c r="AJ221" s="341"/>
      <c r="AK221" s="341"/>
      <c r="AL221" s="341"/>
      <c r="AM221" s="341"/>
      <c r="AN221" s="341"/>
      <c r="AO221" s="124"/>
      <c r="AP221" s="132"/>
    </row>
    <row r="222" spans="1:42" ht="1.5" customHeight="1" x14ac:dyDescent="0.15">
      <c r="A222" s="342"/>
      <c r="B222" s="342"/>
      <c r="C222" s="342"/>
      <c r="D222" s="342"/>
      <c r="E222" s="342"/>
      <c r="F222" s="342"/>
      <c r="G222" s="342"/>
      <c r="H222" s="342"/>
      <c r="I222" s="342"/>
      <c r="J222" s="342"/>
      <c r="K222" s="342"/>
      <c r="L222" s="342"/>
      <c r="M222" s="342"/>
      <c r="N222" s="342"/>
      <c r="O222" s="342"/>
      <c r="P222" s="342"/>
      <c r="Q222" s="342"/>
      <c r="R222" s="342"/>
      <c r="S222" s="342"/>
      <c r="T222" s="342"/>
      <c r="U222" s="342"/>
      <c r="V222" s="342"/>
      <c r="W222" s="342"/>
      <c r="X222" s="342"/>
      <c r="Y222" s="342"/>
      <c r="Z222" s="342"/>
      <c r="AA222" s="342"/>
      <c r="AB222" s="342"/>
      <c r="AC222" s="342"/>
      <c r="AD222" s="342"/>
      <c r="AE222" s="342"/>
      <c r="AF222" s="342"/>
      <c r="AG222" s="342"/>
      <c r="AH222" s="342"/>
      <c r="AI222" s="342"/>
      <c r="AJ222" s="342"/>
      <c r="AK222" s="342"/>
      <c r="AL222" s="342"/>
      <c r="AM222" s="342"/>
      <c r="AN222" s="342"/>
    </row>
    <row r="223" spans="1:42" s="86" customFormat="1" ht="7.5" customHeight="1" x14ac:dyDescent="0.15">
      <c r="A223" s="330" t="str">
        <f>旭川市用!A3</f>
        <v>R8.4.1ver</v>
      </c>
      <c r="B223" s="330"/>
      <c r="C223" s="330"/>
      <c r="D223" s="330"/>
      <c r="E223" s="330"/>
      <c r="F223" s="330"/>
      <c r="G223" s="330"/>
      <c r="H223" s="330"/>
      <c r="I223" s="330"/>
      <c r="J223" s="330"/>
      <c r="K223" s="330"/>
      <c r="L223" s="330"/>
      <c r="M223" s="330"/>
      <c r="N223" s="330"/>
      <c r="O223" s="330"/>
      <c r="P223" s="330"/>
      <c r="Q223" s="330"/>
      <c r="R223" s="330"/>
      <c r="S223" s="330"/>
      <c r="T223" s="330"/>
      <c r="U223" s="330"/>
      <c r="V223" s="330"/>
      <c r="W223" s="330"/>
      <c r="X223" s="330"/>
      <c r="Y223" s="330"/>
      <c r="Z223" s="330"/>
      <c r="AA223" s="330"/>
      <c r="AB223" s="330"/>
      <c r="AC223" s="330"/>
      <c r="AD223" s="330"/>
      <c r="AE223" s="330"/>
      <c r="AF223" s="330"/>
      <c r="AG223" s="330"/>
      <c r="AH223" s="330"/>
      <c r="AI223" s="330"/>
      <c r="AJ223" s="330"/>
      <c r="AK223" s="330"/>
      <c r="AL223" s="330"/>
      <c r="AM223" s="330"/>
      <c r="AN223" s="330"/>
      <c r="AO223" s="124"/>
      <c r="AP223" s="132"/>
    </row>
    <row r="224" spans="1:42" ht="11.25" customHeight="1" x14ac:dyDescent="0.15">
      <c r="A224" s="337" t="s">
        <v>791</v>
      </c>
      <c r="B224" s="337"/>
      <c r="C224" s="337"/>
      <c r="D224" s="337"/>
      <c r="E224" s="337"/>
      <c r="F224" s="337"/>
      <c r="G224" s="337"/>
      <c r="H224" s="337"/>
      <c r="I224" s="337"/>
      <c r="J224" s="337"/>
      <c r="K224" s="337"/>
      <c r="L224" s="337"/>
      <c r="M224" s="337"/>
      <c r="N224" s="337"/>
      <c r="O224" s="337"/>
      <c r="P224" s="337"/>
      <c r="Q224" s="337"/>
      <c r="R224" s="337"/>
      <c r="S224" s="337"/>
      <c r="T224" s="337"/>
      <c r="U224" s="337"/>
      <c r="V224" s="337"/>
      <c r="W224" s="337"/>
      <c r="X224" s="337"/>
      <c r="Y224" s="337"/>
      <c r="Z224" s="337"/>
      <c r="AA224" s="337"/>
      <c r="AB224" s="337"/>
      <c r="AC224" s="337"/>
      <c r="AD224" s="337"/>
      <c r="AE224" s="337"/>
      <c r="AF224" s="337"/>
      <c r="AG224" s="337"/>
      <c r="AH224" s="337"/>
      <c r="AI224" s="337"/>
      <c r="AJ224" s="337"/>
      <c r="AK224" s="337"/>
      <c r="AL224" s="337"/>
      <c r="AM224" s="337"/>
      <c r="AN224" s="337"/>
    </row>
    <row r="225" spans="1:42" ht="13.5" customHeight="1" x14ac:dyDescent="0.15">
      <c r="A225" s="89"/>
      <c r="B225" s="81" t="s">
        <v>769</v>
      </c>
      <c r="L225" s="110"/>
      <c r="M225" s="81" t="s">
        <v>772</v>
      </c>
      <c r="U225" s="89" t="s">
        <v>85</v>
      </c>
      <c r="V225" s="338"/>
      <c r="W225" s="338"/>
      <c r="X225" s="89" t="s">
        <v>870</v>
      </c>
      <c r="Z225" s="110"/>
      <c r="AA225" s="81" t="s">
        <v>610</v>
      </c>
      <c r="AF225" s="89"/>
      <c r="AG225" s="89" t="s">
        <v>85</v>
      </c>
      <c r="AH225" s="338"/>
      <c r="AI225" s="338"/>
      <c r="AJ225" s="89" t="s">
        <v>870</v>
      </c>
      <c r="AO225" s="384" t="str">
        <f>IF($AD$62&lt;&gt;"",IF(AND(L225="",L227="",Z225="",Z227=""),"NG",""),"")</f>
        <v/>
      </c>
      <c r="AP225" s="386" t="s">
        <v>951</v>
      </c>
    </row>
    <row r="226" spans="1:42" ht="1.5" customHeight="1" x14ac:dyDescent="0.15">
      <c r="L226" s="114"/>
      <c r="V226" s="114"/>
      <c r="W226" s="114"/>
      <c r="AH226" s="114"/>
      <c r="AI226" s="114"/>
      <c r="AN226" s="89"/>
      <c r="AO226" s="384"/>
      <c r="AP226" s="386"/>
    </row>
    <row r="227" spans="1:42" ht="13.5" customHeight="1" x14ac:dyDescent="0.15">
      <c r="A227" s="89"/>
      <c r="B227" s="89"/>
      <c r="C227" s="89"/>
      <c r="D227" s="89"/>
      <c r="E227" s="89"/>
      <c r="F227" s="89"/>
      <c r="G227" s="89"/>
      <c r="L227" s="110"/>
      <c r="M227" s="81" t="s">
        <v>921</v>
      </c>
      <c r="U227" s="89" t="s">
        <v>85</v>
      </c>
      <c r="V227" s="338"/>
      <c r="W227" s="338"/>
      <c r="X227" s="89" t="s">
        <v>870</v>
      </c>
      <c r="Z227" s="110"/>
      <c r="AA227" s="81" t="s">
        <v>255</v>
      </c>
      <c r="AF227" s="89"/>
      <c r="AG227" s="89" t="s">
        <v>85</v>
      </c>
      <c r="AH227" s="338"/>
      <c r="AI227" s="338"/>
      <c r="AJ227" s="89" t="s">
        <v>870</v>
      </c>
      <c r="AO227" s="385"/>
      <c r="AP227" s="387"/>
    </row>
    <row r="228" spans="1:42" ht="1.5" customHeight="1" x14ac:dyDescent="0.15">
      <c r="L228" s="114"/>
      <c r="V228" s="114"/>
      <c r="W228" s="114"/>
      <c r="AH228" s="114"/>
      <c r="AI228" s="114"/>
      <c r="AN228" s="89"/>
    </row>
    <row r="229" spans="1:42" ht="13.5" customHeight="1" x14ac:dyDescent="0.15">
      <c r="A229" s="89"/>
      <c r="B229" s="81" t="s">
        <v>441</v>
      </c>
      <c r="L229" s="110"/>
      <c r="M229" s="81" t="s">
        <v>774</v>
      </c>
      <c r="S229" s="89" t="s">
        <v>85</v>
      </c>
      <c r="T229" s="331" t="s">
        <v>681</v>
      </c>
      <c r="U229" s="331"/>
      <c r="V229" s="338"/>
      <c r="W229" s="338"/>
      <c r="X229" s="89" t="s">
        <v>874</v>
      </c>
      <c r="Y229" s="89"/>
      <c r="Z229" s="331" t="s">
        <v>775</v>
      </c>
      <c r="AA229" s="331"/>
      <c r="AB229" s="338"/>
      <c r="AC229" s="338"/>
      <c r="AD229" s="89" t="s">
        <v>874</v>
      </c>
      <c r="AE229" s="89"/>
      <c r="AF229" s="331" t="s">
        <v>778</v>
      </c>
      <c r="AG229" s="331"/>
      <c r="AH229" s="338"/>
      <c r="AI229" s="338"/>
      <c r="AJ229" s="89" t="s">
        <v>870</v>
      </c>
      <c r="AK229" s="89"/>
      <c r="AO229" s="384" t="str">
        <f>IF($AD$62&lt;&gt;"",IF(AND(L229="",L231="",L233="",L235="",L237=""),"NG",""),"")</f>
        <v/>
      </c>
      <c r="AP229" s="388" t="s">
        <v>1064</v>
      </c>
    </row>
    <row r="230" spans="1:42" ht="1.5" customHeight="1" x14ac:dyDescent="0.15">
      <c r="L230" s="114"/>
      <c r="V230" s="114"/>
      <c r="W230" s="114"/>
      <c r="AB230" s="114"/>
      <c r="AC230" s="114"/>
      <c r="AH230" s="114"/>
      <c r="AI230" s="114"/>
      <c r="AN230" s="89"/>
      <c r="AO230" s="384"/>
      <c r="AP230" s="388"/>
    </row>
    <row r="231" spans="1:42" ht="13.5" customHeight="1" x14ac:dyDescent="0.15">
      <c r="A231" s="89"/>
      <c r="B231" s="89"/>
      <c r="C231" s="89"/>
      <c r="D231" s="89"/>
      <c r="E231" s="89"/>
      <c r="F231" s="89"/>
      <c r="G231" s="89"/>
      <c r="L231" s="110"/>
      <c r="M231" s="81" t="s">
        <v>639</v>
      </c>
      <c r="S231" s="89" t="s">
        <v>85</v>
      </c>
      <c r="T231" s="331" t="s">
        <v>681</v>
      </c>
      <c r="U231" s="331"/>
      <c r="V231" s="338"/>
      <c r="W231" s="338"/>
      <c r="X231" s="89" t="s">
        <v>874</v>
      </c>
      <c r="Y231" s="89"/>
      <c r="Z231" s="331" t="s">
        <v>775</v>
      </c>
      <c r="AA231" s="331"/>
      <c r="AB231" s="338"/>
      <c r="AC231" s="338"/>
      <c r="AD231" s="89" t="s">
        <v>874</v>
      </c>
      <c r="AE231" s="89"/>
      <c r="AF231" s="331" t="s">
        <v>778</v>
      </c>
      <c r="AG231" s="331"/>
      <c r="AH231" s="338"/>
      <c r="AI231" s="338"/>
      <c r="AJ231" s="89" t="s">
        <v>870</v>
      </c>
      <c r="AK231" s="89"/>
      <c r="AO231" s="384"/>
      <c r="AP231" s="388"/>
    </row>
    <row r="232" spans="1:42" ht="1.5" customHeight="1" x14ac:dyDescent="0.15">
      <c r="L232" s="114"/>
      <c r="V232" s="114"/>
      <c r="W232" s="114"/>
      <c r="AB232" s="114"/>
      <c r="AC232" s="114"/>
      <c r="AH232" s="114"/>
      <c r="AI232" s="114"/>
      <c r="AN232" s="89"/>
      <c r="AO232" s="384"/>
      <c r="AP232" s="388"/>
    </row>
    <row r="233" spans="1:42" ht="13.5" customHeight="1" x14ac:dyDescent="0.15">
      <c r="A233" s="89"/>
      <c r="B233" s="89"/>
      <c r="C233" s="89"/>
      <c r="D233" s="89"/>
      <c r="E233" s="89"/>
      <c r="F233" s="89"/>
      <c r="G233" s="89"/>
      <c r="L233" s="110"/>
      <c r="M233" s="81" t="s">
        <v>858</v>
      </c>
      <c r="S233" s="89" t="s">
        <v>85</v>
      </c>
      <c r="T233" s="331" t="s">
        <v>681</v>
      </c>
      <c r="U233" s="331"/>
      <c r="V233" s="338"/>
      <c r="W233" s="338"/>
      <c r="X233" s="89" t="s">
        <v>874</v>
      </c>
      <c r="Y233" s="89"/>
      <c r="Z233" s="331" t="s">
        <v>775</v>
      </c>
      <c r="AA233" s="331"/>
      <c r="AB233" s="338"/>
      <c r="AC233" s="338"/>
      <c r="AD233" s="89" t="s">
        <v>874</v>
      </c>
      <c r="AE233" s="89"/>
      <c r="AF233" s="331" t="s">
        <v>778</v>
      </c>
      <c r="AG233" s="331"/>
      <c r="AH233" s="338"/>
      <c r="AI233" s="338"/>
      <c r="AJ233" s="89" t="s">
        <v>1048</v>
      </c>
      <c r="AK233" s="89"/>
      <c r="AO233" s="384"/>
      <c r="AP233" s="388"/>
    </row>
    <row r="234" spans="1:42" ht="1.5" customHeight="1" x14ac:dyDescent="0.15">
      <c r="L234" s="114"/>
      <c r="AN234" s="89"/>
      <c r="AO234" s="384"/>
      <c r="AP234" s="388"/>
    </row>
    <row r="235" spans="1:42" ht="13.5" customHeight="1" x14ac:dyDescent="0.15">
      <c r="L235" s="110"/>
      <c r="M235" s="81" t="s">
        <v>96</v>
      </c>
      <c r="AO235" s="384"/>
      <c r="AP235" s="388"/>
    </row>
    <row r="236" spans="1:42" ht="13.5" customHeight="1" x14ac:dyDescent="0.15">
      <c r="S236" s="89" t="s">
        <v>85</v>
      </c>
      <c r="T236" s="331" t="s">
        <v>681</v>
      </c>
      <c r="U236" s="331"/>
      <c r="V236" s="338"/>
      <c r="W236" s="338"/>
      <c r="X236" s="89" t="s">
        <v>89</v>
      </c>
      <c r="Y236" s="89" t="s">
        <v>177</v>
      </c>
      <c r="Z236" s="331" t="s">
        <v>775</v>
      </c>
      <c r="AA236" s="331"/>
      <c r="AB236" s="338"/>
      <c r="AC236" s="338"/>
      <c r="AD236" s="89" t="s">
        <v>89</v>
      </c>
      <c r="AE236" s="89" t="s">
        <v>177</v>
      </c>
      <c r="AF236" s="331" t="s">
        <v>778</v>
      </c>
      <c r="AG236" s="331"/>
      <c r="AH236" s="338"/>
      <c r="AI236" s="338"/>
      <c r="AJ236" s="89" t="s">
        <v>1048</v>
      </c>
      <c r="AK236" s="89"/>
      <c r="AO236" s="384"/>
      <c r="AP236" s="388"/>
    </row>
    <row r="237" spans="1:42" ht="13.5" customHeight="1" x14ac:dyDescent="0.15">
      <c r="L237" s="110"/>
      <c r="M237" s="81" t="s">
        <v>255</v>
      </c>
      <c r="P237" s="88" t="s">
        <v>85</v>
      </c>
      <c r="Q237" s="340"/>
      <c r="R237" s="340"/>
      <c r="S237" s="340"/>
      <c r="T237" s="340"/>
      <c r="U237" s="340"/>
      <c r="V237" s="340"/>
      <c r="W237" s="340"/>
      <c r="X237" s="340"/>
      <c r="Y237" s="340"/>
      <c r="Z237" s="340"/>
      <c r="AA237" s="340"/>
      <c r="AB237" s="340"/>
      <c r="AC237" s="340"/>
      <c r="AD237" s="340"/>
      <c r="AE237" s="340"/>
      <c r="AF237" s="340"/>
      <c r="AG237" s="340"/>
      <c r="AH237" s="340"/>
      <c r="AI237" s="340"/>
      <c r="AJ237" s="340"/>
      <c r="AK237" s="340"/>
      <c r="AL237" s="340"/>
      <c r="AM237" s="340"/>
      <c r="AN237" s="88" t="s">
        <v>586</v>
      </c>
      <c r="AO237" s="385"/>
      <c r="AP237" s="389"/>
    </row>
    <row r="238" spans="1:42" ht="1.5" customHeight="1" x14ac:dyDescent="0.15">
      <c r="A238" s="341"/>
      <c r="B238" s="341"/>
      <c r="C238" s="341"/>
      <c r="D238" s="341"/>
      <c r="E238" s="341"/>
      <c r="F238" s="341"/>
      <c r="G238" s="341"/>
      <c r="H238" s="341"/>
      <c r="I238" s="341"/>
      <c r="J238" s="341"/>
      <c r="K238" s="341"/>
      <c r="L238" s="341"/>
      <c r="M238" s="341"/>
      <c r="N238" s="341"/>
      <c r="O238" s="341"/>
      <c r="P238" s="341"/>
      <c r="Q238" s="341"/>
      <c r="R238" s="341"/>
      <c r="S238" s="341"/>
      <c r="T238" s="341"/>
      <c r="U238" s="341"/>
      <c r="V238" s="341"/>
      <c r="W238" s="341"/>
      <c r="X238" s="341"/>
      <c r="Y238" s="341"/>
      <c r="Z238" s="341"/>
      <c r="AA238" s="341"/>
      <c r="AB238" s="341"/>
      <c r="AC238" s="341"/>
      <c r="AD238" s="341"/>
      <c r="AE238" s="341"/>
      <c r="AF238" s="341"/>
      <c r="AG238" s="341"/>
      <c r="AH238" s="341"/>
      <c r="AI238" s="341"/>
      <c r="AJ238" s="341"/>
      <c r="AK238" s="341"/>
      <c r="AL238" s="341"/>
      <c r="AM238" s="341"/>
      <c r="AN238" s="341"/>
    </row>
    <row r="239" spans="1:42" ht="1.5" customHeight="1" x14ac:dyDescent="0.15">
      <c r="A239" s="342"/>
      <c r="B239" s="342"/>
      <c r="C239" s="342"/>
      <c r="D239" s="342"/>
      <c r="E239" s="342"/>
      <c r="F239" s="342"/>
      <c r="G239" s="342"/>
      <c r="H239" s="342"/>
      <c r="I239" s="342"/>
      <c r="J239" s="342"/>
      <c r="K239" s="342"/>
      <c r="L239" s="342"/>
      <c r="M239" s="342"/>
      <c r="N239" s="342"/>
      <c r="O239" s="342"/>
      <c r="P239" s="342"/>
      <c r="Q239" s="342"/>
      <c r="R239" s="342"/>
      <c r="S239" s="342"/>
      <c r="T239" s="342"/>
      <c r="U239" s="342"/>
      <c r="V239" s="342"/>
      <c r="W239" s="342"/>
      <c r="X239" s="342"/>
      <c r="Y239" s="342"/>
      <c r="Z239" s="342"/>
      <c r="AA239" s="342"/>
      <c r="AB239" s="342"/>
      <c r="AC239" s="342"/>
      <c r="AD239" s="342"/>
      <c r="AE239" s="342"/>
      <c r="AF239" s="342"/>
      <c r="AG239" s="342"/>
      <c r="AH239" s="342"/>
      <c r="AI239" s="342"/>
      <c r="AJ239" s="342"/>
      <c r="AK239" s="342"/>
      <c r="AL239" s="342"/>
      <c r="AM239" s="342"/>
      <c r="AN239" s="342"/>
    </row>
    <row r="240" spans="1:42" ht="11.25" customHeight="1" x14ac:dyDescent="0.15">
      <c r="A240" s="337" t="s">
        <v>789</v>
      </c>
      <c r="B240" s="337"/>
      <c r="C240" s="337"/>
      <c r="D240" s="337"/>
      <c r="E240" s="337"/>
      <c r="F240" s="337"/>
      <c r="G240" s="337"/>
      <c r="H240" s="337"/>
      <c r="I240" s="337"/>
      <c r="J240" s="337"/>
      <c r="K240" s="337"/>
      <c r="L240" s="337"/>
      <c r="M240" s="337"/>
      <c r="N240" s="337"/>
      <c r="O240" s="337"/>
      <c r="P240" s="337"/>
      <c r="Q240" s="337"/>
      <c r="R240" s="337"/>
      <c r="S240" s="337"/>
      <c r="T240" s="337"/>
      <c r="U240" s="337"/>
      <c r="V240" s="337"/>
      <c r="W240" s="337"/>
      <c r="X240" s="337"/>
      <c r="Y240" s="337"/>
      <c r="Z240" s="337"/>
      <c r="AA240" s="337"/>
      <c r="AB240" s="337"/>
      <c r="AC240" s="337"/>
      <c r="AD240" s="337"/>
      <c r="AE240" s="337"/>
      <c r="AF240" s="337"/>
      <c r="AG240" s="337"/>
      <c r="AH240" s="337"/>
      <c r="AI240" s="337"/>
      <c r="AJ240" s="337"/>
      <c r="AK240" s="337"/>
      <c r="AL240" s="337"/>
      <c r="AM240" s="337"/>
      <c r="AN240" s="337"/>
    </row>
    <row r="241" spans="1:42" ht="13.5" customHeight="1" x14ac:dyDescent="0.15">
      <c r="B241" s="81" t="s">
        <v>269</v>
      </c>
      <c r="L241" s="110"/>
      <c r="M241" s="81" t="s">
        <v>270</v>
      </c>
      <c r="U241" s="88" t="s">
        <v>319</v>
      </c>
      <c r="V241" s="110"/>
      <c r="W241" s="81" t="s">
        <v>979</v>
      </c>
      <c r="AA241" s="116" t="s">
        <v>586</v>
      </c>
      <c r="AC241" s="110"/>
      <c r="AD241" s="81" t="s">
        <v>213</v>
      </c>
      <c r="AO241" s="125" t="b">
        <f>IF($U$62&lt;&gt;"",IF(COUNTBLANK(L241)+COUNTBLANK(AC241)&lt;&gt;1,"NG",IF(AND(V241="レ",AC241="レ"),"NG","")))</f>
        <v>0</v>
      </c>
      <c r="AP241" s="129" t="s">
        <v>1074</v>
      </c>
    </row>
    <row r="242" spans="1:42" ht="43.5" customHeight="1" x14ac:dyDescent="0.15">
      <c r="B242" s="81" t="s">
        <v>273</v>
      </c>
      <c r="L242" s="344"/>
      <c r="M242" s="344"/>
      <c r="N242" s="344"/>
      <c r="O242" s="344"/>
      <c r="P242" s="344"/>
      <c r="Q242" s="344"/>
      <c r="R242" s="344"/>
      <c r="S242" s="344"/>
      <c r="T242" s="344"/>
      <c r="U242" s="344"/>
      <c r="V242" s="344"/>
      <c r="W242" s="344"/>
      <c r="X242" s="344"/>
      <c r="Y242" s="344"/>
      <c r="Z242" s="344"/>
      <c r="AA242" s="344"/>
      <c r="AB242" s="344"/>
      <c r="AC242" s="344"/>
      <c r="AD242" s="344"/>
      <c r="AE242" s="344"/>
      <c r="AF242" s="344"/>
      <c r="AG242" s="344"/>
      <c r="AH242" s="344"/>
      <c r="AI242" s="344"/>
      <c r="AJ242" s="344"/>
      <c r="AK242" s="344"/>
      <c r="AL242" s="344"/>
      <c r="AM242" s="344"/>
      <c r="AN242" s="344"/>
      <c r="AO242" s="125" t="str">
        <f>IF($U$62&lt;&gt;"",IF(AND(L241&lt;&gt;"",V241=""),IF(L242="","NG",""),""),"")</f>
        <v/>
      </c>
      <c r="AP242" s="129" t="s">
        <v>942</v>
      </c>
    </row>
    <row r="243" spans="1:42" ht="13.5" customHeight="1" x14ac:dyDescent="0.15">
      <c r="B243" s="81" t="s">
        <v>274</v>
      </c>
      <c r="L243" s="110"/>
      <c r="M243" s="81" t="s">
        <v>266</v>
      </c>
      <c r="N243" s="88" t="s">
        <v>85</v>
      </c>
      <c r="O243" s="331" t="s">
        <v>479</v>
      </c>
      <c r="P243" s="331"/>
      <c r="Q243" s="338"/>
      <c r="R243" s="338"/>
      <c r="S243" s="81" t="s">
        <v>309</v>
      </c>
      <c r="T243" s="338"/>
      <c r="U243" s="338"/>
      <c r="V243" s="81" t="s">
        <v>247</v>
      </c>
      <c r="W243" s="81" t="s">
        <v>233</v>
      </c>
      <c r="AC243" s="110"/>
      <c r="AD243" s="81" t="s">
        <v>215</v>
      </c>
      <c r="AO243" s="125" t="b">
        <f>IF($L$62&lt;&gt;"",IF(AND(L243="",AC243=""),"NG",IF(AND(L243="レ",AC243="レ"),"NG","")))</f>
        <v>0</v>
      </c>
      <c r="AP243" s="129" t="s">
        <v>941</v>
      </c>
    </row>
    <row r="244" spans="1:42" ht="1.5" customHeight="1" x14ac:dyDescent="0.15">
      <c r="A244" s="341"/>
      <c r="B244" s="341"/>
      <c r="C244" s="341"/>
      <c r="D244" s="341"/>
      <c r="E244" s="341"/>
      <c r="F244" s="341"/>
      <c r="G244" s="341"/>
      <c r="H244" s="341"/>
      <c r="I244" s="341"/>
      <c r="J244" s="341"/>
      <c r="K244" s="341"/>
      <c r="L244" s="341"/>
      <c r="M244" s="341"/>
      <c r="N244" s="341"/>
      <c r="O244" s="341"/>
      <c r="P244" s="341"/>
      <c r="Q244" s="341"/>
      <c r="R244" s="341"/>
      <c r="S244" s="341"/>
      <c r="T244" s="341"/>
      <c r="U244" s="341"/>
      <c r="V244" s="341"/>
      <c r="W244" s="341"/>
      <c r="X244" s="341"/>
      <c r="Y244" s="341"/>
      <c r="Z244" s="341"/>
      <c r="AA244" s="341"/>
      <c r="AB244" s="341"/>
      <c r="AC244" s="341"/>
      <c r="AD244" s="341"/>
      <c r="AE244" s="341"/>
      <c r="AF244" s="341"/>
      <c r="AG244" s="341"/>
      <c r="AH244" s="341"/>
      <c r="AI244" s="341"/>
      <c r="AJ244" s="341"/>
      <c r="AK244" s="341"/>
      <c r="AL244" s="341"/>
      <c r="AM244" s="341"/>
      <c r="AN244" s="341"/>
    </row>
    <row r="245" spans="1:42" ht="1.5" customHeight="1" x14ac:dyDescent="0.15">
      <c r="A245" s="342"/>
      <c r="B245" s="342"/>
      <c r="C245" s="342"/>
      <c r="D245" s="342"/>
      <c r="E245" s="342"/>
      <c r="F245" s="342"/>
      <c r="G245" s="342"/>
      <c r="H245" s="342"/>
      <c r="I245" s="342"/>
      <c r="J245" s="342"/>
      <c r="K245" s="342"/>
      <c r="L245" s="342"/>
      <c r="M245" s="342"/>
      <c r="N245" s="342"/>
      <c r="O245" s="342"/>
      <c r="P245" s="342"/>
      <c r="Q245" s="342"/>
      <c r="R245" s="342"/>
      <c r="S245" s="342"/>
      <c r="T245" s="342"/>
      <c r="U245" s="342"/>
      <c r="V245" s="342"/>
      <c r="W245" s="342"/>
      <c r="X245" s="342"/>
      <c r="Y245" s="342"/>
      <c r="Z245" s="342"/>
      <c r="AA245" s="342"/>
      <c r="AB245" s="342"/>
      <c r="AC245" s="342"/>
      <c r="AD245" s="342"/>
      <c r="AE245" s="342"/>
      <c r="AF245" s="342"/>
      <c r="AG245" s="342"/>
      <c r="AH245" s="342"/>
      <c r="AI245" s="342"/>
      <c r="AJ245" s="342"/>
      <c r="AK245" s="342"/>
      <c r="AL245" s="342"/>
      <c r="AM245" s="342"/>
      <c r="AN245" s="342"/>
    </row>
    <row r="246" spans="1:42" ht="11.25" customHeight="1" x14ac:dyDescent="0.15">
      <c r="A246" s="337" t="s">
        <v>320</v>
      </c>
      <c r="B246" s="337"/>
      <c r="C246" s="337"/>
      <c r="D246" s="337"/>
      <c r="E246" s="337"/>
      <c r="F246" s="337"/>
      <c r="G246" s="337"/>
      <c r="H246" s="337"/>
      <c r="I246" s="337"/>
      <c r="J246" s="337"/>
      <c r="K246" s="337"/>
      <c r="L246" s="337"/>
      <c r="M246" s="337"/>
      <c r="N246" s="337"/>
      <c r="O246" s="337"/>
      <c r="P246" s="337"/>
      <c r="Q246" s="337"/>
      <c r="R246" s="337"/>
      <c r="S246" s="337"/>
      <c r="T246" s="337"/>
      <c r="U246" s="337"/>
      <c r="V246" s="337"/>
      <c r="W246" s="337"/>
      <c r="X246" s="337"/>
      <c r="Y246" s="337"/>
      <c r="Z246" s="337"/>
      <c r="AA246" s="337"/>
      <c r="AB246" s="337"/>
      <c r="AC246" s="337"/>
      <c r="AD246" s="337"/>
      <c r="AE246" s="337"/>
      <c r="AF246" s="337"/>
      <c r="AG246" s="337"/>
      <c r="AH246" s="337"/>
      <c r="AI246" s="337"/>
      <c r="AJ246" s="337"/>
      <c r="AK246" s="337"/>
      <c r="AL246" s="337"/>
      <c r="AM246" s="337"/>
      <c r="AN246" s="337"/>
    </row>
    <row r="247" spans="1:42" ht="13.5" customHeight="1" x14ac:dyDescent="0.25">
      <c r="B247" s="81" t="s">
        <v>732</v>
      </c>
      <c r="L247" s="110"/>
      <c r="M247" s="81" t="s">
        <v>266</v>
      </c>
      <c r="P247" s="110"/>
      <c r="Q247" s="81" t="s">
        <v>215</v>
      </c>
      <c r="AO247" s="125" t="b">
        <f>IF($L$62&lt;&gt;"",IF(AND(L247="",P247=""),"NG",IF(AND(L247="レ",P247="レ"),"NG","")))</f>
        <v>0</v>
      </c>
      <c r="AP247" s="129" t="s">
        <v>933</v>
      </c>
    </row>
    <row r="248" spans="1:42" ht="1.5" customHeight="1" x14ac:dyDescent="0.15">
      <c r="L248" s="114"/>
      <c r="P248" s="114"/>
      <c r="AN248" s="89"/>
    </row>
    <row r="249" spans="1:42" ht="13.5" customHeight="1" x14ac:dyDescent="0.25">
      <c r="B249" s="81" t="s">
        <v>733</v>
      </c>
      <c r="L249" s="110"/>
      <c r="M249" s="81" t="s">
        <v>266</v>
      </c>
      <c r="P249" s="110"/>
      <c r="Q249" s="81" t="s">
        <v>215</v>
      </c>
      <c r="AO249" s="125" t="b">
        <f>IF($L$62&lt;&gt;"",IF(AND(L249="",P249=""),"NG",IF(AND(L249="レ",P249="レ"),"NG","")))</f>
        <v>0</v>
      </c>
      <c r="AP249" s="129" t="s">
        <v>679</v>
      </c>
    </row>
    <row r="250" spans="1:42" ht="1.5" customHeight="1" x14ac:dyDescent="0.15">
      <c r="L250" s="114"/>
      <c r="P250" s="114"/>
      <c r="AN250" s="89"/>
    </row>
    <row r="251" spans="1:42" ht="13.5" customHeight="1" x14ac:dyDescent="0.25">
      <c r="B251" s="81" t="s">
        <v>277</v>
      </c>
      <c r="L251" s="110"/>
      <c r="M251" s="81" t="s">
        <v>279</v>
      </c>
      <c r="P251" s="110"/>
      <c r="Q251" s="81" t="s">
        <v>351</v>
      </c>
      <c r="U251" s="88" t="s">
        <v>85</v>
      </c>
      <c r="V251" s="331" t="s">
        <v>479</v>
      </c>
      <c r="W251" s="331"/>
      <c r="X251" s="338"/>
      <c r="Y251" s="338"/>
      <c r="Z251" s="81" t="s">
        <v>119</v>
      </c>
      <c r="AA251" s="338"/>
      <c r="AB251" s="338"/>
      <c r="AC251" s="81" t="s">
        <v>356</v>
      </c>
      <c r="AJ251" s="110"/>
      <c r="AK251" s="81" t="s">
        <v>245</v>
      </c>
      <c r="AO251" s="125" t="b">
        <f>IF($L$62&lt;&gt;"",IF(AND(L251="",P251="",AJ251=""),"NG",IF(AND(L251="レ",P251="レ",AJ251="レ"),"NG",IF(AND(L251="レ",P251="レ"),"NG",IF(AND(P251="レ",AJ251="レ"),"NG",IF(AND(L251="レ",AJ251="レ"),"NG",""))))))</f>
        <v>0</v>
      </c>
      <c r="AP251" s="129" t="s">
        <v>528</v>
      </c>
    </row>
    <row r="252" spans="1:42" ht="1.5" customHeight="1" x14ac:dyDescent="0.15">
      <c r="A252" s="341"/>
      <c r="B252" s="341"/>
      <c r="C252" s="341"/>
      <c r="D252" s="341"/>
      <c r="E252" s="341"/>
      <c r="F252" s="341"/>
      <c r="G252" s="341"/>
      <c r="H252" s="341"/>
      <c r="I252" s="341"/>
      <c r="J252" s="341"/>
      <c r="K252" s="341"/>
      <c r="L252" s="341"/>
      <c r="M252" s="341"/>
      <c r="N252" s="341"/>
      <c r="O252" s="341"/>
      <c r="P252" s="341"/>
      <c r="Q252" s="341"/>
      <c r="R252" s="341"/>
      <c r="S252" s="341"/>
      <c r="T252" s="341"/>
      <c r="U252" s="341"/>
      <c r="V252" s="341"/>
      <c r="W252" s="341"/>
      <c r="X252" s="341"/>
      <c r="Y252" s="341"/>
      <c r="Z252" s="341"/>
      <c r="AA252" s="341"/>
      <c r="AB252" s="341"/>
      <c r="AC252" s="341"/>
      <c r="AD252" s="341"/>
      <c r="AE252" s="341"/>
      <c r="AF252" s="341"/>
      <c r="AG252" s="341"/>
      <c r="AH252" s="341"/>
      <c r="AI252" s="341"/>
      <c r="AJ252" s="341"/>
      <c r="AK252" s="341"/>
      <c r="AL252" s="341"/>
      <c r="AM252" s="341"/>
      <c r="AN252" s="341"/>
    </row>
    <row r="253" spans="1:42" ht="1.5" customHeight="1" x14ac:dyDescent="0.15">
      <c r="A253" s="342"/>
      <c r="B253" s="342"/>
      <c r="C253" s="342"/>
      <c r="D253" s="342"/>
      <c r="E253" s="342"/>
      <c r="F253" s="342"/>
      <c r="G253" s="342"/>
      <c r="H253" s="342"/>
      <c r="I253" s="342"/>
      <c r="J253" s="342"/>
      <c r="K253" s="342"/>
      <c r="L253" s="342"/>
      <c r="M253" s="342"/>
      <c r="N253" s="342"/>
      <c r="O253" s="342"/>
      <c r="P253" s="342"/>
      <c r="Q253" s="342"/>
      <c r="R253" s="342"/>
      <c r="S253" s="342"/>
      <c r="T253" s="342"/>
      <c r="U253" s="342"/>
      <c r="V253" s="342"/>
      <c r="W253" s="342"/>
      <c r="X253" s="342"/>
      <c r="Y253" s="342"/>
      <c r="Z253" s="342"/>
      <c r="AA253" s="342"/>
      <c r="AB253" s="342"/>
      <c r="AC253" s="342"/>
      <c r="AD253" s="342"/>
      <c r="AE253" s="342"/>
      <c r="AF253" s="342"/>
      <c r="AG253" s="342"/>
      <c r="AH253" s="342"/>
      <c r="AI253" s="342"/>
      <c r="AJ253" s="342"/>
      <c r="AK253" s="342"/>
      <c r="AL253" s="342"/>
      <c r="AM253" s="342"/>
      <c r="AN253" s="342"/>
    </row>
    <row r="254" spans="1:42" ht="11.25" customHeight="1" x14ac:dyDescent="0.15">
      <c r="A254" s="337" t="s">
        <v>363</v>
      </c>
      <c r="B254" s="337"/>
      <c r="C254" s="337"/>
      <c r="D254" s="337"/>
      <c r="E254" s="337"/>
      <c r="F254" s="337"/>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c r="AI254" s="337"/>
      <c r="AJ254" s="337"/>
      <c r="AK254" s="337"/>
      <c r="AL254" s="337"/>
      <c r="AM254" s="337"/>
      <c r="AN254" s="337"/>
    </row>
    <row r="255" spans="1:42" ht="67.5" customHeight="1" x14ac:dyDescent="0.15">
      <c r="B255" s="366"/>
      <c r="C255" s="366"/>
      <c r="D255" s="366"/>
      <c r="E255" s="366"/>
      <c r="F255" s="366"/>
      <c r="G255" s="366"/>
      <c r="H255" s="366"/>
      <c r="I255" s="366"/>
      <c r="J255" s="366"/>
      <c r="K255" s="366"/>
      <c r="L255" s="366"/>
      <c r="M255" s="366"/>
      <c r="N255" s="366"/>
      <c r="O255" s="366"/>
      <c r="P255" s="366"/>
      <c r="Q255" s="366"/>
      <c r="R255" s="366"/>
      <c r="S255" s="366"/>
      <c r="T255" s="366"/>
      <c r="U255" s="366"/>
      <c r="V255" s="366"/>
      <c r="W255" s="366"/>
      <c r="X255" s="366"/>
      <c r="Y255" s="366"/>
      <c r="Z255" s="366"/>
      <c r="AA255" s="366"/>
      <c r="AB255" s="366"/>
      <c r="AC255" s="366"/>
      <c r="AD255" s="366"/>
      <c r="AE255" s="366"/>
      <c r="AF255" s="366"/>
      <c r="AG255" s="366"/>
      <c r="AH255" s="366"/>
      <c r="AI255" s="366"/>
      <c r="AJ255" s="366"/>
      <c r="AK255" s="366"/>
      <c r="AL255" s="366"/>
      <c r="AM255" s="366"/>
      <c r="AN255" s="366"/>
      <c r="AO255" s="125"/>
      <c r="AP255" s="134" t="s">
        <v>953</v>
      </c>
    </row>
    <row r="256" spans="1:42" s="86" customFormat="1" ht="7.5" customHeight="1" x14ac:dyDescent="0.15">
      <c r="A256" s="330" t="str">
        <f>旭川市用!A3</f>
        <v>R8.4.1ver</v>
      </c>
      <c r="B256" s="330"/>
      <c r="C256" s="330"/>
      <c r="D256" s="330"/>
      <c r="E256" s="330"/>
      <c r="F256" s="330"/>
      <c r="G256" s="330"/>
      <c r="H256" s="330"/>
      <c r="I256" s="330"/>
      <c r="J256" s="330"/>
      <c r="K256" s="330"/>
      <c r="L256" s="330"/>
      <c r="M256" s="330"/>
      <c r="N256" s="330"/>
      <c r="O256" s="330"/>
      <c r="P256" s="330"/>
      <c r="Q256" s="330"/>
      <c r="R256" s="330"/>
      <c r="S256" s="330"/>
      <c r="T256" s="330"/>
      <c r="U256" s="330"/>
      <c r="V256" s="330"/>
      <c r="W256" s="330"/>
      <c r="X256" s="330"/>
      <c r="Y256" s="330"/>
      <c r="Z256" s="330"/>
      <c r="AA256" s="330"/>
      <c r="AB256" s="330"/>
      <c r="AC256" s="330"/>
      <c r="AD256" s="330"/>
      <c r="AE256" s="330"/>
      <c r="AF256" s="330"/>
      <c r="AG256" s="330"/>
      <c r="AH256" s="330"/>
      <c r="AI256" s="330"/>
      <c r="AJ256" s="330"/>
      <c r="AK256" s="330"/>
      <c r="AL256" s="330"/>
      <c r="AM256" s="330"/>
      <c r="AN256" s="330"/>
      <c r="AO256" s="124"/>
      <c r="AP256" s="132"/>
    </row>
    <row r="257" spans="1:42" ht="27" customHeight="1" x14ac:dyDescent="0.15">
      <c r="A257" s="331" t="s">
        <v>737</v>
      </c>
      <c r="B257" s="331"/>
      <c r="C257" s="331"/>
      <c r="D257" s="331"/>
      <c r="E257" s="331"/>
      <c r="F257" s="331"/>
      <c r="G257" s="331"/>
      <c r="H257" s="331"/>
      <c r="I257" s="331"/>
      <c r="J257" s="331"/>
      <c r="K257" s="331"/>
      <c r="L257" s="331"/>
      <c r="M257" s="331"/>
      <c r="N257" s="331"/>
      <c r="O257" s="331"/>
      <c r="P257" s="331"/>
      <c r="Q257" s="331"/>
      <c r="R257" s="331"/>
      <c r="S257" s="331"/>
      <c r="T257" s="331"/>
      <c r="U257" s="331"/>
      <c r="V257" s="331"/>
      <c r="W257" s="331"/>
      <c r="X257" s="331"/>
      <c r="Y257" s="331"/>
      <c r="Z257" s="331"/>
      <c r="AA257" s="331"/>
      <c r="AB257" s="331"/>
      <c r="AC257" s="331"/>
      <c r="AD257" s="331"/>
      <c r="AE257" s="331"/>
      <c r="AF257" s="331"/>
      <c r="AG257" s="331"/>
      <c r="AH257" s="331"/>
      <c r="AI257" s="331"/>
      <c r="AJ257" s="331"/>
      <c r="AK257" s="331"/>
      <c r="AL257" s="331"/>
      <c r="AM257" s="331"/>
      <c r="AN257" s="331"/>
    </row>
    <row r="258" spans="1:42" ht="13.5" customHeight="1" x14ac:dyDescent="0.15">
      <c r="A258" s="337" t="s">
        <v>783</v>
      </c>
      <c r="B258" s="337"/>
      <c r="C258" s="337"/>
      <c r="D258" s="337"/>
      <c r="E258" s="337"/>
      <c r="F258" s="337"/>
      <c r="G258" s="337"/>
      <c r="H258" s="337"/>
      <c r="I258" s="337"/>
      <c r="J258" s="337"/>
      <c r="K258" s="337"/>
      <c r="L258" s="337"/>
      <c r="M258" s="337"/>
      <c r="N258" s="337"/>
      <c r="O258" s="337"/>
      <c r="P258" s="337"/>
      <c r="Q258" s="337"/>
      <c r="R258" s="337"/>
      <c r="S258" s="337"/>
      <c r="T258" s="337"/>
      <c r="U258" s="337"/>
      <c r="V258" s="337"/>
      <c r="W258" s="337"/>
      <c r="X258" s="337"/>
      <c r="Y258" s="337"/>
      <c r="Z258" s="337"/>
      <c r="AA258" s="337"/>
      <c r="AB258" s="337"/>
      <c r="AC258" s="337"/>
      <c r="AD258" s="337"/>
      <c r="AE258" s="337"/>
      <c r="AF258" s="337"/>
      <c r="AG258" s="337"/>
      <c r="AH258" s="337"/>
      <c r="AI258" s="337"/>
      <c r="AJ258" s="337"/>
      <c r="AK258" s="337"/>
      <c r="AL258" s="337"/>
      <c r="AM258" s="337"/>
      <c r="AN258" s="337"/>
    </row>
    <row r="259" spans="1:42" ht="15" customHeight="1" x14ac:dyDescent="0.15">
      <c r="A259" s="341"/>
      <c r="B259" s="341"/>
      <c r="C259" s="341"/>
      <c r="D259" s="341"/>
      <c r="E259" s="341"/>
      <c r="F259" s="341"/>
      <c r="G259" s="341"/>
      <c r="H259" s="341"/>
      <c r="I259" s="341"/>
      <c r="J259" s="341"/>
      <c r="K259" s="341"/>
      <c r="L259" s="341"/>
      <c r="M259" s="341"/>
      <c r="N259" s="341"/>
      <c r="O259" s="341"/>
      <c r="P259" s="341"/>
      <c r="Q259" s="341"/>
      <c r="R259" s="341"/>
      <c r="S259" s="341"/>
      <c r="T259" s="341"/>
      <c r="U259" s="341"/>
      <c r="V259" s="341"/>
      <c r="W259" s="341"/>
      <c r="X259" s="341"/>
      <c r="Y259" s="341"/>
      <c r="Z259" s="341"/>
      <c r="AA259" s="341"/>
      <c r="AB259" s="341"/>
      <c r="AC259" s="341"/>
      <c r="AD259" s="341"/>
      <c r="AE259" s="341"/>
      <c r="AF259" s="341"/>
      <c r="AG259" s="341"/>
      <c r="AH259" s="341"/>
      <c r="AI259" s="341"/>
      <c r="AJ259" s="341"/>
      <c r="AK259" s="341"/>
      <c r="AL259" s="341"/>
      <c r="AM259" s="341"/>
      <c r="AN259" s="341"/>
    </row>
    <row r="260" spans="1:42" ht="15" customHeight="1" x14ac:dyDescent="0.15">
      <c r="A260" s="342"/>
      <c r="B260" s="342"/>
      <c r="C260" s="342"/>
      <c r="D260" s="342"/>
      <c r="E260" s="342"/>
      <c r="F260" s="342"/>
      <c r="G260" s="342"/>
      <c r="H260" s="342"/>
      <c r="I260" s="342"/>
      <c r="J260" s="342"/>
      <c r="K260" s="342"/>
      <c r="L260" s="342"/>
      <c r="M260" s="342"/>
      <c r="N260" s="342"/>
      <c r="O260" s="342"/>
      <c r="P260" s="342"/>
      <c r="Q260" s="342"/>
      <c r="R260" s="342"/>
      <c r="S260" s="342"/>
      <c r="T260" s="342"/>
      <c r="U260" s="342"/>
      <c r="V260" s="342"/>
      <c r="W260" s="342"/>
      <c r="X260" s="342"/>
      <c r="Y260" s="342"/>
      <c r="Z260" s="342"/>
      <c r="AA260" s="342"/>
      <c r="AB260" s="342"/>
      <c r="AC260" s="342"/>
      <c r="AD260" s="342"/>
      <c r="AE260" s="342"/>
      <c r="AF260" s="342"/>
      <c r="AG260" s="342"/>
      <c r="AH260" s="342"/>
      <c r="AI260" s="342"/>
      <c r="AJ260" s="342"/>
      <c r="AK260" s="342"/>
      <c r="AL260" s="342"/>
      <c r="AM260" s="342"/>
      <c r="AN260" s="342"/>
    </row>
    <row r="261" spans="1:42" ht="27" customHeight="1" x14ac:dyDescent="0.15">
      <c r="A261" s="367" t="s">
        <v>611</v>
      </c>
      <c r="B261" s="367"/>
      <c r="C261" s="367"/>
      <c r="D261" s="367"/>
      <c r="E261" s="367"/>
      <c r="F261" s="367"/>
      <c r="G261" s="367"/>
      <c r="H261" s="367"/>
      <c r="I261" s="367"/>
      <c r="J261" s="367"/>
      <c r="K261" s="367"/>
      <c r="L261" s="367"/>
      <c r="M261" s="367"/>
      <c r="N261" s="367"/>
      <c r="O261" s="367"/>
      <c r="P261" s="367"/>
      <c r="Q261" s="367"/>
      <c r="R261" s="367"/>
      <c r="S261" s="367"/>
      <c r="T261" s="367"/>
      <c r="U261" s="367"/>
      <c r="V261" s="367"/>
      <c r="W261" s="367"/>
      <c r="X261" s="367"/>
      <c r="Y261" s="367"/>
      <c r="Z261" s="367"/>
      <c r="AA261" s="367"/>
      <c r="AB261" s="367"/>
      <c r="AC261" s="367"/>
      <c r="AD261" s="367"/>
      <c r="AE261" s="367"/>
      <c r="AF261" s="367"/>
      <c r="AG261" s="367"/>
      <c r="AH261" s="367"/>
      <c r="AI261" s="367"/>
      <c r="AJ261" s="367"/>
      <c r="AK261" s="367"/>
      <c r="AL261" s="367"/>
      <c r="AM261" s="367"/>
      <c r="AN261" s="367"/>
    </row>
    <row r="262" spans="1:42" ht="27" customHeight="1" x14ac:dyDescent="0.15">
      <c r="A262" s="368" t="s">
        <v>491</v>
      </c>
      <c r="B262" s="368"/>
      <c r="C262" s="368"/>
      <c r="D262" s="368"/>
      <c r="E262" s="368"/>
      <c r="F262" s="369" t="s">
        <v>350</v>
      </c>
      <c r="G262" s="369"/>
      <c r="H262" s="369"/>
      <c r="I262" s="369"/>
      <c r="J262" s="369"/>
      <c r="K262" s="369"/>
      <c r="L262" s="369"/>
      <c r="M262" s="369"/>
      <c r="N262" s="369"/>
      <c r="O262" s="368" t="s">
        <v>715</v>
      </c>
      <c r="P262" s="368"/>
      <c r="Q262" s="368"/>
      <c r="R262" s="368"/>
      <c r="S262" s="368"/>
      <c r="T262" s="368"/>
      <c r="U262" s="368"/>
      <c r="V262" s="368"/>
      <c r="W262" s="368"/>
      <c r="X262" s="368" t="s">
        <v>784</v>
      </c>
      <c r="Y262" s="368"/>
      <c r="Z262" s="368"/>
      <c r="AA262" s="368"/>
      <c r="AB262" s="368"/>
      <c r="AC262" s="369" t="s">
        <v>281</v>
      </c>
      <c r="AD262" s="369"/>
      <c r="AE262" s="369"/>
      <c r="AF262" s="369"/>
      <c r="AG262" s="369"/>
      <c r="AH262" s="369"/>
      <c r="AI262" s="369"/>
      <c r="AJ262" s="369"/>
      <c r="AK262" s="369"/>
      <c r="AL262" s="369"/>
      <c r="AM262" s="369"/>
      <c r="AN262" s="369"/>
    </row>
    <row r="263" spans="1:42" ht="40.5" customHeight="1" x14ac:dyDescent="0.15">
      <c r="A263" s="370"/>
      <c r="B263" s="370"/>
      <c r="C263" s="370"/>
      <c r="D263" s="370"/>
      <c r="E263" s="370"/>
      <c r="F263" s="371"/>
      <c r="G263" s="371"/>
      <c r="H263" s="371"/>
      <c r="I263" s="371"/>
      <c r="J263" s="371"/>
      <c r="K263" s="371"/>
      <c r="L263" s="371"/>
      <c r="M263" s="371"/>
      <c r="N263" s="371"/>
      <c r="O263" s="371"/>
      <c r="P263" s="371"/>
      <c r="Q263" s="371"/>
      <c r="R263" s="371"/>
      <c r="S263" s="371"/>
      <c r="T263" s="371"/>
      <c r="U263" s="371"/>
      <c r="V263" s="371"/>
      <c r="W263" s="371"/>
      <c r="X263" s="370"/>
      <c r="Y263" s="370"/>
      <c r="Z263" s="370"/>
      <c r="AA263" s="370"/>
      <c r="AB263" s="370"/>
      <c r="AC263" s="371"/>
      <c r="AD263" s="371"/>
      <c r="AE263" s="371"/>
      <c r="AF263" s="371"/>
      <c r="AG263" s="371"/>
      <c r="AH263" s="371"/>
      <c r="AI263" s="371"/>
      <c r="AJ263" s="371"/>
      <c r="AK263" s="371"/>
      <c r="AL263" s="371"/>
      <c r="AM263" s="371"/>
      <c r="AN263" s="371"/>
      <c r="AP263" s="390" t="s">
        <v>685</v>
      </c>
    </row>
    <row r="264" spans="1:42" ht="40.5" customHeight="1" x14ac:dyDescent="0.15">
      <c r="A264" s="370"/>
      <c r="B264" s="370"/>
      <c r="C264" s="370"/>
      <c r="D264" s="370"/>
      <c r="E264" s="370"/>
      <c r="F264" s="371"/>
      <c r="G264" s="371"/>
      <c r="H264" s="371"/>
      <c r="I264" s="371"/>
      <c r="J264" s="371"/>
      <c r="K264" s="371"/>
      <c r="L264" s="371"/>
      <c r="M264" s="371"/>
      <c r="N264" s="371"/>
      <c r="O264" s="371"/>
      <c r="P264" s="371"/>
      <c r="Q264" s="371"/>
      <c r="R264" s="371"/>
      <c r="S264" s="371"/>
      <c r="T264" s="371"/>
      <c r="U264" s="371"/>
      <c r="V264" s="371"/>
      <c r="W264" s="371"/>
      <c r="X264" s="370"/>
      <c r="Y264" s="370"/>
      <c r="Z264" s="370"/>
      <c r="AA264" s="370"/>
      <c r="AB264" s="370"/>
      <c r="AC264" s="371"/>
      <c r="AD264" s="371"/>
      <c r="AE264" s="371"/>
      <c r="AF264" s="371"/>
      <c r="AG264" s="371"/>
      <c r="AH264" s="371"/>
      <c r="AI264" s="371"/>
      <c r="AJ264" s="371"/>
      <c r="AK264" s="371"/>
      <c r="AL264" s="371"/>
      <c r="AM264" s="371"/>
      <c r="AN264" s="371"/>
      <c r="AP264" s="390"/>
    </row>
    <row r="265" spans="1:42" ht="40.5" customHeight="1" x14ac:dyDescent="0.15">
      <c r="A265" s="370"/>
      <c r="B265" s="370"/>
      <c r="C265" s="370"/>
      <c r="D265" s="370"/>
      <c r="E265" s="370"/>
      <c r="F265" s="371"/>
      <c r="G265" s="371"/>
      <c r="H265" s="371"/>
      <c r="I265" s="371"/>
      <c r="J265" s="371"/>
      <c r="K265" s="371"/>
      <c r="L265" s="371"/>
      <c r="M265" s="371"/>
      <c r="N265" s="371"/>
      <c r="O265" s="371"/>
      <c r="P265" s="371"/>
      <c r="Q265" s="371"/>
      <c r="R265" s="371"/>
      <c r="S265" s="371"/>
      <c r="T265" s="371"/>
      <c r="U265" s="371"/>
      <c r="V265" s="371"/>
      <c r="W265" s="371"/>
      <c r="X265" s="370"/>
      <c r="Y265" s="370"/>
      <c r="Z265" s="370"/>
      <c r="AA265" s="370"/>
      <c r="AB265" s="370"/>
      <c r="AC265" s="371"/>
      <c r="AD265" s="371"/>
      <c r="AE265" s="371"/>
      <c r="AF265" s="371"/>
      <c r="AG265" s="371"/>
      <c r="AH265" s="371"/>
      <c r="AI265" s="371"/>
      <c r="AJ265" s="371"/>
      <c r="AK265" s="371"/>
      <c r="AL265" s="371"/>
      <c r="AM265" s="371"/>
      <c r="AN265" s="371"/>
      <c r="AO265" s="125"/>
      <c r="AP265" s="391"/>
    </row>
    <row r="266" spans="1:42" ht="15" customHeight="1" x14ac:dyDescent="0.15">
      <c r="A266" s="341"/>
      <c r="B266" s="341"/>
      <c r="C266" s="341"/>
      <c r="D266" s="341"/>
      <c r="E266" s="341"/>
      <c r="F266" s="341"/>
      <c r="G266" s="341"/>
      <c r="H266" s="341"/>
      <c r="I266" s="341"/>
      <c r="J266" s="341"/>
      <c r="K266" s="341"/>
      <c r="L266" s="341"/>
      <c r="M266" s="341"/>
      <c r="N266" s="341"/>
      <c r="O266" s="341"/>
      <c r="P266" s="341"/>
      <c r="Q266" s="341"/>
      <c r="R266" s="341"/>
      <c r="S266" s="341"/>
      <c r="T266" s="341"/>
      <c r="U266" s="341"/>
      <c r="V266" s="341"/>
      <c r="W266" s="341"/>
      <c r="X266" s="341"/>
      <c r="Y266" s="341"/>
      <c r="Z266" s="341"/>
      <c r="AA266" s="341"/>
      <c r="AB266" s="341"/>
      <c r="AC266" s="341"/>
      <c r="AD266" s="341"/>
      <c r="AE266" s="341"/>
      <c r="AF266" s="341"/>
      <c r="AG266" s="341"/>
      <c r="AH266" s="341"/>
      <c r="AI266" s="341"/>
      <c r="AJ266" s="341"/>
      <c r="AK266" s="341"/>
      <c r="AL266" s="341"/>
      <c r="AM266" s="341"/>
      <c r="AN266" s="341"/>
    </row>
    <row r="267" spans="1:42" ht="15" customHeight="1" x14ac:dyDescent="0.15">
      <c r="A267" s="342"/>
      <c r="B267" s="342"/>
      <c r="C267" s="342"/>
      <c r="D267" s="342"/>
      <c r="E267" s="342"/>
      <c r="F267" s="342"/>
      <c r="G267" s="342"/>
      <c r="H267" s="342"/>
      <c r="I267" s="342"/>
      <c r="J267" s="342"/>
      <c r="K267" s="342"/>
      <c r="L267" s="342"/>
      <c r="M267" s="342"/>
      <c r="N267" s="342"/>
      <c r="O267" s="342"/>
      <c r="P267" s="342"/>
      <c r="Q267" s="342"/>
      <c r="R267" s="342"/>
      <c r="S267" s="342"/>
      <c r="T267" s="342"/>
      <c r="U267" s="342"/>
      <c r="V267" s="342"/>
      <c r="W267" s="342"/>
      <c r="X267" s="342"/>
      <c r="Y267" s="342"/>
      <c r="Z267" s="342"/>
      <c r="AA267" s="342"/>
      <c r="AB267" s="342"/>
      <c r="AC267" s="342"/>
      <c r="AD267" s="342"/>
      <c r="AE267" s="342"/>
      <c r="AF267" s="342"/>
      <c r="AG267" s="342"/>
      <c r="AH267" s="342"/>
      <c r="AI267" s="342"/>
      <c r="AJ267" s="342"/>
      <c r="AK267" s="342"/>
      <c r="AL267" s="342"/>
      <c r="AM267" s="342"/>
      <c r="AN267" s="342"/>
    </row>
    <row r="268" spans="1:42" ht="27" customHeight="1" x14ac:dyDescent="0.15">
      <c r="A268" s="367" t="s">
        <v>886</v>
      </c>
      <c r="B268" s="367"/>
      <c r="C268" s="367"/>
      <c r="D268" s="367"/>
      <c r="E268" s="367"/>
      <c r="F268" s="367"/>
      <c r="G268" s="367"/>
      <c r="H268" s="367"/>
      <c r="I268" s="367"/>
      <c r="J268" s="367"/>
      <c r="K268" s="367"/>
      <c r="L268" s="367"/>
      <c r="M268" s="367"/>
      <c r="N268" s="367"/>
      <c r="O268" s="367"/>
      <c r="P268" s="367"/>
      <c r="Q268" s="367"/>
      <c r="R268" s="367"/>
      <c r="S268" s="367"/>
      <c r="T268" s="367"/>
      <c r="U268" s="367"/>
      <c r="V268" s="367"/>
      <c r="W268" s="367"/>
      <c r="X268" s="367"/>
      <c r="Y268" s="367"/>
      <c r="Z268" s="367"/>
      <c r="AA268" s="367"/>
      <c r="AB268" s="367"/>
      <c r="AC268" s="367"/>
      <c r="AD268" s="367"/>
      <c r="AE268" s="367"/>
      <c r="AF268" s="367"/>
      <c r="AG268" s="367"/>
      <c r="AH268" s="367"/>
      <c r="AI268" s="367"/>
      <c r="AJ268" s="367"/>
      <c r="AK268" s="367"/>
      <c r="AL268" s="367"/>
      <c r="AM268" s="367"/>
      <c r="AN268" s="367"/>
    </row>
    <row r="269" spans="1:42" ht="27" customHeight="1" x14ac:dyDescent="0.15">
      <c r="A269" s="368" t="s">
        <v>491</v>
      </c>
      <c r="B269" s="368"/>
      <c r="C269" s="368"/>
      <c r="D269" s="368"/>
      <c r="E269" s="368"/>
      <c r="F269" s="369" t="s">
        <v>350</v>
      </c>
      <c r="G269" s="369"/>
      <c r="H269" s="369"/>
      <c r="I269" s="369"/>
      <c r="J269" s="369"/>
      <c r="K269" s="369"/>
      <c r="L269" s="369"/>
      <c r="M269" s="369"/>
      <c r="N269" s="369"/>
      <c r="O269" s="368" t="s">
        <v>715</v>
      </c>
      <c r="P269" s="368"/>
      <c r="Q269" s="368"/>
      <c r="R269" s="368"/>
      <c r="S269" s="368"/>
      <c r="T269" s="368"/>
      <c r="U269" s="368"/>
      <c r="V269" s="368"/>
      <c r="W269" s="368"/>
      <c r="X269" s="368" t="s">
        <v>784</v>
      </c>
      <c r="Y269" s="368"/>
      <c r="Z269" s="368"/>
      <c r="AA269" s="368"/>
      <c r="AB269" s="368"/>
      <c r="AC269" s="369" t="s">
        <v>281</v>
      </c>
      <c r="AD269" s="369"/>
      <c r="AE269" s="369"/>
      <c r="AF269" s="369"/>
      <c r="AG269" s="369"/>
      <c r="AH269" s="369"/>
      <c r="AI269" s="369"/>
      <c r="AJ269" s="369"/>
      <c r="AK269" s="369"/>
      <c r="AL269" s="369"/>
      <c r="AM269" s="369"/>
      <c r="AN269" s="369"/>
    </row>
    <row r="270" spans="1:42" ht="40.5" customHeight="1" x14ac:dyDescent="0.15">
      <c r="A270" s="370"/>
      <c r="B270" s="370"/>
      <c r="C270" s="370"/>
      <c r="D270" s="370"/>
      <c r="E270" s="370"/>
      <c r="F270" s="371"/>
      <c r="G270" s="371"/>
      <c r="H270" s="371"/>
      <c r="I270" s="371"/>
      <c r="J270" s="371"/>
      <c r="K270" s="371"/>
      <c r="L270" s="371"/>
      <c r="M270" s="371"/>
      <c r="N270" s="371"/>
      <c r="O270" s="371"/>
      <c r="P270" s="371"/>
      <c r="Q270" s="371"/>
      <c r="R270" s="371"/>
      <c r="S270" s="371"/>
      <c r="T270" s="371"/>
      <c r="U270" s="371"/>
      <c r="V270" s="371"/>
      <c r="W270" s="371"/>
      <c r="X270" s="370"/>
      <c r="Y270" s="370"/>
      <c r="Z270" s="370"/>
      <c r="AA270" s="370"/>
      <c r="AB270" s="370"/>
      <c r="AC270" s="371"/>
      <c r="AD270" s="371"/>
      <c r="AE270" s="371"/>
      <c r="AF270" s="371"/>
      <c r="AG270" s="371"/>
      <c r="AH270" s="371"/>
      <c r="AI270" s="371"/>
      <c r="AJ270" s="371"/>
      <c r="AK270" s="371"/>
      <c r="AL270" s="371"/>
      <c r="AM270" s="371"/>
      <c r="AN270" s="371"/>
      <c r="AP270" s="390" t="s">
        <v>157</v>
      </c>
    </row>
    <row r="271" spans="1:42" ht="40.5" customHeight="1" x14ac:dyDescent="0.15">
      <c r="A271" s="370"/>
      <c r="B271" s="370"/>
      <c r="C271" s="370"/>
      <c r="D271" s="370"/>
      <c r="E271" s="370"/>
      <c r="F271" s="371"/>
      <c r="G271" s="371"/>
      <c r="H271" s="371"/>
      <c r="I271" s="371"/>
      <c r="J271" s="371"/>
      <c r="K271" s="371"/>
      <c r="L271" s="371"/>
      <c r="M271" s="371"/>
      <c r="N271" s="371"/>
      <c r="O271" s="371"/>
      <c r="P271" s="371"/>
      <c r="Q271" s="371"/>
      <c r="R271" s="371"/>
      <c r="S271" s="371"/>
      <c r="T271" s="371"/>
      <c r="U271" s="371"/>
      <c r="V271" s="371"/>
      <c r="W271" s="371"/>
      <c r="X271" s="370"/>
      <c r="Y271" s="370"/>
      <c r="Z271" s="370"/>
      <c r="AA271" s="370"/>
      <c r="AB271" s="370"/>
      <c r="AC271" s="371"/>
      <c r="AD271" s="371"/>
      <c r="AE271" s="371"/>
      <c r="AF271" s="371"/>
      <c r="AG271" s="371"/>
      <c r="AH271" s="371"/>
      <c r="AI271" s="371"/>
      <c r="AJ271" s="371"/>
      <c r="AK271" s="371"/>
      <c r="AL271" s="371"/>
      <c r="AM271" s="371"/>
      <c r="AN271" s="371"/>
      <c r="AP271" s="390"/>
    </row>
    <row r="272" spans="1:42" ht="40.5" customHeight="1" x14ac:dyDescent="0.15">
      <c r="A272" s="370"/>
      <c r="B272" s="370"/>
      <c r="C272" s="370"/>
      <c r="D272" s="370"/>
      <c r="E272" s="370"/>
      <c r="F272" s="371"/>
      <c r="G272" s="371"/>
      <c r="H272" s="371"/>
      <c r="I272" s="371"/>
      <c r="J272" s="371"/>
      <c r="K272" s="371"/>
      <c r="L272" s="371"/>
      <c r="M272" s="371"/>
      <c r="N272" s="371"/>
      <c r="O272" s="371"/>
      <c r="P272" s="371"/>
      <c r="Q272" s="371"/>
      <c r="R272" s="371"/>
      <c r="S272" s="371"/>
      <c r="T272" s="371"/>
      <c r="U272" s="371"/>
      <c r="V272" s="371"/>
      <c r="W272" s="371"/>
      <c r="X272" s="370"/>
      <c r="Y272" s="370"/>
      <c r="Z272" s="370"/>
      <c r="AA272" s="370"/>
      <c r="AB272" s="370"/>
      <c r="AC272" s="371"/>
      <c r="AD272" s="371"/>
      <c r="AE272" s="371"/>
      <c r="AF272" s="371"/>
      <c r="AG272" s="371"/>
      <c r="AH272" s="371"/>
      <c r="AI272" s="371"/>
      <c r="AJ272" s="371"/>
      <c r="AK272" s="371"/>
      <c r="AL272" s="371"/>
      <c r="AM272" s="371"/>
      <c r="AN272" s="371"/>
      <c r="AO272" s="125"/>
      <c r="AP272" s="391"/>
    </row>
    <row r="273" spans="1:42" ht="15" customHeight="1" x14ac:dyDescent="0.15">
      <c r="A273" s="341"/>
      <c r="B273" s="341"/>
      <c r="C273" s="341"/>
      <c r="D273" s="341"/>
      <c r="E273" s="341"/>
      <c r="F273" s="341"/>
      <c r="G273" s="341"/>
      <c r="H273" s="341"/>
      <c r="I273" s="341"/>
      <c r="J273" s="341"/>
      <c r="K273" s="341"/>
      <c r="L273" s="341"/>
      <c r="M273" s="341"/>
      <c r="N273" s="341"/>
      <c r="O273" s="341"/>
      <c r="P273" s="341"/>
      <c r="Q273" s="341"/>
      <c r="R273" s="341"/>
      <c r="S273" s="341"/>
      <c r="T273" s="341"/>
      <c r="U273" s="341"/>
      <c r="V273" s="341"/>
      <c r="W273" s="341"/>
      <c r="X273" s="341"/>
      <c r="Y273" s="341"/>
      <c r="Z273" s="341"/>
      <c r="AA273" s="341"/>
      <c r="AB273" s="341"/>
      <c r="AC273" s="341"/>
      <c r="AD273" s="341"/>
      <c r="AE273" s="341"/>
      <c r="AF273" s="341"/>
      <c r="AG273" s="341"/>
      <c r="AH273" s="341"/>
      <c r="AI273" s="341"/>
      <c r="AJ273" s="341"/>
      <c r="AK273" s="341"/>
      <c r="AL273" s="341"/>
      <c r="AM273" s="341"/>
      <c r="AN273" s="341"/>
    </row>
    <row r="274" spans="1:42" ht="15" customHeight="1" x14ac:dyDescent="0.15">
      <c r="A274" s="342"/>
      <c r="B274" s="342"/>
      <c r="C274" s="342"/>
      <c r="D274" s="342"/>
      <c r="E274" s="342"/>
      <c r="F274" s="342"/>
      <c r="G274" s="342"/>
      <c r="H274" s="342"/>
      <c r="I274" s="342"/>
      <c r="J274" s="342"/>
      <c r="K274" s="342"/>
      <c r="L274" s="342"/>
      <c r="M274" s="342"/>
      <c r="N274" s="342"/>
      <c r="O274" s="342"/>
      <c r="P274" s="342"/>
      <c r="Q274" s="342"/>
      <c r="R274" s="342"/>
      <c r="S274" s="342"/>
      <c r="T274" s="342"/>
      <c r="U274" s="342"/>
      <c r="V274" s="342"/>
      <c r="W274" s="342"/>
      <c r="X274" s="342"/>
      <c r="Y274" s="342"/>
      <c r="Z274" s="342"/>
      <c r="AA274" s="342"/>
      <c r="AB274" s="342"/>
      <c r="AC274" s="342"/>
      <c r="AD274" s="342"/>
      <c r="AE274" s="342"/>
      <c r="AF274" s="342"/>
      <c r="AG274" s="342"/>
      <c r="AH274" s="342"/>
      <c r="AI274" s="342"/>
      <c r="AJ274" s="342"/>
      <c r="AK274" s="342"/>
      <c r="AL274" s="342"/>
      <c r="AM274" s="342"/>
      <c r="AN274" s="342"/>
    </row>
    <row r="275" spans="1:42" ht="27" customHeight="1" x14ac:dyDescent="0.15">
      <c r="A275" s="367" t="s">
        <v>819</v>
      </c>
      <c r="B275" s="367"/>
      <c r="C275" s="367"/>
      <c r="D275" s="367"/>
      <c r="E275" s="367"/>
      <c r="F275" s="367"/>
      <c r="G275" s="367"/>
      <c r="H275" s="367"/>
      <c r="I275" s="367"/>
      <c r="J275" s="367"/>
      <c r="K275" s="367"/>
      <c r="L275" s="367"/>
      <c r="M275" s="367"/>
      <c r="N275" s="367"/>
      <c r="O275" s="367"/>
      <c r="P275" s="367"/>
      <c r="Q275" s="367"/>
      <c r="R275" s="367"/>
      <c r="S275" s="367"/>
      <c r="T275" s="367"/>
      <c r="U275" s="367"/>
      <c r="V275" s="367"/>
      <c r="W275" s="367"/>
      <c r="X275" s="367"/>
      <c r="Y275" s="367"/>
      <c r="Z275" s="367"/>
      <c r="AA275" s="367"/>
      <c r="AB275" s="367"/>
      <c r="AC275" s="367"/>
      <c r="AD275" s="367"/>
      <c r="AE275" s="367"/>
      <c r="AF275" s="367"/>
      <c r="AG275" s="367"/>
      <c r="AH275" s="367"/>
      <c r="AI275" s="367"/>
      <c r="AJ275" s="367"/>
      <c r="AK275" s="367"/>
      <c r="AL275" s="367"/>
      <c r="AM275" s="367"/>
      <c r="AN275" s="367"/>
    </row>
    <row r="276" spans="1:42" ht="27" customHeight="1" x14ac:dyDescent="0.15">
      <c r="A276" s="368" t="s">
        <v>491</v>
      </c>
      <c r="B276" s="368"/>
      <c r="C276" s="368"/>
      <c r="D276" s="368"/>
      <c r="E276" s="368"/>
      <c r="F276" s="369" t="s">
        <v>350</v>
      </c>
      <c r="G276" s="369"/>
      <c r="H276" s="369"/>
      <c r="I276" s="369"/>
      <c r="J276" s="369"/>
      <c r="K276" s="369"/>
      <c r="L276" s="369"/>
      <c r="M276" s="369"/>
      <c r="N276" s="369"/>
      <c r="O276" s="368" t="s">
        <v>715</v>
      </c>
      <c r="P276" s="368"/>
      <c r="Q276" s="368"/>
      <c r="R276" s="368"/>
      <c r="S276" s="368"/>
      <c r="T276" s="368"/>
      <c r="U276" s="368"/>
      <c r="V276" s="368"/>
      <c r="W276" s="368"/>
      <c r="X276" s="368" t="s">
        <v>784</v>
      </c>
      <c r="Y276" s="368"/>
      <c r="Z276" s="368"/>
      <c r="AA276" s="368"/>
      <c r="AB276" s="368"/>
      <c r="AC276" s="369" t="s">
        <v>281</v>
      </c>
      <c r="AD276" s="369"/>
      <c r="AE276" s="369"/>
      <c r="AF276" s="369"/>
      <c r="AG276" s="369"/>
      <c r="AH276" s="369"/>
      <c r="AI276" s="369"/>
      <c r="AJ276" s="369"/>
      <c r="AK276" s="369"/>
      <c r="AL276" s="369"/>
      <c r="AM276" s="369"/>
      <c r="AN276" s="369"/>
    </row>
    <row r="277" spans="1:42" ht="40.5" customHeight="1" x14ac:dyDescent="0.15">
      <c r="A277" s="370"/>
      <c r="B277" s="370"/>
      <c r="C277" s="370"/>
      <c r="D277" s="370"/>
      <c r="E277" s="370"/>
      <c r="F277" s="371"/>
      <c r="G277" s="371"/>
      <c r="H277" s="371"/>
      <c r="I277" s="371"/>
      <c r="J277" s="371"/>
      <c r="K277" s="371"/>
      <c r="L277" s="371"/>
      <c r="M277" s="371"/>
      <c r="N277" s="371"/>
      <c r="O277" s="371"/>
      <c r="P277" s="371"/>
      <c r="Q277" s="371"/>
      <c r="R277" s="371"/>
      <c r="S277" s="371"/>
      <c r="T277" s="371"/>
      <c r="U277" s="371"/>
      <c r="V277" s="371"/>
      <c r="W277" s="371"/>
      <c r="X277" s="370"/>
      <c r="Y277" s="370"/>
      <c r="Z277" s="370"/>
      <c r="AA277" s="370"/>
      <c r="AB277" s="370"/>
      <c r="AC277" s="371"/>
      <c r="AD277" s="371"/>
      <c r="AE277" s="371"/>
      <c r="AF277" s="371"/>
      <c r="AG277" s="371"/>
      <c r="AH277" s="371"/>
      <c r="AI277" s="371"/>
      <c r="AJ277" s="371"/>
      <c r="AK277" s="371"/>
      <c r="AL277" s="371"/>
      <c r="AM277" s="371"/>
      <c r="AN277" s="371"/>
      <c r="AP277" s="390" t="s">
        <v>237</v>
      </c>
    </row>
    <row r="278" spans="1:42" ht="40.5" customHeight="1" x14ac:dyDescent="0.15">
      <c r="A278" s="370"/>
      <c r="B278" s="370"/>
      <c r="C278" s="370"/>
      <c r="D278" s="370"/>
      <c r="E278" s="370"/>
      <c r="F278" s="371"/>
      <c r="G278" s="371"/>
      <c r="H278" s="371"/>
      <c r="I278" s="371"/>
      <c r="J278" s="371"/>
      <c r="K278" s="371"/>
      <c r="L278" s="371"/>
      <c r="M278" s="371"/>
      <c r="N278" s="371"/>
      <c r="O278" s="371"/>
      <c r="P278" s="371"/>
      <c r="Q278" s="371"/>
      <c r="R278" s="371"/>
      <c r="S278" s="371"/>
      <c r="T278" s="371"/>
      <c r="U278" s="371"/>
      <c r="V278" s="371"/>
      <c r="W278" s="371"/>
      <c r="X278" s="370"/>
      <c r="Y278" s="370"/>
      <c r="Z278" s="370"/>
      <c r="AA278" s="370"/>
      <c r="AB278" s="370"/>
      <c r="AC278" s="371"/>
      <c r="AD278" s="371"/>
      <c r="AE278" s="371"/>
      <c r="AF278" s="371"/>
      <c r="AG278" s="371"/>
      <c r="AH278" s="371"/>
      <c r="AI278" s="371"/>
      <c r="AJ278" s="371"/>
      <c r="AK278" s="371"/>
      <c r="AL278" s="371"/>
      <c r="AM278" s="371"/>
      <c r="AN278" s="371"/>
      <c r="AP278" s="390"/>
    </row>
    <row r="279" spans="1:42" ht="40.5" customHeight="1" x14ac:dyDescent="0.15">
      <c r="A279" s="370"/>
      <c r="B279" s="370"/>
      <c r="C279" s="370"/>
      <c r="D279" s="370"/>
      <c r="E279" s="370"/>
      <c r="F279" s="371"/>
      <c r="G279" s="371"/>
      <c r="H279" s="371"/>
      <c r="I279" s="371"/>
      <c r="J279" s="371"/>
      <c r="K279" s="371"/>
      <c r="L279" s="371"/>
      <c r="M279" s="371"/>
      <c r="N279" s="371"/>
      <c r="O279" s="371"/>
      <c r="P279" s="371"/>
      <c r="Q279" s="371"/>
      <c r="R279" s="371"/>
      <c r="S279" s="371"/>
      <c r="T279" s="371"/>
      <c r="U279" s="371"/>
      <c r="V279" s="371"/>
      <c r="W279" s="371"/>
      <c r="X279" s="370"/>
      <c r="Y279" s="370"/>
      <c r="Z279" s="370"/>
      <c r="AA279" s="370"/>
      <c r="AB279" s="370"/>
      <c r="AC279" s="371"/>
      <c r="AD279" s="371"/>
      <c r="AE279" s="371"/>
      <c r="AF279" s="371"/>
      <c r="AG279" s="371"/>
      <c r="AH279" s="371"/>
      <c r="AI279" s="371"/>
      <c r="AJ279" s="371"/>
      <c r="AK279" s="371"/>
      <c r="AL279" s="371"/>
      <c r="AM279" s="371"/>
      <c r="AN279" s="371"/>
      <c r="AO279" s="125"/>
      <c r="AP279" s="391"/>
    </row>
    <row r="280" spans="1:42" s="87" customFormat="1" ht="27" customHeight="1" x14ac:dyDescent="0.15">
      <c r="A280" s="372" t="s">
        <v>816</v>
      </c>
      <c r="B280" s="372"/>
      <c r="C280" s="372"/>
      <c r="D280" s="372"/>
      <c r="E280" s="372"/>
      <c r="F280" s="372"/>
      <c r="G280" s="372"/>
      <c r="H280" s="372"/>
      <c r="I280" s="372"/>
      <c r="J280" s="372"/>
      <c r="K280" s="372"/>
      <c r="L280" s="372"/>
      <c r="M280" s="372"/>
      <c r="N280" s="372"/>
      <c r="O280" s="372"/>
      <c r="P280" s="372"/>
      <c r="Q280" s="372"/>
      <c r="R280" s="372"/>
      <c r="S280" s="372"/>
      <c r="T280" s="372"/>
      <c r="U280" s="372"/>
      <c r="V280" s="372"/>
      <c r="W280" s="372"/>
      <c r="X280" s="372"/>
      <c r="Y280" s="372"/>
      <c r="Z280" s="372"/>
      <c r="AA280" s="372"/>
      <c r="AB280" s="372"/>
      <c r="AC280" s="372"/>
      <c r="AD280" s="372"/>
      <c r="AE280" s="372"/>
      <c r="AF280" s="372"/>
      <c r="AG280" s="372"/>
      <c r="AH280" s="372"/>
      <c r="AI280" s="372"/>
      <c r="AJ280" s="372"/>
      <c r="AK280" s="372"/>
      <c r="AL280" s="372"/>
      <c r="AM280" s="372"/>
      <c r="AN280" s="372"/>
      <c r="AO280" s="127"/>
      <c r="AP280" s="132"/>
    </row>
    <row r="281" spans="1:42" s="87" customFormat="1" ht="27" customHeight="1" x14ac:dyDescent="0.15">
      <c r="A281" s="372" t="s">
        <v>660</v>
      </c>
      <c r="B281" s="372"/>
      <c r="C281" s="372"/>
      <c r="D281" s="372"/>
      <c r="E281" s="372"/>
      <c r="F281" s="372"/>
      <c r="G281" s="372"/>
      <c r="H281" s="372"/>
      <c r="I281" s="372"/>
      <c r="J281" s="372"/>
      <c r="K281" s="372"/>
      <c r="L281" s="372"/>
      <c r="M281" s="372"/>
      <c r="N281" s="372"/>
      <c r="O281" s="372"/>
      <c r="P281" s="372"/>
      <c r="Q281" s="372"/>
      <c r="R281" s="372"/>
      <c r="S281" s="372"/>
      <c r="T281" s="372"/>
      <c r="U281" s="372"/>
      <c r="V281" s="372"/>
      <c r="W281" s="372"/>
      <c r="X281" s="372"/>
      <c r="Y281" s="372"/>
      <c r="Z281" s="372"/>
      <c r="AA281" s="372"/>
      <c r="AB281" s="372"/>
      <c r="AC281" s="372"/>
      <c r="AD281" s="372"/>
      <c r="AE281" s="372"/>
      <c r="AF281" s="372"/>
      <c r="AG281" s="372"/>
      <c r="AH281" s="372"/>
      <c r="AI281" s="372"/>
      <c r="AJ281" s="372"/>
      <c r="AK281" s="372"/>
      <c r="AL281" s="372"/>
      <c r="AM281" s="372"/>
      <c r="AN281" s="372"/>
      <c r="AO281" s="127"/>
      <c r="AP281" s="132"/>
    </row>
    <row r="282" spans="1:42" s="87" customFormat="1" ht="13.5" customHeight="1" x14ac:dyDescent="0.15">
      <c r="A282" s="94"/>
      <c r="B282" s="94" t="s">
        <v>466</v>
      </c>
      <c r="C282" s="372" t="s">
        <v>818</v>
      </c>
      <c r="D282" s="372"/>
      <c r="E282" s="372"/>
      <c r="F282" s="372"/>
      <c r="G282" s="372"/>
      <c r="H282" s="372"/>
      <c r="I282" s="372"/>
      <c r="J282" s="372"/>
      <c r="K282" s="372"/>
      <c r="L282" s="372"/>
      <c r="M282" s="372"/>
      <c r="N282" s="372"/>
      <c r="O282" s="372"/>
      <c r="P282" s="372"/>
      <c r="Q282" s="372"/>
      <c r="R282" s="372"/>
      <c r="S282" s="372"/>
      <c r="T282" s="372"/>
      <c r="U282" s="372"/>
      <c r="V282" s="372"/>
      <c r="W282" s="372"/>
      <c r="X282" s="372"/>
      <c r="Y282" s="372"/>
      <c r="Z282" s="372"/>
      <c r="AA282" s="372"/>
      <c r="AB282" s="372"/>
      <c r="AC282" s="372"/>
      <c r="AD282" s="372"/>
      <c r="AE282" s="372"/>
      <c r="AF282" s="372"/>
      <c r="AG282" s="372"/>
      <c r="AH282" s="372"/>
      <c r="AI282" s="372"/>
      <c r="AJ282" s="372"/>
      <c r="AK282" s="372"/>
      <c r="AL282" s="372"/>
      <c r="AM282" s="372"/>
      <c r="AN282" s="372"/>
      <c r="AO282" s="127"/>
      <c r="AP282" s="132"/>
    </row>
    <row r="283" spans="1:42" s="87" customFormat="1" ht="13.5" customHeight="1" x14ac:dyDescent="0.15">
      <c r="A283" s="94"/>
      <c r="B283" s="94" t="s">
        <v>436</v>
      </c>
      <c r="C283" s="372" t="s">
        <v>821</v>
      </c>
      <c r="D283" s="372"/>
      <c r="E283" s="372"/>
      <c r="F283" s="372"/>
      <c r="G283" s="372"/>
      <c r="H283" s="372"/>
      <c r="I283" s="372"/>
      <c r="J283" s="372"/>
      <c r="K283" s="372"/>
      <c r="L283" s="372"/>
      <c r="M283" s="372"/>
      <c r="N283" s="372"/>
      <c r="O283" s="372"/>
      <c r="P283" s="372"/>
      <c r="Q283" s="372"/>
      <c r="R283" s="372"/>
      <c r="S283" s="372"/>
      <c r="T283" s="372"/>
      <c r="U283" s="372"/>
      <c r="V283" s="372"/>
      <c r="W283" s="372"/>
      <c r="X283" s="372"/>
      <c r="Y283" s="372"/>
      <c r="Z283" s="372"/>
      <c r="AA283" s="372"/>
      <c r="AB283" s="372"/>
      <c r="AC283" s="372"/>
      <c r="AD283" s="372"/>
      <c r="AE283" s="372"/>
      <c r="AF283" s="372"/>
      <c r="AG283" s="372"/>
      <c r="AH283" s="372"/>
      <c r="AI283" s="372"/>
      <c r="AJ283" s="372"/>
      <c r="AK283" s="372"/>
      <c r="AL283" s="372"/>
      <c r="AM283" s="372"/>
      <c r="AN283" s="372"/>
      <c r="AO283" s="127"/>
      <c r="AP283" s="132"/>
    </row>
    <row r="284" spans="1:42" s="87" customFormat="1" ht="27" customHeight="1" x14ac:dyDescent="0.15">
      <c r="A284" s="94"/>
      <c r="B284" s="94" t="s">
        <v>316</v>
      </c>
      <c r="C284" s="372" t="s">
        <v>790</v>
      </c>
      <c r="D284" s="372"/>
      <c r="E284" s="372"/>
      <c r="F284" s="372"/>
      <c r="G284" s="372"/>
      <c r="H284" s="372"/>
      <c r="I284" s="372"/>
      <c r="J284" s="372"/>
      <c r="K284" s="372"/>
      <c r="L284" s="372"/>
      <c r="M284" s="372"/>
      <c r="N284" s="372"/>
      <c r="O284" s="372"/>
      <c r="P284" s="372"/>
      <c r="Q284" s="372"/>
      <c r="R284" s="372"/>
      <c r="S284" s="372"/>
      <c r="T284" s="372"/>
      <c r="U284" s="372"/>
      <c r="V284" s="372"/>
      <c r="W284" s="372"/>
      <c r="X284" s="372"/>
      <c r="Y284" s="372"/>
      <c r="Z284" s="372"/>
      <c r="AA284" s="372"/>
      <c r="AB284" s="372"/>
      <c r="AC284" s="372"/>
      <c r="AD284" s="372"/>
      <c r="AE284" s="372"/>
      <c r="AF284" s="372"/>
      <c r="AG284" s="372"/>
      <c r="AH284" s="372"/>
      <c r="AI284" s="372"/>
      <c r="AJ284" s="372"/>
      <c r="AK284" s="372"/>
      <c r="AL284" s="372"/>
      <c r="AM284" s="372"/>
      <c r="AN284" s="372"/>
      <c r="AO284" s="127"/>
      <c r="AP284" s="132"/>
    </row>
    <row r="285" spans="1:42" s="87" customFormat="1" ht="27" customHeight="1" x14ac:dyDescent="0.15">
      <c r="A285" s="372" t="s">
        <v>502</v>
      </c>
      <c r="B285" s="372"/>
      <c r="C285" s="372"/>
      <c r="D285" s="372"/>
      <c r="E285" s="372"/>
      <c r="F285" s="372"/>
      <c r="G285" s="372"/>
      <c r="H285" s="372"/>
      <c r="I285" s="372"/>
      <c r="J285" s="372"/>
      <c r="K285" s="372"/>
      <c r="L285" s="372"/>
      <c r="M285" s="372"/>
      <c r="N285" s="372"/>
      <c r="O285" s="372"/>
      <c r="P285" s="372"/>
      <c r="Q285" s="372"/>
      <c r="R285" s="372"/>
      <c r="S285" s="372"/>
      <c r="T285" s="372"/>
      <c r="U285" s="372"/>
      <c r="V285" s="372"/>
      <c r="W285" s="372"/>
      <c r="X285" s="372"/>
      <c r="Y285" s="372"/>
      <c r="Z285" s="372"/>
      <c r="AA285" s="372"/>
      <c r="AB285" s="372"/>
      <c r="AC285" s="372"/>
      <c r="AD285" s="372"/>
      <c r="AE285" s="372"/>
      <c r="AF285" s="372"/>
      <c r="AG285" s="372"/>
      <c r="AH285" s="372"/>
      <c r="AI285" s="372"/>
      <c r="AJ285" s="372"/>
      <c r="AK285" s="372"/>
      <c r="AL285" s="372"/>
      <c r="AM285" s="372"/>
      <c r="AN285" s="372"/>
      <c r="AO285" s="127"/>
      <c r="AP285" s="132"/>
    </row>
    <row r="286" spans="1:42" s="87" customFormat="1" ht="13.5" customHeight="1" x14ac:dyDescent="0.15">
      <c r="A286" s="94"/>
      <c r="B286" s="94" t="s">
        <v>466</v>
      </c>
      <c r="C286" s="372" t="s">
        <v>824</v>
      </c>
      <c r="D286" s="372"/>
      <c r="E286" s="372"/>
      <c r="F286" s="372"/>
      <c r="G286" s="372"/>
      <c r="H286" s="372"/>
      <c r="I286" s="372"/>
      <c r="J286" s="372"/>
      <c r="K286" s="372"/>
      <c r="L286" s="372"/>
      <c r="M286" s="372"/>
      <c r="N286" s="372"/>
      <c r="O286" s="372"/>
      <c r="P286" s="372"/>
      <c r="Q286" s="372"/>
      <c r="R286" s="372"/>
      <c r="S286" s="372"/>
      <c r="T286" s="372"/>
      <c r="U286" s="372"/>
      <c r="V286" s="372"/>
      <c r="W286" s="372"/>
      <c r="X286" s="372"/>
      <c r="Y286" s="372"/>
      <c r="Z286" s="372"/>
      <c r="AA286" s="372"/>
      <c r="AB286" s="372"/>
      <c r="AC286" s="372"/>
      <c r="AD286" s="372"/>
      <c r="AE286" s="372"/>
      <c r="AF286" s="372"/>
      <c r="AG286" s="372"/>
      <c r="AH286" s="372"/>
      <c r="AI286" s="372"/>
      <c r="AJ286" s="372"/>
      <c r="AK286" s="372"/>
      <c r="AL286" s="372"/>
      <c r="AM286" s="372"/>
      <c r="AN286" s="372"/>
      <c r="AO286" s="127"/>
      <c r="AP286" s="132"/>
    </row>
    <row r="287" spans="1:42" s="87" customFormat="1" ht="27" customHeight="1" x14ac:dyDescent="0.15">
      <c r="A287" s="94"/>
      <c r="B287" s="94" t="s">
        <v>436</v>
      </c>
      <c r="C287" s="372" t="s">
        <v>688</v>
      </c>
      <c r="D287" s="372"/>
      <c r="E287" s="372"/>
      <c r="F287" s="372"/>
      <c r="G287" s="372"/>
      <c r="H287" s="372"/>
      <c r="I287" s="372"/>
      <c r="J287" s="372"/>
      <c r="K287" s="372"/>
      <c r="L287" s="372"/>
      <c r="M287" s="372"/>
      <c r="N287" s="372"/>
      <c r="O287" s="372"/>
      <c r="P287" s="372"/>
      <c r="Q287" s="372"/>
      <c r="R287" s="372"/>
      <c r="S287" s="372"/>
      <c r="T287" s="372"/>
      <c r="U287" s="372"/>
      <c r="V287" s="372"/>
      <c r="W287" s="372"/>
      <c r="X287" s="372"/>
      <c r="Y287" s="372"/>
      <c r="Z287" s="372"/>
      <c r="AA287" s="372"/>
      <c r="AB287" s="372"/>
      <c r="AC287" s="372"/>
      <c r="AD287" s="372"/>
      <c r="AE287" s="372"/>
      <c r="AF287" s="372"/>
      <c r="AG287" s="372"/>
      <c r="AH287" s="372"/>
      <c r="AI287" s="372"/>
      <c r="AJ287" s="372"/>
      <c r="AK287" s="372"/>
      <c r="AL287" s="372"/>
      <c r="AM287" s="372"/>
      <c r="AN287" s="372"/>
      <c r="AO287" s="127"/>
      <c r="AP287" s="132"/>
    </row>
    <row r="288" spans="1:42" s="87" customFormat="1" ht="81" customHeight="1" x14ac:dyDescent="0.15">
      <c r="A288" s="94"/>
      <c r="B288" s="94" t="s">
        <v>316</v>
      </c>
      <c r="C288" s="372" t="s">
        <v>352</v>
      </c>
      <c r="D288" s="372"/>
      <c r="E288" s="372"/>
      <c r="F288" s="372"/>
      <c r="G288" s="372"/>
      <c r="H288" s="372"/>
      <c r="I288" s="372"/>
      <c r="J288" s="372"/>
      <c r="K288" s="372"/>
      <c r="L288" s="372"/>
      <c r="M288" s="372"/>
      <c r="N288" s="372"/>
      <c r="O288" s="372"/>
      <c r="P288" s="372"/>
      <c r="Q288" s="372"/>
      <c r="R288" s="372"/>
      <c r="S288" s="372"/>
      <c r="T288" s="372"/>
      <c r="U288" s="372"/>
      <c r="V288" s="372"/>
      <c r="W288" s="372"/>
      <c r="X288" s="372"/>
      <c r="Y288" s="372"/>
      <c r="Z288" s="372"/>
      <c r="AA288" s="372"/>
      <c r="AB288" s="372"/>
      <c r="AC288" s="372"/>
      <c r="AD288" s="372"/>
      <c r="AE288" s="372"/>
      <c r="AF288" s="372"/>
      <c r="AG288" s="372"/>
      <c r="AH288" s="372"/>
      <c r="AI288" s="372"/>
      <c r="AJ288" s="372"/>
      <c r="AK288" s="372"/>
      <c r="AL288" s="372"/>
      <c r="AM288" s="372"/>
      <c r="AN288" s="372"/>
      <c r="AO288" s="127"/>
      <c r="AP288" s="132"/>
    </row>
    <row r="289" spans="1:42" s="87" customFormat="1" ht="13.5" customHeight="1" x14ac:dyDescent="0.15">
      <c r="A289" s="94"/>
      <c r="B289" s="94" t="s">
        <v>79</v>
      </c>
      <c r="C289" s="372" t="s">
        <v>923</v>
      </c>
      <c r="D289" s="372"/>
      <c r="E289" s="372"/>
      <c r="F289" s="372"/>
      <c r="G289" s="372"/>
      <c r="H289" s="372"/>
      <c r="I289" s="372"/>
      <c r="J289" s="372"/>
      <c r="K289" s="372"/>
      <c r="L289" s="372"/>
      <c r="M289" s="372"/>
      <c r="N289" s="372"/>
      <c r="O289" s="372"/>
      <c r="P289" s="372"/>
      <c r="Q289" s="372"/>
      <c r="R289" s="372"/>
      <c r="S289" s="372"/>
      <c r="T289" s="372"/>
      <c r="U289" s="372"/>
      <c r="V289" s="372"/>
      <c r="W289" s="372"/>
      <c r="X289" s="372"/>
      <c r="Y289" s="372"/>
      <c r="Z289" s="372"/>
      <c r="AA289" s="372"/>
      <c r="AB289" s="372"/>
      <c r="AC289" s="372"/>
      <c r="AD289" s="372"/>
      <c r="AE289" s="372"/>
      <c r="AF289" s="372"/>
      <c r="AG289" s="372"/>
      <c r="AH289" s="372"/>
      <c r="AI289" s="372"/>
      <c r="AJ289" s="372"/>
      <c r="AK289" s="372"/>
      <c r="AL289" s="372"/>
      <c r="AM289" s="372"/>
      <c r="AN289" s="372"/>
      <c r="AO289" s="127"/>
      <c r="AP289" s="132"/>
    </row>
    <row r="290" spans="1:42" s="87" customFormat="1" ht="40.5" customHeight="1" x14ac:dyDescent="0.15">
      <c r="A290" s="94"/>
      <c r="B290" s="94" t="s">
        <v>62</v>
      </c>
      <c r="C290" s="372" t="s">
        <v>924</v>
      </c>
      <c r="D290" s="372"/>
      <c r="E290" s="372"/>
      <c r="F290" s="372"/>
      <c r="G290" s="372"/>
      <c r="H290" s="372"/>
      <c r="I290" s="372"/>
      <c r="J290" s="372"/>
      <c r="K290" s="372"/>
      <c r="L290" s="372"/>
      <c r="M290" s="372"/>
      <c r="N290" s="372"/>
      <c r="O290" s="372"/>
      <c r="P290" s="372"/>
      <c r="Q290" s="372"/>
      <c r="R290" s="372"/>
      <c r="S290" s="372"/>
      <c r="T290" s="372"/>
      <c r="U290" s="372"/>
      <c r="V290" s="372"/>
      <c r="W290" s="372"/>
      <c r="X290" s="372"/>
      <c r="Y290" s="372"/>
      <c r="Z290" s="372"/>
      <c r="AA290" s="372"/>
      <c r="AB290" s="372"/>
      <c r="AC290" s="372"/>
      <c r="AD290" s="372"/>
      <c r="AE290" s="372"/>
      <c r="AF290" s="372"/>
      <c r="AG290" s="372"/>
      <c r="AH290" s="372"/>
      <c r="AI290" s="372"/>
      <c r="AJ290" s="372"/>
      <c r="AK290" s="372"/>
      <c r="AL290" s="372"/>
      <c r="AM290" s="372"/>
      <c r="AN290" s="372"/>
      <c r="AO290" s="127"/>
      <c r="AP290" s="132"/>
    </row>
    <row r="291" spans="1:42" s="87" customFormat="1" ht="13.5" customHeight="1" x14ac:dyDescent="0.15">
      <c r="A291" s="94"/>
      <c r="B291" s="94" t="s">
        <v>0</v>
      </c>
      <c r="C291" s="372" t="s">
        <v>530</v>
      </c>
      <c r="D291" s="372"/>
      <c r="E291" s="372"/>
      <c r="F291" s="372"/>
      <c r="G291" s="372"/>
      <c r="H291" s="372"/>
      <c r="I291" s="372"/>
      <c r="J291" s="372"/>
      <c r="K291" s="372"/>
      <c r="L291" s="372"/>
      <c r="M291" s="372"/>
      <c r="N291" s="372"/>
      <c r="O291" s="372"/>
      <c r="P291" s="372"/>
      <c r="Q291" s="372"/>
      <c r="R291" s="372"/>
      <c r="S291" s="372"/>
      <c r="T291" s="372"/>
      <c r="U291" s="372"/>
      <c r="V291" s="372"/>
      <c r="W291" s="372"/>
      <c r="X291" s="372"/>
      <c r="Y291" s="372"/>
      <c r="Z291" s="372"/>
      <c r="AA291" s="372"/>
      <c r="AB291" s="372"/>
      <c r="AC291" s="372"/>
      <c r="AD291" s="372"/>
      <c r="AE291" s="372"/>
      <c r="AF291" s="372"/>
      <c r="AG291" s="372"/>
      <c r="AH291" s="372"/>
      <c r="AI291" s="372"/>
      <c r="AJ291" s="372"/>
      <c r="AK291" s="372"/>
      <c r="AL291" s="372"/>
      <c r="AM291" s="372"/>
      <c r="AN291" s="372"/>
      <c r="AO291" s="127"/>
      <c r="AP291" s="132"/>
    </row>
    <row r="292" spans="1:42" s="87" customFormat="1" ht="27" customHeight="1" x14ac:dyDescent="0.15">
      <c r="A292" s="372" t="s">
        <v>219</v>
      </c>
      <c r="B292" s="372"/>
      <c r="C292" s="372"/>
      <c r="D292" s="372"/>
      <c r="E292" s="372"/>
      <c r="F292" s="372"/>
      <c r="G292" s="372"/>
      <c r="H292" s="372"/>
      <c r="I292" s="372"/>
      <c r="J292" s="372"/>
      <c r="K292" s="372"/>
      <c r="L292" s="372"/>
      <c r="M292" s="372"/>
      <c r="N292" s="372"/>
      <c r="O292" s="372"/>
      <c r="P292" s="372"/>
      <c r="Q292" s="372"/>
      <c r="R292" s="372"/>
      <c r="S292" s="372"/>
      <c r="T292" s="372"/>
      <c r="U292" s="372"/>
      <c r="V292" s="372"/>
      <c r="W292" s="372"/>
      <c r="X292" s="372"/>
      <c r="Y292" s="372"/>
      <c r="Z292" s="372"/>
      <c r="AA292" s="372"/>
      <c r="AB292" s="372"/>
      <c r="AC292" s="372"/>
      <c r="AD292" s="372"/>
      <c r="AE292" s="372"/>
      <c r="AF292" s="372"/>
      <c r="AG292" s="372"/>
      <c r="AH292" s="372"/>
      <c r="AI292" s="372"/>
      <c r="AJ292" s="372"/>
      <c r="AK292" s="372"/>
      <c r="AL292" s="372"/>
      <c r="AM292" s="372"/>
      <c r="AN292" s="372"/>
      <c r="AO292" s="127"/>
      <c r="AP292" s="132"/>
    </row>
    <row r="293" spans="1:42" s="87" customFormat="1" ht="27" customHeight="1" x14ac:dyDescent="0.15">
      <c r="A293" s="94"/>
      <c r="B293" s="94" t="s">
        <v>466</v>
      </c>
      <c r="C293" s="372" t="s">
        <v>630</v>
      </c>
      <c r="D293" s="372"/>
      <c r="E293" s="372"/>
      <c r="F293" s="372"/>
      <c r="G293" s="372"/>
      <c r="H293" s="372"/>
      <c r="I293" s="372"/>
      <c r="J293" s="372"/>
      <c r="K293" s="372"/>
      <c r="L293" s="372"/>
      <c r="M293" s="372"/>
      <c r="N293" s="372"/>
      <c r="O293" s="372"/>
      <c r="P293" s="372"/>
      <c r="Q293" s="372"/>
      <c r="R293" s="372"/>
      <c r="S293" s="372"/>
      <c r="T293" s="372"/>
      <c r="U293" s="372"/>
      <c r="V293" s="372"/>
      <c r="W293" s="372"/>
      <c r="X293" s="372"/>
      <c r="Y293" s="372"/>
      <c r="Z293" s="372"/>
      <c r="AA293" s="372"/>
      <c r="AB293" s="372"/>
      <c r="AC293" s="372"/>
      <c r="AD293" s="372"/>
      <c r="AE293" s="372"/>
      <c r="AF293" s="372"/>
      <c r="AG293" s="372"/>
      <c r="AH293" s="372"/>
      <c r="AI293" s="372"/>
      <c r="AJ293" s="372"/>
      <c r="AK293" s="372"/>
      <c r="AL293" s="372"/>
      <c r="AM293" s="372"/>
      <c r="AN293" s="372"/>
      <c r="AO293" s="127"/>
      <c r="AP293" s="132"/>
    </row>
    <row r="294" spans="1:42" s="87" customFormat="1" ht="27" customHeight="1" x14ac:dyDescent="0.15">
      <c r="A294" s="94"/>
      <c r="B294" s="94" t="s">
        <v>436</v>
      </c>
      <c r="C294" s="372" t="s">
        <v>307</v>
      </c>
      <c r="D294" s="372"/>
      <c r="E294" s="372"/>
      <c r="F294" s="372"/>
      <c r="G294" s="372"/>
      <c r="H294" s="372"/>
      <c r="I294" s="372"/>
      <c r="J294" s="372"/>
      <c r="K294" s="372"/>
      <c r="L294" s="372"/>
      <c r="M294" s="372"/>
      <c r="N294" s="372"/>
      <c r="O294" s="372"/>
      <c r="P294" s="372"/>
      <c r="Q294" s="372"/>
      <c r="R294" s="372"/>
      <c r="S294" s="372"/>
      <c r="T294" s="372"/>
      <c r="U294" s="372"/>
      <c r="V294" s="372"/>
      <c r="W294" s="372"/>
      <c r="X294" s="372"/>
      <c r="Y294" s="372"/>
      <c r="Z294" s="372"/>
      <c r="AA294" s="372"/>
      <c r="AB294" s="372"/>
      <c r="AC294" s="372"/>
      <c r="AD294" s="372"/>
      <c r="AE294" s="372"/>
      <c r="AF294" s="372"/>
      <c r="AG294" s="372"/>
      <c r="AH294" s="372"/>
      <c r="AI294" s="372"/>
      <c r="AJ294" s="372"/>
      <c r="AK294" s="372"/>
      <c r="AL294" s="372"/>
      <c r="AM294" s="372"/>
      <c r="AN294" s="372"/>
      <c r="AO294" s="127"/>
      <c r="AP294" s="132"/>
    </row>
    <row r="295" spans="1:42" s="87" customFormat="1" ht="54" customHeight="1" x14ac:dyDescent="0.15">
      <c r="A295" s="94"/>
      <c r="B295" s="94" t="s">
        <v>316</v>
      </c>
      <c r="C295" s="372" t="s">
        <v>825</v>
      </c>
      <c r="D295" s="372"/>
      <c r="E295" s="372"/>
      <c r="F295" s="372"/>
      <c r="G295" s="372"/>
      <c r="H295" s="372"/>
      <c r="I295" s="372"/>
      <c r="J295" s="372"/>
      <c r="K295" s="372"/>
      <c r="L295" s="372"/>
      <c r="M295" s="372"/>
      <c r="N295" s="372"/>
      <c r="O295" s="372"/>
      <c r="P295" s="372"/>
      <c r="Q295" s="372"/>
      <c r="R295" s="372"/>
      <c r="S295" s="372"/>
      <c r="T295" s="372"/>
      <c r="U295" s="372"/>
      <c r="V295" s="372"/>
      <c r="W295" s="372"/>
      <c r="X295" s="372"/>
      <c r="Y295" s="372"/>
      <c r="Z295" s="372"/>
      <c r="AA295" s="372"/>
      <c r="AB295" s="372"/>
      <c r="AC295" s="372"/>
      <c r="AD295" s="372"/>
      <c r="AE295" s="372"/>
      <c r="AF295" s="372"/>
      <c r="AG295" s="372"/>
      <c r="AH295" s="372"/>
      <c r="AI295" s="372"/>
      <c r="AJ295" s="372"/>
      <c r="AK295" s="372"/>
      <c r="AL295" s="372"/>
      <c r="AM295" s="372"/>
      <c r="AN295" s="372"/>
      <c r="AO295" s="127"/>
      <c r="AP295" s="132"/>
    </row>
    <row r="296" spans="1:42" s="87" customFormat="1" ht="27" customHeight="1" x14ac:dyDescent="0.15">
      <c r="A296" s="94"/>
      <c r="B296" s="94" t="s">
        <v>79</v>
      </c>
      <c r="C296" s="372" t="s">
        <v>826</v>
      </c>
      <c r="D296" s="372"/>
      <c r="E296" s="372"/>
      <c r="F296" s="372"/>
      <c r="G296" s="372"/>
      <c r="H296" s="372"/>
      <c r="I296" s="372"/>
      <c r="J296" s="372"/>
      <c r="K296" s="372"/>
      <c r="L296" s="372"/>
      <c r="M296" s="372"/>
      <c r="N296" s="372"/>
      <c r="O296" s="372"/>
      <c r="P296" s="372"/>
      <c r="Q296" s="372"/>
      <c r="R296" s="372"/>
      <c r="S296" s="372"/>
      <c r="T296" s="372"/>
      <c r="U296" s="372"/>
      <c r="V296" s="372"/>
      <c r="W296" s="372"/>
      <c r="X296" s="372"/>
      <c r="Y296" s="372"/>
      <c r="Z296" s="372"/>
      <c r="AA296" s="372"/>
      <c r="AB296" s="372"/>
      <c r="AC296" s="372"/>
      <c r="AD296" s="372"/>
      <c r="AE296" s="372"/>
      <c r="AF296" s="372"/>
      <c r="AG296" s="372"/>
      <c r="AH296" s="372"/>
      <c r="AI296" s="372"/>
      <c r="AJ296" s="372"/>
      <c r="AK296" s="372"/>
      <c r="AL296" s="372"/>
      <c r="AM296" s="372"/>
      <c r="AN296" s="372"/>
      <c r="AO296" s="127"/>
      <c r="AP296" s="132"/>
    </row>
    <row r="297" spans="1:42" s="87" customFormat="1" ht="27" customHeight="1" x14ac:dyDescent="0.15">
      <c r="A297" s="94"/>
      <c r="B297" s="94" t="s">
        <v>62</v>
      </c>
      <c r="C297" s="372" t="s">
        <v>827</v>
      </c>
      <c r="D297" s="372"/>
      <c r="E297" s="372"/>
      <c r="F297" s="372"/>
      <c r="G297" s="372"/>
      <c r="H297" s="372"/>
      <c r="I297" s="372"/>
      <c r="J297" s="372"/>
      <c r="K297" s="372"/>
      <c r="L297" s="372"/>
      <c r="M297" s="372"/>
      <c r="N297" s="372"/>
      <c r="O297" s="372"/>
      <c r="P297" s="372"/>
      <c r="Q297" s="372"/>
      <c r="R297" s="372"/>
      <c r="S297" s="372"/>
      <c r="T297" s="372"/>
      <c r="U297" s="372"/>
      <c r="V297" s="372"/>
      <c r="W297" s="372"/>
      <c r="X297" s="372"/>
      <c r="Y297" s="372"/>
      <c r="Z297" s="372"/>
      <c r="AA297" s="372"/>
      <c r="AB297" s="372"/>
      <c r="AC297" s="372"/>
      <c r="AD297" s="372"/>
      <c r="AE297" s="372"/>
      <c r="AF297" s="372"/>
      <c r="AG297" s="372"/>
      <c r="AH297" s="372"/>
      <c r="AI297" s="372"/>
      <c r="AJ297" s="372"/>
      <c r="AK297" s="372"/>
      <c r="AL297" s="372"/>
      <c r="AM297" s="372"/>
      <c r="AN297" s="372"/>
      <c r="AO297" s="127"/>
      <c r="AP297" s="132"/>
    </row>
    <row r="298" spans="1:42" s="87" customFormat="1" ht="27" customHeight="1" x14ac:dyDescent="0.15">
      <c r="A298" s="94"/>
      <c r="B298" s="94" t="s">
        <v>0</v>
      </c>
      <c r="C298" s="372" t="s">
        <v>467</v>
      </c>
      <c r="D298" s="372"/>
      <c r="E298" s="372"/>
      <c r="F298" s="372"/>
      <c r="G298" s="372"/>
      <c r="H298" s="372"/>
      <c r="I298" s="372"/>
      <c r="J298" s="372"/>
      <c r="K298" s="372"/>
      <c r="L298" s="372"/>
      <c r="M298" s="372"/>
      <c r="N298" s="372"/>
      <c r="O298" s="372"/>
      <c r="P298" s="372"/>
      <c r="Q298" s="372"/>
      <c r="R298" s="372"/>
      <c r="S298" s="372"/>
      <c r="T298" s="372"/>
      <c r="U298" s="372"/>
      <c r="V298" s="372"/>
      <c r="W298" s="372"/>
      <c r="X298" s="372"/>
      <c r="Y298" s="372"/>
      <c r="Z298" s="372"/>
      <c r="AA298" s="372"/>
      <c r="AB298" s="372"/>
      <c r="AC298" s="372"/>
      <c r="AD298" s="372"/>
      <c r="AE298" s="372"/>
      <c r="AF298" s="372"/>
      <c r="AG298" s="372"/>
      <c r="AH298" s="372"/>
      <c r="AI298" s="372"/>
      <c r="AJ298" s="372"/>
      <c r="AK298" s="372"/>
      <c r="AL298" s="372"/>
      <c r="AM298" s="372"/>
      <c r="AN298" s="372"/>
      <c r="AO298" s="127"/>
      <c r="AP298" s="132"/>
    </row>
    <row r="299" spans="1:42" s="87" customFormat="1" ht="13.5" customHeight="1" x14ac:dyDescent="0.15">
      <c r="A299" s="94"/>
      <c r="B299" s="94" t="s">
        <v>72</v>
      </c>
      <c r="C299" s="372" t="s">
        <v>707</v>
      </c>
      <c r="D299" s="372"/>
      <c r="E299" s="372"/>
      <c r="F299" s="372"/>
      <c r="G299" s="372"/>
      <c r="H299" s="372"/>
      <c r="I299" s="372"/>
      <c r="J299" s="372"/>
      <c r="K299" s="372"/>
      <c r="L299" s="372"/>
      <c r="M299" s="372"/>
      <c r="N299" s="372"/>
      <c r="O299" s="372"/>
      <c r="P299" s="372"/>
      <c r="Q299" s="372"/>
      <c r="R299" s="372"/>
      <c r="S299" s="372"/>
      <c r="T299" s="372"/>
      <c r="U299" s="372"/>
      <c r="V299" s="372"/>
      <c r="W299" s="372"/>
      <c r="X299" s="372"/>
      <c r="Y299" s="372"/>
      <c r="Z299" s="372"/>
      <c r="AA299" s="372"/>
      <c r="AB299" s="372"/>
      <c r="AC299" s="372"/>
      <c r="AD299" s="372"/>
      <c r="AE299" s="372"/>
      <c r="AF299" s="372"/>
      <c r="AG299" s="372"/>
      <c r="AH299" s="372"/>
      <c r="AI299" s="372"/>
      <c r="AJ299" s="372"/>
      <c r="AK299" s="372"/>
      <c r="AL299" s="372"/>
      <c r="AM299" s="372"/>
      <c r="AN299" s="372"/>
      <c r="AO299" s="127"/>
      <c r="AP299" s="132"/>
    </row>
    <row r="300" spans="1:42" s="87" customFormat="1" ht="13.5" customHeight="1" x14ac:dyDescent="0.15">
      <c r="A300" s="94"/>
      <c r="B300" s="94" t="s">
        <v>56</v>
      </c>
      <c r="C300" s="372" t="s">
        <v>828</v>
      </c>
      <c r="D300" s="372"/>
      <c r="E300" s="372"/>
      <c r="F300" s="372"/>
      <c r="G300" s="372"/>
      <c r="H300" s="372"/>
      <c r="I300" s="372"/>
      <c r="J300" s="372"/>
      <c r="K300" s="372"/>
      <c r="L300" s="372"/>
      <c r="M300" s="372"/>
      <c r="N300" s="372"/>
      <c r="O300" s="372"/>
      <c r="P300" s="372"/>
      <c r="Q300" s="372"/>
      <c r="R300" s="372"/>
      <c r="S300" s="372"/>
      <c r="T300" s="372"/>
      <c r="U300" s="372"/>
      <c r="V300" s="372"/>
      <c r="W300" s="372"/>
      <c r="X300" s="372"/>
      <c r="Y300" s="372"/>
      <c r="Z300" s="372"/>
      <c r="AA300" s="372"/>
      <c r="AB300" s="372"/>
      <c r="AC300" s="372"/>
      <c r="AD300" s="372"/>
      <c r="AE300" s="372"/>
      <c r="AF300" s="372"/>
      <c r="AG300" s="372"/>
      <c r="AH300" s="372"/>
      <c r="AI300" s="372"/>
      <c r="AJ300" s="372"/>
      <c r="AK300" s="372"/>
      <c r="AL300" s="372"/>
      <c r="AM300" s="372"/>
      <c r="AN300" s="372"/>
      <c r="AO300" s="127"/>
      <c r="AP300" s="132"/>
    </row>
    <row r="301" spans="1:42" s="87" customFormat="1" ht="40.5" customHeight="1" x14ac:dyDescent="0.15">
      <c r="A301" s="94"/>
      <c r="B301" s="94" t="s">
        <v>150</v>
      </c>
      <c r="C301" s="372" t="s">
        <v>829</v>
      </c>
      <c r="D301" s="372"/>
      <c r="E301" s="372"/>
      <c r="F301" s="372"/>
      <c r="G301" s="372"/>
      <c r="H301" s="372"/>
      <c r="I301" s="372"/>
      <c r="J301" s="372"/>
      <c r="K301" s="372"/>
      <c r="L301" s="372"/>
      <c r="M301" s="372"/>
      <c r="N301" s="372"/>
      <c r="O301" s="372"/>
      <c r="P301" s="372"/>
      <c r="Q301" s="372"/>
      <c r="R301" s="372"/>
      <c r="S301" s="372"/>
      <c r="T301" s="372"/>
      <c r="U301" s="372"/>
      <c r="V301" s="372"/>
      <c r="W301" s="372"/>
      <c r="X301" s="372"/>
      <c r="Y301" s="372"/>
      <c r="Z301" s="372"/>
      <c r="AA301" s="372"/>
      <c r="AB301" s="372"/>
      <c r="AC301" s="372"/>
      <c r="AD301" s="372"/>
      <c r="AE301" s="372"/>
      <c r="AF301" s="372"/>
      <c r="AG301" s="372"/>
      <c r="AH301" s="372"/>
      <c r="AI301" s="372"/>
      <c r="AJ301" s="372"/>
      <c r="AK301" s="372"/>
      <c r="AL301" s="372"/>
      <c r="AM301" s="372"/>
      <c r="AN301" s="372"/>
      <c r="AO301" s="127"/>
      <c r="AP301" s="132"/>
    </row>
    <row r="302" spans="1:42" s="87" customFormat="1" ht="40.5" customHeight="1" x14ac:dyDescent="0.15">
      <c r="A302" s="94"/>
      <c r="B302" s="94" t="s">
        <v>167</v>
      </c>
      <c r="C302" s="372" t="s">
        <v>420</v>
      </c>
      <c r="D302" s="372"/>
      <c r="E302" s="372"/>
      <c r="F302" s="372"/>
      <c r="G302" s="372"/>
      <c r="H302" s="372"/>
      <c r="I302" s="372"/>
      <c r="J302" s="372"/>
      <c r="K302" s="372"/>
      <c r="L302" s="372"/>
      <c r="M302" s="372"/>
      <c r="N302" s="372"/>
      <c r="O302" s="372"/>
      <c r="P302" s="372"/>
      <c r="Q302" s="372"/>
      <c r="R302" s="372"/>
      <c r="S302" s="372"/>
      <c r="T302" s="372"/>
      <c r="U302" s="372"/>
      <c r="V302" s="372"/>
      <c r="W302" s="372"/>
      <c r="X302" s="372"/>
      <c r="Y302" s="372"/>
      <c r="Z302" s="372"/>
      <c r="AA302" s="372"/>
      <c r="AB302" s="372"/>
      <c r="AC302" s="372"/>
      <c r="AD302" s="372"/>
      <c r="AE302" s="372"/>
      <c r="AF302" s="372"/>
      <c r="AG302" s="372"/>
      <c r="AH302" s="372"/>
      <c r="AI302" s="372"/>
      <c r="AJ302" s="372"/>
      <c r="AK302" s="372"/>
      <c r="AL302" s="372"/>
      <c r="AM302" s="372"/>
      <c r="AN302" s="372"/>
      <c r="AO302" s="127"/>
      <c r="AP302" s="132"/>
    </row>
    <row r="303" spans="1:42" s="87" customFormat="1" ht="27" customHeight="1" x14ac:dyDescent="0.15">
      <c r="A303" s="94"/>
      <c r="B303" s="94" t="s">
        <v>172</v>
      </c>
      <c r="C303" s="372" t="s">
        <v>830</v>
      </c>
      <c r="D303" s="372"/>
      <c r="E303" s="372"/>
      <c r="F303" s="372"/>
      <c r="G303" s="372"/>
      <c r="H303" s="372"/>
      <c r="I303" s="372"/>
      <c r="J303" s="372"/>
      <c r="K303" s="372"/>
      <c r="L303" s="372"/>
      <c r="M303" s="372"/>
      <c r="N303" s="372"/>
      <c r="O303" s="372"/>
      <c r="P303" s="372"/>
      <c r="Q303" s="372"/>
      <c r="R303" s="372"/>
      <c r="S303" s="372"/>
      <c r="T303" s="372"/>
      <c r="U303" s="372"/>
      <c r="V303" s="372"/>
      <c r="W303" s="372"/>
      <c r="X303" s="372"/>
      <c r="Y303" s="372"/>
      <c r="Z303" s="372"/>
      <c r="AA303" s="372"/>
      <c r="AB303" s="372"/>
      <c r="AC303" s="372"/>
      <c r="AD303" s="372"/>
      <c r="AE303" s="372"/>
      <c r="AF303" s="372"/>
      <c r="AG303" s="372"/>
      <c r="AH303" s="372"/>
      <c r="AI303" s="372"/>
      <c r="AJ303" s="372"/>
      <c r="AK303" s="372"/>
      <c r="AL303" s="372"/>
      <c r="AM303" s="372"/>
      <c r="AN303" s="372"/>
      <c r="AO303" s="127"/>
      <c r="AP303" s="132"/>
    </row>
    <row r="304" spans="1:42" s="87" customFormat="1" ht="27" customHeight="1" x14ac:dyDescent="0.15">
      <c r="A304" s="94"/>
      <c r="B304" s="94" t="s">
        <v>10</v>
      </c>
      <c r="C304" s="372" t="s">
        <v>831</v>
      </c>
      <c r="D304" s="372"/>
      <c r="E304" s="372"/>
      <c r="F304" s="372"/>
      <c r="G304" s="372"/>
      <c r="H304" s="372"/>
      <c r="I304" s="372"/>
      <c r="J304" s="372"/>
      <c r="K304" s="372"/>
      <c r="L304" s="372"/>
      <c r="M304" s="372"/>
      <c r="N304" s="372"/>
      <c r="O304" s="372"/>
      <c r="P304" s="372"/>
      <c r="Q304" s="372"/>
      <c r="R304" s="372"/>
      <c r="S304" s="372"/>
      <c r="T304" s="372"/>
      <c r="U304" s="372"/>
      <c r="V304" s="372"/>
      <c r="W304" s="372"/>
      <c r="X304" s="372"/>
      <c r="Y304" s="372"/>
      <c r="Z304" s="372"/>
      <c r="AA304" s="372"/>
      <c r="AB304" s="372"/>
      <c r="AC304" s="372"/>
      <c r="AD304" s="372"/>
      <c r="AE304" s="372"/>
      <c r="AF304" s="372"/>
      <c r="AG304" s="372"/>
      <c r="AH304" s="372"/>
      <c r="AI304" s="372"/>
      <c r="AJ304" s="372"/>
      <c r="AK304" s="372"/>
      <c r="AL304" s="372"/>
      <c r="AM304" s="372"/>
      <c r="AN304" s="372"/>
      <c r="AO304" s="127"/>
      <c r="AP304" s="132"/>
    </row>
    <row r="305" spans="1:42" s="87" customFormat="1" ht="67.5" customHeight="1" x14ac:dyDescent="0.15">
      <c r="A305" s="94"/>
      <c r="B305" s="94" t="s">
        <v>19</v>
      </c>
      <c r="C305" s="372" t="s">
        <v>785</v>
      </c>
      <c r="D305" s="372"/>
      <c r="E305" s="372"/>
      <c r="F305" s="372"/>
      <c r="G305" s="372"/>
      <c r="H305" s="372"/>
      <c r="I305" s="372"/>
      <c r="J305" s="372"/>
      <c r="K305" s="372"/>
      <c r="L305" s="372"/>
      <c r="M305" s="372"/>
      <c r="N305" s="372"/>
      <c r="O305" s="372"/>
      <c r="P305" s="372"/>
      <c r="Q305" s="372"/>
      <c r="R305" s="372"/>
      <c r="S305" s="372"/>
      <c r="T305" s="372"/>
      <c r="U305" s="372"/>
      <c r="V305" s="372"/>
      <c r="W305" s="372"/>
      <c r="X305" s="372"/>
      <c r="Y305" s="372"/>
      <c r="Z305" s="372"/>
      <c r="AA305" s="372"/>
      <c r="AB305" s="372"/>
      <c r="AC305" s="372"/>
      <c r="AD305" s="372"/>
      <c r="AE305" s="372"/>
      <c r="AF305" s="372"/>
      <c r="AG305" s="372"/>
      <c r="AH305" s="372"/>
      <c r="AI305" s="372"/>
      <c r="AJ305" s="372"/>
      <c r="AK305" s="372"/>
      <c r="AL305" s="372"/>
      <c r="AM305" s="372"/>
      <c r="AN305" s="372"/>
      <c r="AO305" s="127"/>
      <c r="AP305" s="132"/>
    </row>
    <row r="306" spans="1:42" s="87" customFormat="1" ht="27" customHeight="1" x14ac:dyDescent="0.15">
      <c r="A306" s="94"/>
      <c r="B306" s="94" t="s">
        <v>300</v>
      </c>
      <c r="C306" s="372" t="s">
        <v>833</v>
      </c>
      <c r="D306" s="372"/>
      <c r="E306" s="372"/>
      <c r="F306" s="372"/>
      <c r="G306" s="372"/>
      <c r="H306" s="372"/>
      <c r="I306" s="372"/>
      <c r="J306" s="372"/>
      <c r="K306" s="372"/>
      <c r="L306" s="372"/>
      <c r="M306" s="372"/>
      <c r="N306" s="372"/>
      <c r="O306" s="372"/>
      <c r="P306" s="372"/>
      <c r="Q306" s="372"/>
      <c r="R306" s="372"/>
      <c r="S306" s="372"/>
      <c r="T306" s="372"/>
      <c r="U306" s="372"/>
      <c r="V306" s="372"/>
      <c r="W306" s="372"/>
      <c r="X306" s="372"/>
      <c r="Y306" s="372"/>
      <c r="Z306" s="372"/>
      <c r="AA306" s="372"/>
      <c r="AB306" s="372"/>
      <c r="AC306" s="372"/>
      <c r="AD306" s="372"/>
      <c r="AE306" s="372"/>
      <c r="AF306" s="372"/>
      <c r="AG306" s="372"/>
      <c r="AH306" s="372"/>
      <c r="AI306" s="372"/>
      <c r="AJ306" s="372"/>
      <c r="AK306" s="372"/>
      <c r="AL306" s="372"/>
      <c r="AM306" s="372"/>
      <c r="AN306" s="372"/>
      <c r="AO306" s="127"/>
      <c r="AP306" s="132"/>
    </row>
    <row r="307" spans="1:42" s="87" customFormat="1" ht="54" customHeight="1" x14ac:dyDescent="0.15">
      <c r="A307" s="94"/>
      <c r="B307" s="94" t="s">
        <v>71</v>
      </c>
      <c r="C307" s="372" t="s">
        <v>834</v>
      </c>
      <c r="D307" s="372"/>
      <c r="E307" s="372"/>
      <c r="F307" s="372"/>
      <c r="G307" s="372"/>
      <c r="H307" s="372"/>
      <c r="I307" s="372"/>
      <c r="J307" s="372"/>
      <c r="K307" s="372"/>
      <c r="L307" s="372"/>
      <c r="M307" s="372"/>
      <c r="N307" s="372"/>
      <c r="O307" s="372"/>
      <c r="P307" s="372"/>
      <c r="Q307" s="372"/>
      <c r="R307" s="372"/>
      <c r="S307" s="372"/>
      <c r="T307" s="372"/>
      <c r="U307" s="372"/>
      <c r="V307" s="372"/>
      <c r="W307" s="372"/>
      <c r="X307" s="372"/>
      <c r="Y307" s="372"/>
      <c r="Z307" s="372"/>
      <c r="AA307" s="372"/>
      <c r="AB307" s="372"/>
      <c r="AC307" s="372"/>
      <c r="AD307" s="372"/>
      <c r="AE307" s="372"/>
      <c r="AF307" s="372"/>
      <c r="AG307" s="372"/>
      <c r="AH307" s="372"/>
      <c r="AI307" s="372"/>
      <c r="AJ307" s="372"/>
      <c r="AK307" s="372"/>
      <c r="AL307" s="372"/>
      <c r="AM307" s="372"/>
      <c r="AN307" s="372"/>
      <c r="AO307" s="127"/>
      <c r="AP307" s="132"/>
    </row>
    <row r="308" spans="1:42" s="87" customFormat="1" ht="40.5" customHeight="1" x14ac:dyDescent="0.15">
      <c r="A308" s="94"/>
      <c r="B308" s="94" t="s">
        <v>303</v>
      </c>
      <c r="C308" s="372" t="s">
        <v>835</v>
      </c>
      <c r="D308" s="372"/>
      <c r="E308" s="372"/>
      <c r="F308" s="372"/>
      <c r="G308" s="372"/>
      <c r="H308" s="372"/>
      <c r="I308" s="372"/>
      <c r="J308" s="372"/>
      <c r="K308" s="372"/>
      <c r="L308" s="372"/>
      <c r="M308" s="372"/>
      <c r="N308" s="372"/>
      <c r="O308" s="372"/>
      <c r="P308" s="372"/>
      <c r="Q308" s="372"/>
      <c r="R308" s="372"/>
      <c r="S308" s="372"/>
      <c r="T308" s="372"/>
      <c r="U308" s="372"/>
      <c r="V308" s="372"/>
      <c r="W308" s="372"/>
      <c r="X308" s="372"/>
      <c r="Y308" s="372"/>
      <c r="Z308" s="372"/>
      <c r="AA308" s="372"/>
      <c r="AB308" s="372"/>
      <c r="AC308" s="372"/>
      <c r="AD308" s="372"/>
      <c r="AE308" s="372"/>
      <c r="AF308" s="372"/>
      <c r="AG308" s="372"/>
      <c r="AH308" s="372"/>
      <c r="AI308" s="372"/>
      <c r="AJ308" s="372"/>
      <c r="AK308" s="372"/>
      <c r="AL308" s="372"/>
      <c r="AM308" s="372"/>
      <c r="AN308" s="372"/>
      <c r="AO308" s="127"/>
      <c r="AP308" s="132"/>
    </row>
    <row r="309" spans="1:42" s="87" customFormat="1" ht="54" customHeight="1" x14ac:dyDescent="0.15">
      <c r="A309" s="94"/>
      <c r="B309" s="94" t="s">
        <v>548</v>
      </c>
      <c r="C309" s="372" t="s">
        <v>837</v>
      </c>
      <c r="D309" s="372"/>
      <c r="E309" s="372"/>
      <c r="F309" s="372"/>
      <c r="G309" s="372"/>
      <c r="H309" s="372"/>
      <c r="I309" s="372"/>
      <c r="J309" s="372"/>
      <c r="K309" s="372"/>
      <c r="L309" s="372"/>
      <c r="M309" s="372"/>
      <c r="N309" s="372"/>
      <c r="O309" s="372"/>
      <c r="P309" s="372"/>
      <c r="Q309" s="372"/>
      <c r="R309" s="372"/>
      <c r="S309" s="372"/>
      <c r="T309" s="372"/>
      <c r="U309" s="372"/>
      <c r="V309" s="372"/>
      <c r="W309" s="372"/>
      <c r="X309" s="372"/>
      <c r="Y309" s="372"/>
      <c r="Z309" s="372"/>
      <c r="AA309" s="372"/>
      <c r="AB309" s="372"/>
      <c r="AC309" s="372"/>
      <c r="AD309" s="372"/>
      <c r="AE309" s="372"/>
      <c r="AF309" s="372"/>
      <c r="AG309" s="372"/>
      <c r="AH309" s="372"/>
      <c r="AI309" s="372"/>
      <c r="AJ309" s="372"/>
      <c r="AK309" s="372"/>
      <c r="AL309" s="372"/>
      <c r="AM309" s="372"/>
      <c r="AN309" s="372"/>
      <c r="AO309" s="127"/>
      <c r="AP309" s="132"/>
    </row>
    <row r="310" spans="1:42" s="87" customFormat="1" ht="148.5" customHeight="1" x14ac:dyDescent="0.15">
      <c r="A310" s="94"/>
      <c r="B310" s="94" t="s">
        <v>389</v>
      </c>
      <c r="C310" s="372" t="s">
        <v>839</v>
      </c>
      <c r="D310" s="372"/>
      <c r="E310" s="372"/>
      <c r="F310" s="372"/>
      <c r="G310" s="372"/>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127"/>
      <c r="AP310" s="132"/>
    </row>
    <row r="311" spans="1:42" s="87" customFormat="1" ht="148.5" customHeight="1" x14ac:dyDescent="0.15">
      <c r="A311" s="94"/>
      <c r="B311" s="94" t="s">
        <v>787</v>
      </c>
      <c r="C311" s="372" t="s">
        <v>846</v>
      </c>
      <c r="D311" s="372"/>
      <c r="E311" s="372"/>
      <c r="F311" s="372"/>
      <c r="G311" s="372"/>
      <c r="H311" s="372"/>
      <c r="I311" s="372"/>
      <c r="J311" s="372"/>
      <c r="K311" s="372"/>
      <c r="L311" s="372"/>
      <c r="M311" s="372"/>
      <c r="N311" s="372"/>
      <c r="O311" s="372"/>
      <c r="P311" s="372"/>
      <c r="Q311" s="372"/>
      <c r="R311" s="372"/>
      <c r="S311" s="372"/>
      <c r="T311" s="372"/>
      <c r="U311" s="372"/>
      <c r="V311" s="372"/>
      <c r="W311" s="372"/>
      <c r="X311" s="372"/>
      <c r="Y311" s="372"/>
      <c r="Z311" s="372"/>
      <c r="AA311" s="372"/>
      <c r="AB311" s="372"/>
      <c r="AC311" s="372"/>
      <c r="AD311" s="372"/>
      <c r="AE311" s="372"/>
      <c r="AF311" s="372"/>
      <c r="AG311" s="372"/>
      <c r="AH311" s="372"/>
      <c r="AI311" s="372"/>
      <c r="AJ311" s="372"/>
      <c r="AK311" s="372"/>
      <c r="AL311" s="372"/>
      <c r="AM311" s="372"/>
      <c r="AN311" s="372"/>
      <c r="AO311" s="127"/>
      <c r="AP311" s="132"/>
    </row>
    <row r="312" spans="1:42" s="87" customFormat="1" ht="40.5" customHeight="1" x14ac:dyDescent="0.15">
      <c r="A312" s="94"/>
      <c r="B312" s="94" t="s">
        <v>675</v>
      </c>
      <c r="C312" s="372" t="s">
        <v>649</v>
      </c>
      <c r="D312" s="372"/>
      <c r="E312" s="372"/>
      <c r="F312" s="372"/>
      <c r="G312" s="372"/>
      <c r="H312" s="372"/>
      <c r="I312" s="372"/>
      <c r="J312" s="372"/>
      <c r="K312" s="372"/>
      <c r="L312" s="372"/>
      <c r="M312" s="372"/>
      <c r="N312" s="372"/>
      <c r="O312" s="372"/>
      <c r="P312" s="372"/>
      <c r="Q312" s="372"/>
      <c r="R312" s="372"/>
      <c r="S312" s="372"/>
      <c r="T312" s="372"/>
      <c r="U312" s="372"/>
      <c r="V312" s="372"/>
      <c r="W312" s="372"/>
      <c r="X312" s="372"/>
      <c r="Y312" s="372"/>
      <c r="Z312" s="372"/>
      <c r="AA312" s="372"/>
      <c r="AB312" s="372"/>
      <c r="AC312" s="372"/>
      <c r="AD312" s="372"/>
      <c r="AE312" s="372"/>
      <c r="AF312" s="372"/>
      <c r="AG312" s="372"/>
      <c r="AH312" s="372"/>
      <c r="AI312" s="372"/>
      <c r="AJ312" s="372"/>
      <c r="AK312" s="372"/>
      <c r="AL312" s="372"/>
      <c r="AM312" s="372"/>
      <c r="AN312" s="372"/>
      <c r="AO312" s="127"/>
      <c r="AP312" s="132"/>
    </row>
    <row r="313" spans="1:42" s="87" customFormat="1" ht="27" customHeight="1" x14ac:dyDescent="0.15">
      <c r="A313" s="94"/>
      <c r="B313" s="94" t="s">
        <v>840</v>
      </c>
      <c r="C313" s="372" t="s">
        <v>634</v>
      </c>
      <c r="D313" s="372"/>
      <c r="E313" s="372"/>
      <c r="F313" s="372"/>
      <c r="G313" s="372"/>
      <c r="H313" s="372"/>
      <c r="I313" s="372"/>
      <c r="J313" s="372"/>
      <c r="K313" s="372"/>
      <c r="L313" s="372"/>
      <c r="M313" s="372"/>
      <c r="N313" s="372"/>
      <c r="O313" s="372"/>
      <c r="P313" s="372"/>
      <c r="Q313" s="372"/>
      <c r="R313" s="372"/>
      <c r="S313" s="372"/>
      <c r="T313" s="372"/>
      <c r="U313" s="372"/>
      <c r="V313" s="372"/>
      <c r="W313" s="372"/>
      <c r="X313" s="372"/>
      <c r="Y313" s="372"/>
      <c r="Z313" s="372"/>
      <c r="AA313" s="372"/>
      <c r="AB313" s="372"/>
      <c r="AC313" s="372"/>
      <c r="AD313" s="372"/>
      <c r="AE313" s="372"/>
      <c r="AF313" s="372"/>
      <c r="AG313" s="372"/>
      <c r="AH313" s="372"/>
      <c r="AI313" s="372"/>
      <c r="AJ313" s="372"/>
      <c r="AK313" s="372"/>
      <c r="AL313" s="372"/>
      <c r="AM313" s="372"/>
      <c r="AN313" s="372"/>
      <c r="AO313" s="127"/>
      <c r="AP313" s="132"/>
    </row>
    <row r="314" spans="1:42" s="87" customFormat="1" ht="27" customHeight="1" x14ac:dyDescent="0.15">
      <c r="A314" s="372" t="s">
        <v>888</v>
      </c>
      <c r="B314" s="372"/>
      <c r="C314" s="372"/>
      <c r="D314" s="372"/>
      <c r="E314" s="372"/>
      <c r="F314" s="372"/>
      <c r="G314" s="372"/>
      <c r="H314" s="372"/>
      <c r="I314" s="372"/>
      <c r="J314" s="372"/>
      <c r="K314" s="372"/>
      <c r="L314" s="372"/>
      <c r="M314" s="372"/>
      <c r="N314" s="372"/>
      <c r="O314" s="372"/>
      <c r="P314" s="372"/>
      <c r="Q314" s="372"/>
      <c r="R314" s="372"/>
      <c r="S314" s="372"/>
      <c r="T314" s="372"/>
      <c r="U314" s="372"/>
      <c r="V314" s="372"/>
      <c r="W314" s="372"/>
      <c r="X314" s="372"/>
      <c r="Y314" s="372"/>
      <c r="Z314" s="372"/>
      <c r="AA314" s="372"/>
      <c r="AB314" s="372"/>
      <c r="AC314" s="372"/>
      <c r="AD314" s="372"/>
      <c r="AE314" s="372"/>
      <c r="AF314" s="372"/>
      <c r="AG314" s="372"/>
      <c r="AH314" s="372"/>
      <c r="AI314" s="372"/>
      <c r="AJ314" s="372"/>
      <c r="AK314" s="372"/>
      <c r="AL314" s="372"/>
      <c r="AM314" s="372"/>
      <c r="AN314" s="372"/>
      <c r="AO314" s="127"/>
      <c r="AP314" s="132"/>
    </row>
    <row r="315" spans="1:42" s="87" customFormat="1" ht="40.5" customHeight="1" x14ac:dyDescent="0.15">
      <c r="A315" s="94"/>
      <c r="B315" s="94" t="s">
        <v>466</v>
      </c>
      <c r="C315" s="372" t="s">
        <v>841</v>
      </c>
      <c r="D315" s="372"/>
      <c r="E315" s="372"/>
      <c r="F315" s="372"/>
      <c r="G315" s="372"/>
      <c r="H315" s="372"/>
      <c r="I315" s="372"/>
      <c r="J315" s="372"/>
      <c r="K315" s="372"/>
      <c r="L315" s="372"/>
      <c r="M315" s="372"/>
      <c r="N315" s="372"/>
      <c r="O315" s="372"/>
      <c r="P315" s="372"/>
      <c r="Q315" s="372"/>
      <c r="R315" s="372"/>
      <c r="S315" s="372"/>
      <c r="T315" s="372"/>
      <c r="U315" s="372"/>
      <c r="V315" s="372"/>
      <c r="W315" s="372"/>
      <c r="X315" s="372"/>
      <c r="Y315" s="372"/>
      <c r="Z315" s="372"/>
      <c r="AA315" s="372"/>
      <c r="AB315" s="372"/>
      <c r="AC315" s="372"/>
      <c r="AD315" s="372"/>
      <c r="AE315" s="372"/>
      <c r="AF315" s="372"/>
      <c r="AG315" s="372"/>
      <c r="AH315" s="372"/>
      <c r="AI315" s="372"/>
      <c r="AJ315" s="372"/>
      <c r="AK315" s="372"/>
      <c r="AL315" s="372"/>
      <c r="AM315" s="372"/>
      <c r="AN315" s="372"/>
      <c r="AO315" s="127"/>
      <c r="AP315" s="132"/>
    </row>
    <row r="316" spans="1:42" s="87" customFormat="1" ht="27" customHeight="1" x14ac:dyDescent="0.15">
      <c r="A316" s="94"/>
      <c r="B316" s="94" t="s">
        <v>436</v>
      </c>
      <c r="C316" s="372" t="s">
        <v>84</v>
      </c>
      <c r="D316" s="372"/>
      <c r="E316" s="372"/>
      <c r="F316" s="372"/>
      <c r="G316" s="372"/>
      <c r="H316" s="372"/>
      <c r="I316" s="372"/>
      <c r="J316" s="372"/>
      <c r="K316" s="372"/>
      <c r="L316" s="372"/>
      <c r="M316" s="372"/>
      <c r="N316" s="372"/>
      <c r="O316" s="372"/>
      <c r="P316" s="372"/>
      <c r="Q316" s="372"/>
      <c r="R316" s="372"/>
      <c r="S316" s="372"/>
      <c r="T316" s="372"/>
      <c r="U316" s="372"/>
      <c r="V316" s="372"/>
      <c r="W316" s="372"/>
      <c r="X316" s="372"/>
      <c r="Y316" s="372"/>
      <c r="Z316" s="372"/>
      <c r="AA316" s="372"/>
      <c r="AB316" s="372"/>
      <c r="AC316" s="372"/>
      <c r="AD316" s="372"/>
      <c r="AE316" s="372"/>
      <c r="AF316" s="372"/>
      <c r="AG316" s="372"/>
      <c r="AH316" s="372"/>
      <c r="AI316" s="372"/>
      <c r="AJ316" s="372"/>
      <c r="AK316" s="372"/>
      <c r="AL316" s="372"/>
      <c r="AM316" s="372"/>
      <c r="AN316" s="372"/>
      <c r="AO316" s="127"/>
      <c r="AP316" s="132"/>
    </row>
    <row r="317" spans="1:42" s="87" customFormat="1" ht="27" customHeight="1" x14ac:dyDescent="0.15">
      <c r="A317" s="94"/>
      <c r="B317" s="94" t="s">
        <v>316</v>
      </c>
      <c r="C317" s="372" t="s">
        <v>842</v>
      </c>
      <c r="D317" s="372"/>
      <c r="E317" s="372"/>
      <c r="F317" s="372"/>
      <c r="G317" s="372"/>
      <c r="H317" s="372"/>
      <c r="I317" s="372"/>
      <c r="J317" s="372"/>
      <c r="K317" s="372"/>
      <c r="L317" s="372"/>
      <c r="M317" s="372"/>
      <c r="N317" s="372"/>
      <c r="O317" s="372"/>
      <c r="P317" s="372"/>
      <c r="Q317" s="372"/>
      <c r="R317" s="372"/>
      <c r="S317" s="372"/>
      <c r="T317" s="372"/>
      <c r="U317" s="372"/>
      <c r="V317" s="372"/>
      <c r="W317" s="372"/>
      <c r="X317" s="372"/>
      <c r="Y317" s="372"/>
      <c r="Z317" s="372"/>
      <c r="AA317" s="372"/>
      <c r="AB317" s="372"/>
      <c r="AC317" s="372"/>
      <c r="AD317" s="372"/>
      <c r="AE317" s="372"/>
      <c r="AF317" s="372"/>
      <c r="AG317" s="372"/>
      <c r="AH317" s="372"/>
      <c r="AI317" s="372"/>
      <c r="AJ317" s="372"/>
      <c r="AK317" s="372"/>
      <c r="AL317" s="372"/>
      <c r="AM317" s="372"/>
      <c r="AN317" s="372"/>
      <c r="AO317" s="127"/>
      <c r="AP317" s="132"/>
    </row>
    <row r="318" spans="1:42" s="87" customFormat="1" ht="27" customHeight="1" x14ac:dyDescent="0.15">
      <c r="A318" s="94"/>
      <c r="B318" s="94" t="s">
        <v>79</v>
      </c>
      <c r="C318" s="372" t="s">
        <v>718</v>
      </c>
      <c r="D318" s="372"/>
      <c r="E318" s="372"/>
      <c r="F318" s="372"/>
      <c r="G318" s="372"/>
      <c r="H318" s="372"/>
      <c r="I318" s="372"/>
      <c r="J318" s="372"/>
      <c r="K318" s="372"/>
      <c r="L318" s="372"/>
      <c r="M318" s="372"/>
      <c r="N318" s="372"/>
      <c r="O318" s="372"/>
      <c r="P318" s="372"/>
      <c r="Q318" s="372"/>
      <c r="R318" s="372"/>
      <c r="S318" s="372"/>
      <c r="T318" s="372"/>
      <c r="U318" s="372"/>
      <c r="V318" s="372"/>
      <c r="W318" s="372"/>
      <c r="X318" s="372"/>
      <c r="Y318" s="372"/>
      <c r="Z318" s="372"/>
      <c r="AA318" s="372"/>
      <c r="AB318" s="372"/>
      <c r="AC318" s="372"/>
      <c r="AD318" s="372"/>
      <c r="AE318" s="372"/>
      <c r="AF318" s="372"/>
      <c r="AG318" s="372"/>
      <c r="AH318" s="372"/>
      <c r="AI318" s="372"/>
      <c r="AJ318" s="372"/>
      <c r="AK318" s="372"/>
      <c r="AL318" s="372"/>
      <c r="AM318" s="372"/>
      <c r="AN318" s="372"/>
      <c r="AO318" s="127"/>
      <c r="AP318" s="132"/>
    </row>
    <row r="319" spans="1:42" s="87" customFormat="1" ht="27" customHeight="1" x14ac:dyDescent="0.15">
      <c r="A319" s="94"/>
      <c r="B319" s="94" t="s">
        <v>62</v>
      </c>
      <c r="C319" s="372" t="s">
        <v>843</v>
      </c>
      <c r="D319" s="372"/>
      <c r="E319" s="372"/>
      <c r="F319" s="372"/>
      <c r="G319" s="372"/>
      <c r="H319" s="372"/>
      <c r="I319" s="372"/>
      <c r="J319" s="372"/>
      <c r="K319" s="372"/>
      <c r="L319" s="372"/>
      <c r="M319" s="372"/>
      <c r="N319" s="372"/>
      <c r="O319" s="372"/>
      <c r="P319" s="372"/>
      <c r="Q319" s="372"/>
      <c r="R319" s="372"/>
      <c r="S319" s="372"/>
      <c r="T319" s="372"/>
      <c r="U319" s="372"/>
      <c r="V319" s="372"/>
      <c r="W319" s="372"/>
      <c r="X319" s="372"/>
      <c r="Y319" s="372"/>
      <c r="Z319" s="372"/>
      <c r="AA319" s="372"/>
      <c r="AB319" s="372"/>
      <c r="AC319" s="372"/>
      <c r="AD319" s="372"/>
      <c r="AE319" s="372"/>
      <c r="AF319" s="372"/>
      <c r="AG319" s="372"/>
      <c r="AH319" s="372"/>
      <c r="AI319" s="372"/>
      <c r="AJ319" s="372"/>
      <c r="AK319" s="372"/>
      <c r="AL319" s="372"/>
      <c r="AM319" s="372"/>
      <c r="AN319" s="372"/>
      <c r="AO319" s="127"/>
      <c r="AP319" s="132"/>
    </row>
    <row r="320" spans="1:42" s="87" customFormat="1" ht="27" customHeight="1" x14ac:dyDescent="0.15">
      <c r="A320" s="94"/>
      <c r="B320" s="94" t="s">
        <v>0</v>
      </c>
      <c r="C320" s="372" t="s">
        <v>450</v>
      </c>
      <c r="D320" s="372"/>
      <c r="E320" s="372"/>
      <c r="F320" s="372"/>
      <c r="G320" s="372"/>
      <c r="H320" s="372"/>
      <c r="I320" s="372"/>
      <c r="J320" s="372"/>
      <c r="K320" s="372"/>
      <c r="L320" s="372"/>
      <c r="M320" s="372"/>
      <c r="N320" s="372"/>
      <c r="O320" s="372"/>
      <c r="P320" s="372"/>
      <c r="Q320" s="372"/>
      <c r="R320" s="372"/>
      <c r="S320" s="372"/>
      <c r="T320" s="372"/>
      <c r="U320" s="372"/>
      <c r="V320" s="372"/>
      <c r="W320" s="372"/>
      <c r="X320" s="372"/>
      <c r="Y320" s="372"/>
      <c r="Z320" s="372"/>
      <c r="AA320" s="372"/>
      <c r="AB320" s="372"/>
      <c r="AC320" s="372"/>
      <c r="AD320" s="372"/>
      <c r="AE320" s="372"/>
      <c r="AF320" s="372"/>
      <c r="AG320" s="372"/>
      <c r="AH320" s="372"/>
      <c r="AI320" s="372"/>
      <c r="AJ320" s="372"/>
      <c r="AK320" s="372"/>
      <c r="AL320" s="372"/>
      <c r="AM320" s="372"/>
      <c r="AN320" s="372"/>
      <c r="AO320" s="127"/>
      <c r="AP320" s="132"/>
    </row>
  </sheetData>
  <sheetProtection algorithmName="SHA-512" hashValue="F7bqRU1xGIexasD+JlCfu5OxEmde1U0YZBQejODZr34iQPEBzNkCAUroSoVAgZ2Lb5eTzCXPT57QFs3FMiA97w==" saltValue="myVsolTlYxnKeixMEPTduw==" spinCount="100000" sheet="1" objects="1" scenarios="1"/>
  <mergeCells count="483">
    <mergeCell ref="AO103:AO109"/>
    <mergeCell ref="AP103:AP109"/>
    <mergeCell ref="AO117:AO123"/>
    <mergeCell ref="AP117:AP123"/>
    <mergeCell ref="AO229:AO237"/>
    <mergeCell ref="AP229:AP237"/>
    <mergeCell ref="AO225:AO227"/>
    <mergeCell ref="AP225:AP227"/>
    <mergeCell ref="AP263:AP265"/>
    <mergeCell ref="AP270:AP272"/>
    <mergeCell ref="AP277:AP279"/>
    <mergeCell ref="AO165:AO167"/>
    <mergeCell ref="AP165:AP167"/>
    <mergeCell ref="AO169:AO171"/>
    <mergeCell ref="AP169:AP171"/>
    <mergeCell ref="AO173:AO175"/>
    <mergeCell ref="AP173:AP175"/>
    <mergeCell ref="AO177:AO179"/>
    <mergeCell ref="AP177:AP179"/>
    <mergeCell ref="AO181:AO183"/>
    <mergeCell ref="AP181:AP183"/>
    <mergeCell ref="C316:AN316"/>
    <mergeCell ref="C317:AN317"/>
    <mergeCell ref="C318:AN318"/>
    <mergeCell ref="C319:AN319"/>
    <mergeCell ref="C320:AN320"/>
    <mergeCell ref="AP1:AP6"/>
    <mergeCell ref="AQ1:BM2"/>
    <mergeCell ref="AC49:AD51"/>
    <mergeCell ref="AE49:AE51"/>
    <mergeCell ref="AF49:AG51"/>
    <mergeCell ref="AH49:AH51"/>
    <mergeCell ref="AI49:AK51"/>
    <mergeCell ref="AL49:AL51"/>
    <mergeCell ref="AM49:AN51"/>
    <mergeCell ref="AO81:AO82"/>
    <mergeCell ref="AP81:AP82"/>
    <mergeCell ref="AO91:AO92"/>
    <mergeCell ref="AP91:AP92"/>
    <mergeCell ref="AO111:AO115"/>
    <mergeCell ref="AP111:AP115"/>
    <mergeCell ref="C307:AN307"/>
    <mergeCell ref="C308:AN308"/>
    <mergeCell ref="C309:AN309"/>
    <mergeCell ref="C310:AN310"/>
    <mergeCell ref="C311:AN311"/>
    <mergeCell ref="C312:AN312"/>
    <mergeCell ref="C313:AN313"/>
    <mergeCell ref="A314:AN314"/>
    <mergeCell ref="C315:AN315"/>
    <mergeCell ref="C298:AN298"/>
    <mergeCell ref="C299:AN299"/>
    <mergeCell ref="C300:AN300"/>
    <mergeCell ref="C301:AN301"/>
    <mergeCell ref="C302:AN302"/>
    <mergeCell ref="C303:AN303"/>
    <mergeCell ref="C304:AN304"/>
    <mergeCell ref="C305:AN305"/>
    <mergeCell ref="C306:AN306"/>
    <mergeCell ref="C289:AN289"/>
    <mergeCell ref="C290:AN290"/>
    <mergeCell ref="C291:AN291"/>
    <mergeCell ref="A292:AN292"/>
    <mergeCell ref="C293:AN293"/>
    <mergeCell ref="C294:AN294"/>
    <mergeCell ref="C295:AN295"/>
    <mergeCell ref="C296:AN296"/>
    <mergeCell ref="C297:AN297"/>
    <mergeCell ref="A280:AN280"/>
    <mergeCell ref="A281:AN281"/>
    <mergeCell ref="C282:AN282"/>
    <mergeCell ref="C283:AN283"/>
    <mergeCell ref="C284:AN284"/>
    <mergeCell ref="A285:AN285"/>
    <mergeCell ref="C286:AN286"/>
    <mergeCell ref="C287:AN287"/>
    <mergeCell ref="C288:AN288"/>
    <mergeCell ref="A278:E278"/>
    <mergeCell ref="F278:N278"/>
    <mergeCell ref="O278:W278"/>
    <mergeCell ref="X278:AB278"/>
    <mergeCell ref="AC278:AN278"/>
    <mergeCell ref="A279:E279"/>
    <mergeCell ref="F279:N279"/>
    <mergeCell ref="O279:W279"/>
    <mergeCell ref="X279:AB279"/>
    <mergeCell ref="AC279:AN279"/>
    <mergeCell ref="A273:AN273"/>
    <mergeCell ref="A274:AN274"/>
    <mergeCell ref="A275:AN275"/>
    <mergeCell ref="A276:E276"/>
    <mergeCell ref="F276:N276"/>
    <mergeCell ref="O276:W276"/>
    <mergeCell ref="X276:AB276"/>
    <mergeCell ref="AC276:AN276"/>
    <mergeCell ref="A277:E277"/>
    <mergeCell ref="F277:N277"/>
    <mergeCell ref="O277:W277"/>
    <mergeCell ref="X277:AB277"/>
    <mergeCell ref="AC277:AN277"/>
    <mergeCell ref="A271:E271"/>
    <mergeCell ref="F271:N271"/>
    <mergeCell ref="O271:W271"/>
    <mergeCell ref="X271:AB271"/>
    <mergeCell ref="AC271:AN271"/>
    <mergeCell ref="A272:E272"/>
    <mergeCell ref="F272:N272"/>
    <mergeCell ref="O272:W272"/>
    <mergeCell ref="X272:AB272"/>
    <mergeCell ref="AC272:AN272"/>
    <mergeCell ref="A266:AN266"/>
    <mergeCell ref="A267:AN267"/>
    <mergeCell ref="A268:AN268"/>
    <mergeCell ref="A269:E269"/>
    <mergeCell ref="F269:N269"/>
    <mergeCell ref="O269:W269"/>
    <mergeCell ref="X269:AB269"/>
    <mergeCell ref="AC269:AN269"/>
    <mergeCell ref="A270:E270"/>
    <mergeCell ref="F270:N270"/>
    <mergeCell ref="O270:W270"/>
    <mergeCell ref="X270:AB270"/>
    <mergeCell ref="AC270:AN270"/>
    <mergeCell ref="A264:E264"/>
    <mergeCell ref="F264:N264"/>
    <mergeCell ref="O264:W264"/>
    <mergeCell ref="X264:AB264"/>
    <mergeCell ref="AC264:AN264"/>
    <mergeCell ref="A265:E265"/>
    <mergeCell ref="F265:N265"/>
    <mergeCell ref="O265:W265"/>
    <mergeCell ref="X265:AB265"/>
    <mergeCell ref="AC265:AN265"/>
    <mergeCell ref="A261:AN261"/>
    <mergeCell ref="A262:E262"/>
    <mergeCell ref="F262:N262"/>
    <mergeCell ref="O262:W262"/>
    <mergeCell ref="X262:AB262"/>
    <mergeCell ref="AC262:AN262"/>
    <mergeCell ref="A263:E263"/>
    <mergeCell ref="F263:N263"/>
    <mergeCell ref="O263:W263"/>
    <mergeCell ref="X263:AB263"/>
    <mergeCell ref="AC263:AN263"/>
    <mergeCell ref="A252:AN252"/>
    <mergeCell ref="A253:AN253"/>
    <mergeCell ref="A254:AN254"/>
    <mergeCell ref="B255:AN255"/>
    <mergeCell ref="A256:AN256"/>
    <mergeCell ref="A257:AN257"/>
    <mergeCell ref="A258:AN258"/>
    <mergeCell ref="A259:AN259"/>
    <mergeCell ref="A260:AN260"/>
    <mergeCell ref="A240:AN240"/>
    <mergeCell ref="L242:AN242"/>
    <mergeCell ref="O243:P243"/>
    <mergeCell ref="Q243:R243"/>
    <mergeCell ref="T243:U243"/>
    <mergeCell ref="A244:AN244"/>
    <mergeCell ref="A245:AN245"/>
    <mergeCell ref="A246:AN246"/>
    <mergeCell ref="V251:W251"/>
    <mergeCell ref="X251:Y251"/>
    <mergeCell ref="AA251:AB251"/>
    <mergeCell ref="T236:U236"/>
    <mergeCell ref="V236:W236"/>
    <mergeCell ref="Z236:AA236"/>
    <mergeCell ref="AB236:AC236"/>
    <mergeCell ref="AF236:AG236"/>
    <mergeCell ref="AH236:AI236"/>
    <mergeCell ref="Q237:AM237"/>
    <mergeCell ref="A238:AN238"/>
    <mergeCell ref="A239:AN239"/>
    <mergeCell ref="T231:U231"/>
    <mergeCell ref="V231:W231"/>
    <mergeCell ref="Z231:AA231"/>
    <mergeCell ref="AB231:AC231"/>
    <mergeCell ref="AF231:AG231"/>
    <mergeCell ref="AH231:AI231"/>
    <mergeCell ref="T233:U233"/>
    <mergeCell ref="V233:W233"/>
    <mergeCell ref="Z233:AA233"/>
    <mergeCell ref="AB233:AC233"/>
    <mergeCell ref="AF233:AG233"/>
    <mergeCell ref="AH233:AI233"/>
    <mergeCell ref="A223:AN223"/>
    <mergeCell ref="A224:AN224"/>
    <mergeCell ref="V225:W225"/>
    <mergeCell ref="AH225:AI225"/>
    <mergeCell ref="V227:W227"/>
    <mergeCell ref="AH227:AI227"/>
    <mergeCell ref="T229:U229"/>
    <mergeCell ref="V229:W229"/>
    <mergeCell ref="Z229:AA229"/>
    <mergeCell ref="AB229:AC229"/>
    <mergeCell ref="AF229:AG229"/>
    <mergeCell ref="AH229:AI229"/>
    <mergeCell ref="L216:AN216"/>
    <mergeCell ref="M217:N217"/>
    <mergeCell ref="V217:Z217"/>
    <mergeCell ref="AG217:AK217"/>
    <mergeCell ref="L218:AN218"/>
    <mergeCell ref="L219:AN219"/>
    <mergeCell ref="L220:AN220"/>
    <mergeCell ref="A221:AN221"/>
    <mergeCell ref="A222:AN222"/>
    <mergeCell ref="L209:AN209"/>
    <mergeCell ref="L210:AN210"/>
    <mergeCell ref="L211:AN211"/>
    <mergeCell ref="A212:AN212"/>
    <mergeCell ref="L213:T213"/>
    <mergeCell ref="V213:Z213"/>
    <mergeCell ref="AG213:AK213"/>
    <mergeCell ref="L214:AN214"/>
    <mergeCell ref="L215:AN215"/>
    <mergeCell ref="A203:AN203"/>
    <mergeCell ref="L204:T204"/>
    <mergeCell ref="V204:Z204"/>
    <mergeCell ref="AG204:AK204"/>
    <mergeCell ref="L205:AN205"/>
    <mergeCell ref="L206:AN206"/>
    <mergeCell ref="L207:AN207"/>
    <mergeCell ref="M208:N208"/>
    <mergeCell ref="V208:Z208"/>
    <mergeCell ref="AG208:AK208"/>
    <mergeCell ref="A192:AN192"/>
    <mergeCell ref="A193:AN193"/>
    <mergeCell ref="A194:AN194"/>
    <mergeCell ref="V199:W199"/>
    <mergeCell ref="X199:Y199"/>
    <mergeCell ref="AA199:AB199"/>
    <mergeCell ref="A200:AN200"/>
    <mergeCell ref="A201:AN201"/>
    <mergeCell ref="A202:AN202"/>
    <mergeCell ref="Z179:AA179"/>
    <mergeCell ref="Z181:AA181"/>
    <mergeCell ref="AJ181:AK181"/>
    <mergeCell ref="AJ185:AM185"/>
    <mergeCell ref="A186:AN186"/>
    <mergeCell ref="A187:AN187"/>
    <mergeCell ref="A188:AN188"/>
    <mergeCell ref="L190:AN190"/>
    <mergeCell ref="O191:P191"/>
    <mergeCell ref="Q191:R191"/>
    <mergeCell ref="T191:U191"/>
    <mergeCell ref="A164:AN164"/>
    <mergeCell ref="AH167:AM167"/>
    <mergeCell ref="Z169:AA169"/>
    <mergeCell ref="AJ169:AK169"/>
    <mergeCell ref="Z171:AA171"/>
    <mergeCell ref="Z173:AA173"/>
    <mergeCell ref="AJ173:AK173"/>
    <mergeCell ref="Z175:AA175"/>
    <mergeCell ref="Z177:AA177"/>
    <mergeCell ref="AJ177:AK177"/>
    <mergeCell ref="L157:AN157"/>
    <mergeCell ref="M158:N158"/>
    <mergeCell ref="V158:Z158"/>
    <mergeCell ref="AG158:AK158"/>
    <mergeCell ref="L159:AN159"/>
    <mergeCell ref="L160:AN160"/>
    <mergeCell ref="L161:AN161"/>
    <mergeCell ref="A162:AN162"/>
    <mergeCell ref="A163:AN163"/>
    <mergeCell ref="L150:AN150"/>
    <mergeCell ref="L151:AN151"/>
    <mergeCell ref="L152:AN152"/>
    <mergeCell ref="A153:AN153"/>
    <mergeCell ref="L154:T154"/>
    <mergeCell ref="V154:Z154"/>
    <mergeCell ref="AG154:AK154"/>
    <mergeCell ref="L155:AN155"/>
    <mergeCell ref="L156:AN156"/>
    <mergeCell ref="L145:T145"/>
    <mergeCell ref="V145:Z145"/>
    <mergeCell ref="AG145:AK145"/>
    <mergeCell ref="L146:AN146"/>
    <mergeCell ref="L147:AN147"/>
    <mergeCell ref="L148:AN148"/>
    <mergeCell ref="M149:N149"/>
    <mergeCell ref="V149:Z149"/>
    <mergeCell ref="AG149:AK149"/>
    <mergeCell ref="A134:AJ134"/>
    <mergeCell ref="V139:W139"/>
    <mergeCell ref="X139:Y139"/>
    <mergeCell ref="AA139:AB139"/>
    <mergeCell ref="A140:AN140"/>
    <mergeCell ref="A141:AN141"/>
    <mergeCell ref="A142:AN142"/>
    <mergeCell ref="A143:AN143"/>
    <mergeCell ref="A144:AN144"/>
    <mergeCell ref="A126:AN126"/>
    <mergeCell ref="A127:AN127"/>
    <mergeCell ref="A128:AJ128"/>
    <mergeCell ref="L130:AN130"/>
    <mergeCell ref="O131:P131"/>
    <mergeCell ref="Q131:R131"/>
    <mergeCell ref="T131:U131"/>
    <mergeCell ref="A132:AN132"/>
    <mergeCell ref="A133:AN133"/>
    <mergeCell ref="Y119:Z119"/>
    <mergeCell ref="AA119:AB119"/>
    <mergeCell ref="AC119:AD119"/>
    <mergeCell ref="Y121:Z121"/>
    <mergeCell ref="AA121:AB121"/>
    <mergeCell ref="AC121:AD121"/>
    <mergeCell ref="Y123:Z123"/>
    <mergeCell ref="AA123:AB123"/>
    <mergeCell ref="AC123:AD123"/>
    <mergeCell ref="Y113:Z113"/>
    <mergeCell ref="AA113:AB113"/>
    <mergeCell ref="AC113:AD113"/>
    <mergeCell ref="Y115:Z115"/>
    <mergeCell ref="AA115:AB115"/>
    <mergeCell ref="AC115:AD115"/>
    <mergeCell ref="Y117:Z117"/>
    <mergeCell ref="AA117:AB117"/>
    <mergeCell ref="AC117:AD117"/>
    <mergeCell ref="Y107:Z107"/>
    <mergeCell ref="AA107:AB107"/>
    <mergeCell ref="AC107:AD107"/>
    <mergeCell ref="Y109:Z109"/>
    <mergeCell ref="AA109:AB109"/>
    <mergeCell ref="AC109:AD109"/>
    <mergeCell ref="Y111:Z111"/>
    <mergeCell ref="AA111:AB111"/>
    <mergeCell ref="AC111:AD111"/>
    <mergeCell ref="A100:AN100"/>
    <mergeCell ref="A101:AN101"/>
    <mergeCell ref="A102:AN102"/>
    <mergeCell ref="Y103:Z103"/>
    <mergeCell ref="AA103:AB103"/>
    <mergeCell ref="AC103:AD103"/>
    <mergeCell ref="Y105:Z105"/>
    <mergeCell ref="AA105:AB105"/>
    <mergeCell ref="AC105:AD105"/>
    <mergeCell ref="L93:AN93"/>
    <mergeCell ref="L94:AN94"/>
    <mergeCell ref="L95:AN95"/>
    <mergeCell ref="M96:N96"/>
    <mergeCell ref="V96:Z96"/>
    <mergeCell ref="AG96:AK96"/>
    <mergeCell ref="L97:AN97"/>
    <mergeCell ref="L98:AN98"/>
    <mergeCell ref="L99:AN99"/>
    <mergeCell ref="L85:AN85"/>
    <mergeCell ref="M86:N86"/>
    <mergeCell ref="V86:Z86"/>
    <mergeCell ref="AG86:AK86"/>
    <mergeCell ref="L87:AN87"/>
    <mergeCell ref="L88:AN88"/>
    <mergeCell ref="L89:AN89"/>
    <mergeCell ref="A90:AN90"/>
    <mergeCell ref="L91:T91"/>
    <mergeCell ref="V91:Z91"/>
    <mergeCell ref="AG91:AK91"/>
    <mergeCell ref="A77:AN77"/>
    <mergeCell ref="A78:AN78"/>
    <mergeCell ref="A79:AN79"/>
    <mergeCell ref="A80:AN80"/>
    <mergeCell ref="L81:T81"/>
    <mergeCell ref="V81:Z81"/>
    <mergeCell ref="AG81:AK81"/>
    <mergeCell ref="L83:AN83"/>
    <mergeCell ref="L84:AN84"/>
    <mergeCell ref="AA69:AM69"/>
    <mergeCell ref="A70:AN70"/>
    <mergeCell ref="A71:AN71"/>
    <mergeCell ref="A72:AN72"/>
    <mergeCell ref="S73:T73"/>
    <mergeCell ref="U73:V73"/>
    <mergeCell ref="X73:Y73"/>
    <mergeCell ref="AA73:AB73"/>
    <mergeCell ref="S74:T74"/>
    <mergeCell ref="U74:V74"/>
    <mergeCell ref="X74:Y74"/>
    <mergeCell ref="AA74:AB74"/>
    <mergeCell ref="A65:AN65"/>
    <mergeCell ref="V66:W66"/>
    <mergeCell ref="X66:Y66"/>
    <mergeCell ref="AA66:AB66"/>
    <mergeCell ref="AD66:AE66"/>
    <mergeCell ref="AH66:AM66"/>
    <mergeCell ref="AA67:AM67"/>
    <mergeCell ref="V68:W68"/>
    <mergeCell ref="X68:Y68"/>
    <mergeCell ref="AA68:AB68"/>
    <mergeCell ref="AD68:AE68"/>
    <mergeCell ref="AH68:AM68"/>
    <mergeCell ref="A56:AN56"/>
    <mergeCell ref="A57:AN57"/>
    <mergeCell ref="A58:AN58"/>
    <mergeCell ref="N59:P59"/>
    <mergeCell ref="U59:W59"/>
    <mergeCell ref="L60:P60"/>
    <mergeCell ref="L61:P61"/>
    <mergeCell ref="A63:AN63"/>
    <mergeCell ref="A64:AN64"/>
    <mergeCell ref="AC48:AD48"/>
    <mergeCell ref="AF48:AG48"/>
    <mergeCell ref="AI48:AK48"/>
    <mergeCell ref="AM48:AN48"/>
    <mergeCell ref="A52:AA52"/>
    <mergeCell ref="AC52:AN52"/>
    <mergeCell ref="A53:AN53"/>
    <mergeCell ref="A54:AN54"/>
    <mergeCell ref="A55:AN55"/>
    <mergeCell ref="B42:J42"/>
    <mergeCell ref="N42:O42"/>
    <mergeCell ref="P42:Q42"/>
    <mergeCell ref="S42:T42"/>
    <mergeCell ref="B43:J43"/>
    <mergeCell ref="K43:AN43"/>
    <mergeCell ref="A44:AN44"/>
    <mergeCell ref="A45:AN45"/>
    <mergeCell ref="A47:G47"/>
    <mergeCell ref="H47:AA47"/>
    <mergeCell ref="AC47:AN47"/>
    <mergeCell ref="B35:J35"/>
    <mergeCell ref="K35:AN35"/>
    <mergeCell ref="B36:J36"/>
    <mergeCell ref="K36:AN36"/>
    <mergeCell ref="A37:AN37"/>
    <mergeCell ref="A38:AN38"/>
    <mergeCell ref="A39:AN39"/>
    <mergeCell ref="B40:J40"/>
    <mergeCell ref="B41:J41"/>
    <mergeCell ref="K41:AN41"/>
    <mergeCell ref="B29:J29"/>
    <mergeCell ref="K29:AN29"/>
    <mergeCell ref="A30:AN30"/>
    <mergeCell ref="A31:AN31"/>
    <mergeCell ref="A32:AN32"/>
    <mergeCell ref="B33:J33"/>
    <mergeCell ref="K33:AN33"/>
    <mergeCell ref="B34:J34"/>
    <mergeCell ref="K34:AN34"/>
    <mergeCell ref="A23:AN23"/>
    <mergeCell ref="A24:AN24"/>
    <mergeCell ref="B25:J25"/>
    <mergeCell ref="K25:AN25"/>
    <mergeCell ref="B26:J26"/>
    <mergeCell ref="K26:AN26"/>
    <mergeCell ref="B27:J27"/>
    <mergeCell ref="K27:AN27"/>
    <mergeCell ref="B28:J28"/>
    <mergeCell ref="K28:AN28"/>
    <mergeCell ref="B18:J18"/>
    <mergeCell ref="K18:AN18"/>
    <mergeCell ref="B19:J19"/>
    <mergeCell ref="K19:AN19"/>
    <mergeCell ref="B20:J20"/>
    <mergeCell ref="K20:AN20"/>
    <mergeCell ref="B21:J21"/>
    <mergeCell ref="K21:AN21"/>
    <mergeCell ref="A22:AN22"/>
    <mergeCell ref="A11:AN11"/>
    <mergeCell ref="A12:AN12"/>
    <mergeCell ref="U13:Y13"/>
    <mergeCell ref="Z13:AN13"/>
    <mergeCell ref="A14:AN14"/>
    <mergeCell ref="A15:AN15"/>
    <mergeCell ref="A16:AN16"/>
    <mergeCell ref="B17:J17"/>
    <mergeCell ref="K17:AN17"/>
    <mergeCell ref="A7:AN7"/>
    <mergeCell ref="AD8:AE8"/>
    <mergeCell ref="AF8:AG8"/>
    <mergeCell ref="AI8:AJ8"/>
    <mergeCell ref="AL8:AM8"/>
    <mergeCell ref="U9:Y9"/>
    <mergeCell ref="Z9:AN9"/>
    <mergeCell ref="U10:Y10"/>
    <mergeCell ref="Z10:AN10"/>
    <mergeCell ref="A1:AN1"/>
    <mergeCell ref="A2:AN2"/>
    <mergeCell ref="A3:AN3"/>
    <mergeCell ref="AR3:AU3"/>
    <mergeCell ref="AV3:BK3"/>
    <mergeCell ref="BL3:BN3"/>
    <mergeCell ref="A4:AN4"/>
    <mergeCell ref="A5:AN5"/>
    <mergeCell ref="A6:AN6"/>
  </mergeCells>
  <phoneticPr fontId="19"/>
  <conditionalFormatting sqref="A79:AN80 A81:L81 U81:AN81 A82:AN90 A91:K92 A93:AN139 A261:AN265">
    <cfRule type="expression" dxfId="31" priority="9">
      <formula>$L$62=""</formula>
    </cfRule>
  </conditionalFormatting>
  <conditionalFormatting sqref="H51">
    <cfRule type="expression" dxfId="30" priority="32">
      <formula>$L$129&lt;&gt;""</formula>
    </cfRule>
  </conditionalFormatting>
  <conditionalFormatting sqref="I51">
    <cfRule type="expression" dxfId="29" priority="31">
      <formula>$L$189&lt;&gt;""</formula>
    </cfRule>
  </conditionalFormatting>
  <conditionalFormatting sqref="J51">
    <cfRule type="expression" dxfId="28" priority="30">
      <formula>$L$241&lt;&gt;""</formula>
    </cfRule>
  </conditionalFormatting>
  <conditionalFormatting sqref="L91">
    <cfRule type="expression" dxfId="27" priority="19">
      <formula>$L$62=""</formula>
    </cfRule>
  </conditionalFormatting>
  <conditionalFormatting sqref="L145">
    <cfRule type="expression" dxfId="26" priority="18">
      <formula>$L$62=""</formula>
    </cfRule>
  </conditionalFormatting>
  <conditionalFormatting sqref="L154">
    <cfRule type="expression" dxfId="25" priority="17">
      <formula>$L$62=""</formula>
    </cfRule>
  </conditionalFormatting>
  <conditionalFormatting sqref="L204">
    <cfRule type="expression" dxfId="24" priority="16">
      <formula>$L$62=""</formula>
    </cfRule>
  </conditionalFormatting>
  <conditionalFormatting sqref="L213">
    <cfRule type="expression" dxfId="23" priority="15">
      <formula>$L$62=""</formula>
    </cfRule>
  </conditionalFormatting>
  <conditionalFormatting sqref="L92:AN92">
    <cfRule type="expression" dxfId="22" priority="10">
      <formula>$L$62=""</formula>
    </cfRule>
  </conditionalFormatting>
  <conditionalFormatting sqref="L143:AN144 A143:K199 L146:AN153 L155:AN199 A268:AN272">
    <cfRule type="expression" dxfId="21" priority="34">
      <formula>$U$62=""</formula>
    </cfRule>
  </conditionalFormatting>
  <conditionalFormatting sqref="L202:AN203 A202:K251 L205:AN212 L214:AN251 A275:AN279">
    <cfRule type="expression" dxfId="20" priority="33">
      <formula>$AD$62=""</formula>
    </cfRule>
  </conditionalFormatting>
  <conditionalFormatting sqref="U91:AN91">
    <cfRule type="expression" dxfId="19" priority="8">
      <formula>$L$62=""</formula>
    </cfRule>
  </conditionalFormatting>
  <conditionalFormatting sqref="U145:AN145">
    <cfRule type="expression" dxfId="18" priority="12">
      <formula>$L$62=""</formula>
    </cfRule>
  </conditionalFormatting>
  <conditionalFormatting sqref="U154:AN154">
    <cfRule type="expression" dxfId="17" priority="7">
      <formula>$L$62=""</formula>
    </cfRule>
  </conditionalFormatting>
  <conditionalFormatting sqref="U204:AN204">
    <cfRule type="expression" dxfId="16" priority="13">
      <formula>$L$62=""</formula>
    </cfRule>
  </conditionalFormatting>
  <conditionalFormatting sqref="U213:AN213">
    <cfRule type="expression" dxfId="15" priority="6">
      <formula>$L$62=""</formula>
    </cfRule>
  </conditionalFormatting>
  <conditionalFormatting sqref="AO48:AO51 AO52:AP251">
    <cfRule type="expression" dxfId="14" priority="1">
      <formula>$AO48=""</formula>
    </cfRule>
  </conditionalFormatting>
  <conditionalFormatting sqref="AO8:AP46 AP47">
    <cfRule type="expression" dxfId="13" priority="37">
      <formula>$AO8=""</formula>
    </cfRule>
  </conditionalFormatting>
  <conditionalFormatting sqref="AR48:AR51">
    <cfRule type="expression" dxfId="12" priority="4" stopIfTrue="1">
      <formula>AR48="NG"</formula>
    </cfRule>
  </conditionalFormatting>
  <dataValidations count="5">
    <dataValidation type="whole" imeMode="halfAlpha" allowBlank="1" showInputMessage="1" showErrorMessage="1" error="数字で入力してください" prompt="数字で入力してください" sqref="X66:Y66 X68:Y68 U73:V74 AF8:AG8" xr:uid="{00000000-0002-0000-0400-000000000000}">
      <formula1>0</formula1>
      <formula2>3000</formula2>
    </dataValidation>
    <dataValidation type="list" allowBlank="1" showInputMessage="1" showErrorMessage="1" sqref="M86:N86 M96:N96 M158:N158 M208:N208 M149:N149 M217:N217" xr:uid="{00000000-0002-0000-0400-000001000000}">
      <formula1>"一級,二級"</formula1>
    </dataValidation>
    <dataValidation type="list" allowBlank="1" showInputMessage="1" showErrorMessage="1" sqref="L204:T204 L145:T145 L81:T81 L91:T91 L154:T154 L213:T213" xr:uid="{00000000-0002-0000-0400-000002000000}">
      <formula1>"　,一級建築士,二級建築士,建築設備検査員"</formula1>
    </dataValidation>
    <dataValidation type="custom" allowBlank="1" showInputMessage="1" errorTitle="旭川市　建築指導課" error="アルファベット半角大文字＋半角数字5桁で入力してください。" sqref="AI48 AE48" xr:uid="{00000000-0002-0000-0400-000003000000}">
      <formula1>AND(LEN(AE48)=6,ISNUMBER(VALUE(RIGHT(AE48,5))),IF(OR(LEFT(AE48,1)="A",LEFT(AE48,1)="B",LEFT(AE48,1)="C",LEFT(AE48,1)="D",LEFT(AE48,1)="E",LEFT(AE48,1)="F",LEFT(AE48,1)="G",LEFT(AE48,1)="H",LEFT(AE48,1)="J",LEFT(AE48,1)="K"),TRUE))=TRUE</formula1>
    </dataValidation>
    <dataValidation type="custom" imeMode="halfAlpha" allowBlank="1" showInputMessage="1" errorTitle="旭川市　建築指導課" error="アルファベット半角大文字＋半角数字5桁で入力してください。" sqref="AF48 AL48" xr:uid="{00000000-0002-0000-0400-000004000000}">
      <formula1>AND(LEN(AF48)=6,ISNUMBER(VALUE(RIGHT(AF48,5))),IF(OR(LEFT(AF48,1)="A",LEFT(AF48,1)="B",LEFT(AF48,1)="C",LEFT(AF48,1)="D",LEFT(AF48,1)="E",LEFT(AF48,1)="F",LEFT(AF48,1)="G",LEFT(AF48,1)="H",LEFT(AF48,1)="J",LEFT(AF48,1)="K"),TRUE))=TRUE</formula1>
    </dataValidation>
  </dataValidations>
  <printOptions horizontalCentered="1"/>
  <pageMargins left="0.59055118110236227" right="0.59055118110236227" top="0.39370078740157483" bottom="0.39370078740157483" header="0" footer="0"/>
  <pageSetup paperSize="9" scale="97" fitToHeight="0" orientation="portrait" blackAndWhite="1" r:id="rId1"/>
  <headerFooter scaleWithDoc="0" alignWithMargins="0"/>
  <rowBreaks count="6" manualBreakCount="6">
    <brk id="52" max="16383" man="1"/>
    <brk id="141" max="16383" man="1"/>
    <brk id="222" max="16383" man="1"/>
    <brk id="255" max="16383" man="1"/>
    <brk id="279" max="16383" man="1"/>
    <brk id="307" max="16383" man="1"/>
  </rowBreaks>
  <drawing r:id="rId2"/>
  <legacyDrawing r:id="rId3"/>
  <extLst>
    <ext xmlns:x14="http://schemas.microsoft.com/office/spreadsheetml/2009/9/main" uri="{CCE6A557-97BC-4b89-ADB6-D9C93CAAB3DF}">
      <x14:dataValidations xmlns:xm="http://schemas.microsoft.com/office/excel/2006/main" count="16">
        <x14:dataValidation type="list" errorStyle="information" allowBlank="1" showInputMessage="1" prompt="所有者または管理者から入力補完します" xr:uid="{00000000-0002-0000-0400-000005000000}">
          <x14:formula1>
            <xm:f>旭川市用!$B$3:$B$4</xm:f>
          </x14:formula1>
          <xm:sqref>Z9:AN10</xm:sqref>
        </x14:dataValidation>
        <x14:dataValidation type="list" allowBlank="1" xr:uid="{00000000-0002-0000-0400-000006000000}">
          <x14:formula1>
            <xm:f>旭川市用!$E$3:$E$5</xm:f>
          </x14:formula1>
          <xm:sqref>S74:T74 V68:W68 V66:W66</xm:sqref>
        </x14:dataValidation>
        <x14:dataValidation type="list" imeMode="halfAlpha" allowBlank="1" showInputMessage="1" prompt="数字で入力してください" xr:uid="{00000000-0002-0000-0400-000007000000}">
          <x14:formula1>
            <xm:f>旭川市用!$G$3:$G$14</xm:f>
          </x14:formula1>
          <xm:sqref>AI8:AJ8</xm:sqref>
        </x14:dataValidation>
        <x14:dataValidation type="list" imeMode="halfAlpha" allowBlank="1" showInputMessage="1" prompt="数字で入力してください" xr:uid="{00000000-0002-0000-0400-000008000000}">
          <x14:formula1>
            <xm:f>旭川市用!$H$3:$H$33</xm:f>
          </x14:formula1>
          <xm:sqref>AL8:AM8</xm:sqref>
        </x14:dataValidation>
        <x14:dataValidation type="list" imeMode="fullKatakana" allowBlank="1" showErrorMessage="1" error="レ点のみ入力できます" xr:uid="{00000000-0002-0000-0400-000009000000}">
          <x14:formula1>
            <xm:f>旭川市用!$K$3:$K$4</xm:f>
          </x14:formula1>
          <xm:sqref>L62 U62 AD62 AG74 AG76 V76 O74 R69 L69 L67 R67 L103 L105 L107 L109 AG109 AG115 L111 L113 L115 L117 L119 L121 L123 T125 AG125 AG123 AC129 AC131 V129 L129 L131 L135 L137 L139 P135 P137 P139 AJ139 P167 U169 U171 U173 U175 U177 U179 U181 AE169 AE171 AE185 AE173 AE175 AE177 AE179 AE181 AE183 I185 M185 U185 K42 AJ251 AC165 P165 AB42 L189 V189 AC189 AC191 L191 L195 L197 L199 P199 P197 P195 AJ199 L225 L227 L229 L231 L233 L235 L237 Z227 Z225 L241 L243 L247 L249 L251 P251 P249 P247 V241 AC241 AC243 AC167</xm:sqref>
        </x14:dataValidation>
        <x14:dataValidation type="list" errorStyle="information" allowBlank="1" showInputMessage="1" prompt="第二面の代表となる検査者から入力補完できます" xr:uid="{00000000-0002-0000-0400-00000A000000}">
          <x14:formula1>
            <xm:f>旭川市用!$C$3:$C$5</xm:f>
          </x14:formula1>
          <xm:sqref>Z13:AN13</xm:sqref>
        </x14:dataValidation>
        <x14:dataValidation type="list" imeMode="fullKatakana" allowBlank="1" showInputMessage="1" prompt="所有者氏名から入力補完できます" xr:uid="{00000000-0002-0000-0400-00000B000000}">
          <x14:formula1>
            <xm:f>旭川市用!$N$3</xm:f>
          </x14:formula1>
          <xm:sqref>K17:AN17</xm:sqref>
        </x14:dataValidation>
        <x14:dataValidation type="list" allowBlank="1" showInputMessage="1" prompt="名称から入力補完できます" xr:uid="{00000000-0002-0000-0400-00000C000000}">
          <x14:formula1>
            <xm:f>旭川市用!$Q$3</xm:f>
          </x14:formula1>
          <xm:sqref>K34:AN34</xm:sqref>
        </x14:dataValidation>
        <x14:dataValidation type="list" allowBlank="1" showInputMessage="1" prompt="所有者氏名から入力補完できます" xr:uid="{00000000-0002-0000-0400-00000D000000}">
          <x14:formula1>
            <xm:f>旭川市用!$O$3</xm:f>
          </x14:formula1>
          <xm:sqref>K25:AN25</xm:sqref>
        </x14:dataValidation>
        <x14:dataValidation type="list" allowBlank="1" showInputMessage="1" prompt="検査者氏名から入力補完できます" xr:uid="{00000000-0002-0000-0400-00000E000000}">
          <x14:formula1>
            <xm:f>旭川市用!$S$3</xm:f>
          </x14:formula1>
          <xm:sqref>L83:AN83 L146:AN146 L205:AN205</xm:sqref>
        </x14:dataValidation>
        <x14:dataValidation type="list" allowBlank="1" showInputMessage="1" prompt="検査者氏名から入力補完できます" xr:uid="{00000000-0002-0000-0400-00000F000000}">
          <x14:formula1>
            <xm:f>旭川市用!$T$3</xm:f>
          </x14:formula1>
          <xm:sqref>L93:AN93 L155:AN155 L214:AN214</xm:sqref>
        </x14:dataValidation>
        <x14:dataValidation type="list" allowBlank="1" showInputMessage="1" showErrorMessage="1" xr:uid="{00000000-0002-0000-0400-000010000000}">
          <x14:formula1>
            <xm:f>旭川市用!$I$3:$I$20</xm:f>
          </x14:formula1>
          <xm:sqref>AA67:AM67 AA69:AM69</xm:sqref>
        </x14:dataValidation>
        <x14:dataValidation type="list" imeMode="halfAlpha" allowBlank="1" showInputMessage="1" showErrorMessage="1" prompt="数字で入力してください" xr:uid="{00000000-0002-0000-0400-000011000000}">
          <x14:formula1>
            <xm:f>旭川市用!$H$3:$H$33</xm:f>
          </x14:formula1>
          <xm:sqref>AD66:AE66 AD68:AE68 AA73:AB74</xm:sqref>
        </x14:dataValidation>
        <x14:dataValidation type="list" imeMode="halfAlpha" allowBlank="1" showInputMessage="1" showErrorMessage="1" prompt="数字で入力してください" xr:uid="{00000000-0002-0000-0400-000012000000}">
          <x14:formula1>
            <xm:f>旭川市用!$G$3:$G$14</xm:f>
          </x14:formula1>
          <xm:sqref>AA66:AB66 AA68:AB68 X73:Y74</xm:sqref>
        </x14:dataValidation>
        <x14:dataValidation type="list" errorStyle="warning" allowBlank="1" showInputMessage="1" showErrorMessage="1" prompt="一級建築士の場合は国土交通大臣登録、二級建築士の場合は都道府県知事登録となります" xr:uid="{00000000-0002-0000-0400-000013000000}">
          <x14:formula1>
            <xm:f>旭川市用!$Y$3:$Y$50</xm:f>
          </x14:formula1>
          <xm:sqref>V213:Z213 V154:Z154 V91:Z91 V81:Z81 V145:Z145 V204:Z204</xm:sqref>
        </x14:dataValidation>
        <x14:dataValidation type="list" allowBlank="1" showInputMessage="1" showErrorMessage="1" prompt="都道府県知事登録となります" xr:uid="{00000000-0002-0000-0400-000014000000}">
          <x14:formula1>
            <xm:f>旭川市用!$Z$3:$Z$49</xm:f>
          </x14:formula1>
          <xm:sqref>V217:Z217 V158:Z158 V96:Z96 V86:Z86 V149:Z149 V208:Z208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FFE9E9"/>
  </sheetPr>
  <dimension ref="A1:AP219"/>
  <sheetViews>
    <sheetView view="pageBreakPreview" zoomScale="115" zoomScaleNormal="100" zoomScaleSheetLayoutView="115" workbookViewId="0">
      <selection activeCell="G164" sqref="G164"/>
    </sheetView>
  </sheetViews>
  <sheetFormatPr defaultColWidth="2.25" defaultRowHeight="13.5" customHeight="1" x14ac:dyDescent="0.15"/>
  <cols>
    <col min="1" max="34" width="2.25" style="84"/>
    <col min="35" max="35" width="2.5" style="84" bestFit="1" customWidth="1"/>
    <col min="36" max="36" width="2.25" style="84"/>
    <col min="37" max="37" width="2.5" style="84" bestFit="1" customWidth="1"/>
    <col min="38" max="39" width="2.25" style="84"/>
    <col min="40" max="40" width="3.75" style="84" customWidth="1"/>
    <col min="41" max="41" width="2.25" style="84"/>
    <col min="42" max="42" width="37.5" style="84" customWidth="1"/>
    <col min="43" max="16384" width="2.25" style="84"/>
  </cols>
  <sheetData>
    <row r="1" spans="1:40" ht="13.5" customHeight="1" x14ac:dyDescent="0.15">
      <c r="AF1" s="156">
        <f>'１報告書'!AC49</f>
        <v>0</v>
      </c>
      <c r="AG1" s="156" t="s">
        <v>463</v>
      </c>
      <c r="AH1" s="156">
        <f>'１報告書'!AF49</f>
        <v>0</v>
      </c>
      <c r="AI1" s="156" t="s">
        <v>463</v>
      </c>
      <c r="AJ1" s="392">
        <f>'１報告書'!AI49</f>
        <v>0</v>
      </c>
      <c r="AK1" s="392"/>
      <c r="AL1" s="156" t="s">
        <v>463</v>
      </c>
      <c r="AM1" s="392">
        <f>'１報告書'!AM49</f>
        <v>0</v>
      </c>
      <c r="AN1" s="392"/>
    </row>
    <row r="2" spans="1:40" s="85" customFormat="1" ht="7.5" customHeight="1" x14ac:dyDescent="0.15">
      <c r="A2" s="393" t="str">
        <f>旭川市用!A3</f>
        <v>R8.4.1ver</v>
      </c>
      <c r="B2" s="393"/>
      <c r="C2" s="393"/>
      <c r="D2" s="393"/>
      <c r="E2" s="393"/>
      <c r="F2" s="393"/>
      <c r="G2" s="393"/>
      <c r="H2" s="393"/>
      <c r="I2" s="393"/>
      <c r="J2" s="393"/>
      <c r="K2" s="393"/>
      <c r="L2" s="393"/>
      <c r="M2" s="393"/>
      <c r="N2" s="393"/>
      <c r="O2" s="393"/>
      <c r="P2" s="393"/>
      <c r="Q2" s="393"/>
      <c r="R2" s="393"/>
      <c r="S2" s="393"/>
      <c r="T2" s="393"/>
      <c r="U2" s="393"/>
      <c r="V2" s="393"/>
      <c r="W2" s="393"/>
      <c r="X2" s="393"/>
      <c r="Y2" s="393"/>
      <c r="Z2" s="393"/>
      <c r="AA2" s="393"/>
      <c r="AB2" s="393"/>
      <c r="AC2" s="393"/>
      <c r="AD2" s="393"/>
      <c r="AE2" s="393"/>
      <c r="AF2" s="393"/>
      <c r="AG2" s="393"/>
      <c r="AH2" s="393"/>
      <c r="AI2" s="393"/>
      <c r="AJ2" s="393"/>
      <c r="AK2" s="393"/>
      <c r="AL2" s="393"/>
      <c r="AM2" s="393"/>
      <c r="AN2" s="393"/>
    </row>
    <row r="3" spans="1:40" ht="13.5" customHeight="1" x14ac:dyDescent="0.15">
      <c r="A3" s="394" t="s">
        <v>5</v>
      </c>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row>
    <row r="4" spans="1:40" ht="13.5" customHeight="1" x14ac:dyDescent="0.15">
      <c r="A4" s="395" t="s">
        <v>922</v>
      </c>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row>
    <row r="5" spans="1:40" ht="13.5" customHeight="1" x14ac:dyDescent="0.15">
      <c r="A5" s="394" t="s">
        <v>780</v>
      </c>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row>
    <row r="6" spans="1:40" ht="27.75" customHeight="1" x14ac:dyDescent="0.15">
      <c r="A6" s="394" t="s">
        <v>261</v>
      </c>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row>
    <row r="7" spans="1:40" ht="2.25" customHeight="1" x14ac:dyDescent="0.15">
      <c r="A7" s="396"/>
      <c r="B7" s="396"/>
      <c r="C7" s="396"/>
      <c r="D7" s="396"/>
      <c r="E7" s="396"/>
      <c r="F7" s="396"/>
      <c r="G7" s="396"/>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row>
    <row r="8" spans="1:40" ht="2.25" customHeight="1"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row>
    <row r="9" spans="1:40" ht="13.5" customHeight="1" x14ac:dyDescent="0.15">
      <c r="A9" s="398" t="s">
        <v>752</v>
      </c>
      <c r="B9" s="398"/>
      <c r="C9" s="398"/>
      <c r="D9" s="398"/>
      <c r="E9" s="398"/>
      <c r="F9" s="398"/>
      <c r="G9" s="398"/>
      <c r="H9" s="398"/>
      <c r="I9" s="398"/>
      <c r="J9" s="398"/>
      <c r="K9" s="398"/>
      <c r="L9" s="398"/>
      <c r="M9" s="398"/>
      <c r="N9" s="398"/>
      <c r="O9" s="398"/>
      <c r="P9" s="398"/>
      <c r="Q9" s="398"/>
      <c r="R9" s="398"/>
      <c r="S9" s="398"/>
      <c r="T9" s="398"/>
      <c r="U9" s="398"/>
      <c r="V9" s="398"/>
      <c r="W9" s="398"/>
      <c r="X9" s="398"/>
      <c r="Y9" s="398"/>
      <c r="Z9" s="398"/>
      <c r="AA9" s="398"/>
      <c r="AB9" s="398"/>
      <c r="AC9" s="398"/>
      <c r="AD9" s="398"/>
      <c r="AE9" s="398"/>
      <c r="AF9" s="398"/>
      <c r="AG9" s="398"/>
      <c r="AH9" s="398"/>
      <c r="AI9" s="398"/>
      <c r="AJ9" s="398"/>
      <c r="AK9" s="398"/>
      <c r="AL9" s="398"/>
      <c r="AM9" s="398"/>
      <c r="AN9" s="398"/>
    </row>
    <row r="10" spans="1:40" ht="13.5" customHeight="1" x14ac:dyDescent="0.15">
      <c r="B10" s="398" t="s">
        <v>197</v>
      </c>
      <c r="C10" s="398"/>
      <c r="D10" s="398"/>
      <c r="E10" s="398"/>
      <c r="F10" s="398"/>
      <c r="G10" s="398"/>
      <c r="H10" s="398"/>
      <c r="I10" s="398"/>
      <c r="J10" s="398"/>
      <c r="K10" s="399">
        <f>'１報告書'!K17</f>
        <v>0</v>
      </c>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row>
    <row r="11" spans="1:40" ht="13.5" customHeight="1" x14ac:dyDescent="0.15">
      <c r="B11" s="398" t="s">
        <v>200</v>
      </c>
      <c r="C11" s="398"/>
      <c r="D11" s="398"/>
      <c r="E11" s="398"/>
      <c r="F11" s="398"/>
      <c r="G11" s="398"/>
      <c r="H11" s="398"/>
      <c r="I11" s="398"/>
      <c r="J11" s="398" t="e">
        <f>#REF!</f>
        <v>#REF!</v>
      </c>
      <c r="K11" s="399">
        <f>'１報告書'!K18</f>
        <v>0</v>
      </c>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399"/>
      <c r="AK11" s="399"/>
      <c r="AL11" s="399"/>
      <c r="AM11" s="399"/>
      <c r="AN11" s="399"/>
    </row>
    <row r="12" spans="1:40" ht="13.5" customHeight="1" x14ac:dyDescent="0.15">
      <c r="B12" s="398" t="s">
        <v>201</v>
      </c>
      <c r="C12" s="398"/>
      <c r="D12" s="398"/>
      <c r="E12" s="398"/>
      <c r="F12" s="398"/>
      <c r="G12" s="398"/>
      <c r="H12" s="398"/>
      <c r="I12" s="398"/>
      <c r="J12" s="398" t="e">
        <f>#REF!</f>
        <v>#REF!</v>
      </c>
      <c r="K12" s="399">
        <f>'１報告書'!K19</f>
        <v>0</v>
      </c>
      <c r="L12" s="399"/>
      <c r="M12" s="399"/>
      <c r="N12" s="399"/>
      <c r="O12" s="399"/>
      <c r="P12" s="399"/>
      <c r="Q12" s="399"/>
      <c r="R12" s="399"/>
      <c r="S12" s="399"/>
      <c r="T12" s="399"/>
      <c r="U12" s="399"/>
      <c r="V12" s="399"/>
      <c r="W12" s="399"/>
      <c r="X12" s="399"/>
      <c r="Y12" s="399"/>
      <c r="Z12" s="399"/>
      <c r="AA12" s="399"/>
      <c r="AB12" s="399"/>
      <c r="AC12" s="399"/>
      <c r="AD12" s="399"/>
      <c r="AE12" s="399"/>
      <c r="AF12" s="399"/>
      <c r="AG12" s="399"/>
      <c r="AH12" s="399"/>
      <c r="AI12" s="399"/>
      <c r="AJ12" s="399"/>
      <c r="AK12" s="399"/>
      <c r="AL12" s="399"/>
      <c r="AM12" s="399"/>
      <c r="AN12" s="399"/>
    </row>
    <row r="13" spans="1:40" ht="13.5" customHeight="1" x14ac:dyDescent="0.15">
      <c r="B13" s="398" t="s">
        <v>204</v>
      </c>
      <c r="C13" s="398"/>
      <c r="D13" s="398"/>
      <c r="E13" s="398"/>
      <c r="F13" s="398"/>
      <c r="G13" s="398"/>
      <c r="H13" s="398"/>
      <c r="I13" s="398"/>
      <c r="J13" s="398" t="e">
        <f>#REF!</f>
        <v>#REF!</v>
      </c>
      <c r="K13" s="399">
        <f>'１報告書'!K20</f>
        <v>0</v>
      </c>
      <c r="L13" s="399"/>
      <c r="M13" s="399"/>
      <c r="N13" s="399"/>
      <c r="O13" s="399"/>
      <c r="P13" s="399"/>
      <c r="Q13" s="399"/>
      <c r="R13" s="399"/>
      <c r="S13" s="399"/>
      <c r="T13" s="399"/>
      <c r="U13" s="399"/>
      <c r="V13" s="399"/>
      <c r="W13" s="399"/>
      <c r="X13" s="399"/>
      <c r="Y13" s="399"/>
      <c r="Z13" s="399"/>
      <c r="AA13" s="399"/>
      <c r="AB13" s="399"/>
      <c r="AC13" s="399"/>
      <c r="AD13" s="399"/>
      <c r="AE13" s="399"/>
      <c r="AF13" s="399"/>
      <c r="AG13" s="399"/>
      <c r="AH13" s="399"/>
      <c r="AI13" s="399"/>
      <c r="AJ13" s="399"/>
      <c r="AK13" s="399"/>
      <c r="AL13" s="399"/>
      <c r="AM13" s="399"/>
      <c r="AN13" s="399"/>
    </row>
    <row r="14" spans="1:40" ht="2.25" customHeight="1" x14ac:dyDescent="0.15">
      <c r="A14" s="396"/>
      <c r="B14" s="396"/>
      <c r="C14" s="396"/>
      <c r="D14" s="396"/>
      <c r="E14" s="396"/>
      <c r="F14" s="396"/>
      <c r="G14" s="396"/>
      <c r="H14" s="396"/>
      <c r="I14" s="396"/>
      <c r="J14" s="396"/>
      <c r="K14" s="396"/>
      <c r="L14" s="396"/>
      <c r="M14" s="396"/>
      <c r="N14" s="396"/>
      <c r="O14" s="396"/>
      <c r="P14" s="396"/>
      <c r="Q14" s="396"/>
      <c r="R14" s="396"/>
      <c r="S14" s="396"/>
      <c r="T14" s="396"/>
      <c r="U14" s="396"/>
      <c r="V14" s="396"/>
      <c r="W14" s="396"/>
      <c r="X14" s="396"/>
      <c r="Y14" s="396"/>
      <c r="Z14" s="396"/>
      <c r="AA14" s="396"/>
      <c r="AB14" s="396"/>
      <c r="AC14" s="396"/>
      <c r="AD14" s="396"/>
      <c r="AE14" s="396"/>
      <c r="AF14" s="396"/>
      <c r="AG14" s="396"/>
      <c r="AH14" s="396"/>
      <c r="AI14" s="396"/>
      <c r="AJ14" s="396"/>
      <c r="AK14" s="396"/>
      <c r="AL14" s="396"/>
      <c r="AM14" s="396"/>
      <c r="AN14" s="396"/>
    </row>
    <row r="15" spans="1:40" ht="2.25" customHeight="1" x14ac:dyDescent="0.15">
      <c r="A15" s="397"/>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row>
    <row r="16" spans="1:40" ht="13.5" customHeight="1" x14ac:dyDescent="0.15">
      <c r="A16" s="398" t="s">
        <v>754</v>
      </c>
      <c r="B16" s="398"/>
      <c r="C16" s="398"/>
      <c r="D16" s="398"/>
      <c r="E16" s="398"/>
      <c r="F16" s="398"/>
      <c r="G16" s="398"/>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row>
    <row r="17" spans="1:40" ht="13.5" customHeight="1" x14ac:dyDescent="0.15">
      <c r="B17" s="398" t="s">
        <v>197</v>
      </c>
      <c r="C17" s="398"/>
      <c r="D17" s="398"/>
      <c r="E17" s="398"/>
      <c r="F17" s="398"/>
      <c r="G17" s="398"/>
      <c r="H17" s="398"/>
      <c r="I17" s="398"/>
      <c r="J17" s="398" t="e">
        <f>#REF!</f>
        <v>#REF!</v>
      </c>
      <c r="K17" s="399">
        <f>'１報告書'!K25</f>
        <v>0</v>
      </c>
      <c r="L17" s="399"/>
      <c r="M17" s="399"/>
      <c r="N17" s="399"/>
      <c r="O17" s="399"/>
      <c r="P17" s="399"/>
      <c r="Q17" s="399"/>
      <c r="R17" s="399"/>
      <c r="S17" s="399"/>
      <c r="T17" s="399"/>
      <c r="U17" s="399"/>
      <c r="V17" s="399"/>
      <c r="W17" s="399"/>
      <c r="X17" s="399"/>
      <c r="Y17" s="399"/>
      <c r="Z17" s="399"/>
      <c r="AA17" s="399"/>
      <c r="AB17" s="399"/>
      <c r="AC17" s="399"/>
      <c r="AD17" s="399"/>
      <c r="AE17" s="399"/>
      <c r="AF17" s="399"/>
      <c r="AG17" s="399"/>
      <c r="AH17" s="399"/>
      <c r="AI17" s="399"/>
      <c r="AJ17" s="399"/>
      <c r="AK17" s="399"/>
      <c r="AL17" s="399"/>
      <c r="AM17" s="399"/>
      <c r="AN17" s="399"/>
    </row>
    <row r="18" spans="1:40" ht="13.5" customHeight="1" x14ac:dyDescent="0.15">
      <c r="B18" s="398" t="s">
        <v>200</v>
      </c>
      <c r="C18" s="398"/>
      <c r="D18" s="398"/>
      <c r="E18" s="398"/>
      <c r="F18" s="398"/>
      <c r="G18" s="398"/>
      <c r="H18" s="398"/>
      <c r="I18" s="398"/>
      <c r="J18" s="398" t="e">
        <f>#REF!</f>
        <v>#REF!</v>
      </c>
      <c r="K18" s="399">
        <f>'１報告書'!K26</f>
        <v>0</v>
      </c>
      <c r="L18" s="399"/>
      <c r="M18" s="399"/>
      <c r="N18" s="399"/>
      <c r="O18" s="399"/>
      <c r="P18" s="399"/>
      <c r="Q18" s="399"/>
      <c r="R18" s="399"/>
      <c r="S18" s="399"/>
      <c r="T18" s="399"/>
      <c r="U18" s="399"/>
      <c r="V18" s="399"/>
      <c r="W18" s="399"/>
      <c r="X18" s="399"/>
      <c r="Y18" s="399"/>
      <c r="Z18" s="399"/>
      <c r="AA18" s="399"/>
      <c r="AB18" s="399"/>
      <c r="AC18" s="399"/>
      <c r="AD18" s="399"/>
      <c r="AE18" s="399"/>
      <c r="AF18" s="399"/>
      <c r="AG18" s="399"/>
      <c r="AH18" s="399"/>
      <c r="AI18" s="399"/>
      <c r="AJ18" s="399"/>
      <c r="AK18" s="399"/>
      <c r="AL18" s="399"/>
      <c r="AM18" s="399"/>
      <c r="AN18" s="399"/>
    </row>
    <row r="19" spans="1:40" ht="13.5" customHeight="1" x14ac:dyDescent="0.15">
      <c r="B19" s="398" t="s">
        <v>201</v>
      </c>
      <c r="C19" s="398"/>
      <c r="D19" s="398"/>
      <c r="E19" s="398"/>
      <c r="F19" s="398"/>
      <c r="G19" s="398"/>
      <c r="H19" s="398"/>
      <c r="I19" s="398"/>
      <c r="J19" s="398" t="e">
        <f>#REF!</f>
        <v>#REF!</v>
      </c>
      <c r="K19" s="399">
        <f>'１報告書'!K27</f>
        <v>0</v>
      </c>
      <c r="L19" s="399"/>
      <c r="M19" s="399"/>
      <c r="N19" s="399"/>
      <c r="O19" s="399"/>
      <c r="P19" s="399"/>
      <c r="Q19" s="399"/>
      <c r="R19" s="399"/>
      <c r="S19" s="399"/>
      <c r="T19" s="399"/>
      <c r="U19" s="399"/>
      <c r="V19" s="399"/>
      <c r="W19" s="399"/>
      <c r="X19" s="399"/>
      <c r="Y19" s="399"/>
      <c r="Z19" s="399"/>
      <c r="AA19" s="399"/>
      <c r="AB19" s="399"/>
      <c r="AC19" s="399"/>
      <c r="AD19" s="399"/>
      <c r="AE19" s="399"/>
      <c r="AF19" s="399"/>
      <c r="AG19" s="399"/>
      <c r="AH19" s="399"/>
      <c r="AI19" s="399"/>
      <c r="AJ19" s="399"/>
      <c r="AK19" s="399"/>
      <c r="AL19" s="399"/>
      <c r="AM19" s="399"/>
      <c r="AN19" s="399"/>
    </row>
    <row r="20" spans="1:40" ht="13.5" customHeight="1" x14ac:dyDescent="0.15">
      <c r="B20" s="398" t="s">
        <v>204</v>
      </c>
      <c r="C20" s="398"/>
      <c r="D20" s="398"/>
      <c r="E20" s="398"/>
      <c r="F20" s="398"/>
      <c r="G20" s="398"/>
      <c r="H20" s="398"/>
      <c r="I20" s="398"/>
      <c r="J20" s="398" t="e">
        <f>#REF!</f>
        <v>#REF!</v>
      </c>
      <c r="K20" s="399">
        <f>'１報告書'!K28</f>
        <v>0</v>
      </c>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399"/>
    </row>
    <row r="21" spans="1:40" ht="2.25" customHeight="1" x14ac:dyDescent="0.15">
      <c r="A21" s="396"/>
      <c r="B21" s="396"/>
      <c r="C21" s="396"/>
      <c r="D21" s="396"/>
      <c r="E21" s="396"/>
      <c r="F21" s="396"/>
      <c r="G21" s="396"/>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row>
    <row r="22" spans="1:40" ht="2.25" customHeight="1" x14ac:dyDescent="0.15">
      <c r="A22" s="397"/>
      <c r="B22" s="397"/>
      <c r="C22" s="397"/>
      <c r="D22" s="397"/>
      <c r="E22" s="397"/>
      <c r="F22" s="397"/>
      <c r="G22" s="397"/>
      <c r="H22" s="397"/>
      <c r="I22" s="397"/>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7"/>
      <c r="AN22" s="397"/>
    </row>
    <row r="23" spans="1:40" ht="13.5" customHeight="1" x14ac:dyDescent="0.15">
      <c r="A23" s="398" t="s">
        <v>554</v>
      </c>
      <c r="B23" s="398"/>
      <c r="C23" s="398"/>
      <c r="D23" s="398"/>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8"/>
      <c r="AC23" s="398"/>
      <c r="AD23" s="398"/>
      <c r="AE23" s="398"/>
      <c r="AF23" s="398"/>
      <c r="AG23" s="398"/>
      <c r="AH23" s="398"/>
      <c r="AI23" s="398"/>
      <c r="AJ23" s="398"/>
      <c r="AK23" s="398"/>
      <c r="AL23" s="398"/>
      <c r="AM23" s="398"/>
      <c r="AN23" s="398"/>
    </row>
    <row r="24" spans="1:40" ht="13.5" customHeight="1" x14ac:dyDescent="0.15">
      <c r="B24" s="398" t="s">
        <v>163</v>
      </c>
      <c r="C24" s="398"/>
      <c r="D24" s="398"/>
      <c r="E24" s="398"/>
      <c r="F24" s="398"/>
      <c r="G24" s="398"/>
      <c r="H24" s="398"/>
      <c r="I24" s="398"/>
      <c r="J24" s="398"/>
      <c r="K24" s="399">
        <f>'１報告書'!K33</f>
        <v>0</v>
      </c>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row>
    <row r="25" spans="1:40" ht="13.5" customHeight="1" x14ac:dyDescent="0.15">
      <c r="B25" s="398" t="s">
        <v>225</v>
      </c>
      <c r="C25" s="398"/>
      <c r="D25" s="398"/>
      <c r="E25" s="398"/>
      <c r="F25" s="398"/>
      <c r="G25" s="398"/>
      <c r="H25" s="398"/>
      <c r="I25" s="398"/>
      <c r="J25" s="398" t="e">
        <f>#REF!</f>
        <v>#REF!</v>
      </c>
      <c r="K25" s="399">
        <f>'１報告書'!K34</f>
        <v>0</v>
      </c>
      <c r="L25" s="399"/>
      <c r="M25" s="399"/>
      <c r="N25" s="399"/>
      <c r="O25" s="399"/>
      <c r="P25" s="399"/>
      <c r="Q25" s="399"/>
      <c r="R25" s="399"/>
      <c r="S25" s="399"/>
      <c r="T25" s="399"/>
      <c r="U25" s="399"/>
      <c r="V25" s="399"/>
      <c r="W25" s="399"/>
      <c r="X25" s="399"/>
      <c r="Y25" s="399"/>
      <c r="Z25" s="399"/>
      <c r="AA25" s="399"/>
      <c r="AB25" s="399"/>
      <c r="AC25" s="399"/>
      <c r="AD25" s="399"/>
      <c r="AE25" s="399"/>
      <c r="AF25" s="399"/>
      <c r="AG25" s="399"/>
      <c r="AH25" s="399"/>
      <c r="AI25" s="399"/>
      <c r="AJ25" s="399"/>
      <c r="AK25" s="399"/>
      <c r="AL25" s="399"/>
      <c r="AM25" s="399"/>
      <c r="AN25" s="399"/>
    </row>
    <row r="26" spans="1:40" ht="13.5" customHeight="1" x14ac:dyDescent="0.15">
      <c r="B26" s="398" t="s">
        <v>312</v>
      </c>
      <c r="C26" s="398"/>
      <c r="D26" s="398"/>
      <c r="E26" s="398"/>
      <c r="F26" s="398"/>
      <c r="G26" s="398"/>
      <c r="H26" s="398"/>
      <c r="I26" s="398"/>
      <c r="J26" s="398" t="e">
        <f>#REF!</f>
        <v>#REF!</v>
      </c>
      <c r="K26" s="399">
        <f>'１報告書'!K35</f>
        <v>0</v>
      </c>
      <c r="L26" s="399"/>
      <c r="M26" s="399"/>
      <c r="N26" s="399"/>
      <c r="O26" s="399"/>
      <c r="P26" s="399"/>
      <c r="Q26" s="399"/>
      <c r="R26" s="399"/>
      <c r="S26" s="399"/>
      <c r="T26" s="399"/>
      <c r="U26" s="399"/>
      <c r="V26" s="399"/>
      <c r="W26" s="399"/>
      <c r="X26" s="399"/>
      <c r="Y26" s="399"/>
      <c r="Z26" s="399"/>
      <c r="AA26" s="399"/>
      <c r="AB26" s="399"/>
      <c r="AC26" s="399"/>
      <c r="AD26" s="399"/>
      <c r="AE26" s="399"/>
      <c r="AF26" s="399"/>
      <c r="AG26" s="399"/>
      <c r="AH26" s="399"/>
      <c r="AI26" s="399"/>
      <c r="AJ26" s="399"/>
      <c r="AK26" s="399"/>
      <c r="AL26" s="399"/>
      <c r="AM26" s="399"/>
      <c r="AN26" s="399"/>
    </row>
    <row r="27" spans="1:40" ht="13.5" customHeight="1" x14ac:dyDescent="0.15">
      <c r="B27" s="398" t="s">
        <v>229</v>
      </c>
      <c r="C27" s="398"/>
      <c r="D27" s="398"/>
      <c r="E27" s="398"/>
      <c r="F27" s="398"/>
      <c r="G27" s="398"/>
      <c r="H27" s="398"/>
      <c r="I27" s="398"/>
      <c r="J27" s="398" t="e">
        <f>#REF!</f>
        <v>#REF!</v>
      </c>
      <c r="K27" s="399">
        <f>'１報告書'!K36</f>
        <v>0</v>
      </c>
      <c r="L27" s="399"/>
      <c r="M27" s="399"/>
      <c r="N27" s="399"/>
      <c r="O27" s="399"/>
      <c r="P27" s="399"/>
      <c r="Q27" s="399"/>
      <c r="R27" s="399"/>
      <c r="S27" s="399"/>
      <c r="T27" s="399"/>
      <c r="U27" s="399"/>
      <c r="V27" s="399"/>
      <c r="W27" s="399"/>
      <c r="X27" s="399"/>
      <c r="Y27" s="399"/>
      <c r="Z27" s="399"/>
      <c r="AA27" s="399"/>
      <c r="AB27" s="399"/>
      <c r="AC27" s="399"/>
      <c r="AD27" s="399"/>
      <c r="AE27" s="399"/>
      <c r="AF27" s="399"/>
      <c r="AG27" s="399"/>
      <c r="AH27" s="399"/>
      <c r="AI27" s="399"/>
      <c r="AJ27" s="399"/>
      <c r="AK27" s="399"/>
      <c r="AL27" s="399"/>
      <c r="AM27" s="399"/>
      <c r="AN27" s="399"/>
    </row>
    <row r="28" spans="1:40" ht="2.25" customHeight="1" x14ac:dyDescent="0.15">
      <c r="A28" s="396"/>
      <c r="B28" s="396"/>
      <c r="C28" s="396"/>
      <c r="D28" s="396"/>
      <c r="E28" s="396"/>
      <c r="F28" s="396"/>
      <c r="G28" s="396"/>
      <c r="H28" s="396"/>
      <c r="I28" s="396"/>
      <c r="J28" s="396"/>
      <c r="K28" s="396"/>
      <c r="L28" s="396"/>
      <c r="M28" s="396"/>
      <c r="N28" s="396"/>
      <c r="O28" s="396"/>
      <c r="P28" s="396"/>
      <c r="Q28" s="396"/>
      <c r="R28" s="396"/>
      <c r="S28" s="396"/>
      <c r="T28" s="396"/>
      <c r="U28" s="396"/>
      <c r="V28" s="396"/>
      <c r="W28" s="396"/>
      <c r="X28" s="396"/>
      <c r="Y28" s="396"/>
      <c r="Z28" s="396"/>
      <c r="AA28" s="396"/>
      <c r="AB28" s="396"/>
      <c r="AC28" s="396"/>
      <c r="AD28" s="396"/>
      <c r="AE28" s="396"/>
      <c r="AF28" s="396"/>
      <c r="AG28" s="396"/>
      <c r="AH28" s="396"/>
      <c r="AI28" s="396"/>
      <c r="AJ28" s="396"/>
      <c r="AK28" s="396"/>
      <c r="AL28" s="396"/>
      <c r="AM28" s="396"/>
      <c r="AN28" s="396"/>
    </row>
    <row r="29" spans="1:40" ht="2.25" customHeight="1" x14ac:dyDescent="0.15">
      <c r="A29" s="397"/>
      <c r="B29" s="397"/>
      <c r="C29" s="397"/>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row>
    <row r="30" spans="1:40" ht="13.5" customHeight="1" x14ac:dyDescent="0.15">
      <c r="A30" s="398" t="s">
        <v>757</v>
      </c>
      <c r="B30" s="398"/>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c r="AL30" s="398"/>
      <c r="AM30" s="398"/>
      <c r="AN30" s="398"/>
    </row>
    <row r="31" spans="1:40" ht="13.5" customHeight="1" x14ac:dyDescent="0.15">
      <c r="B31" s="398" t="s">
        <v>269</v>
      </c>
      <c r="C31" s="398"/>
      <c r="D31" s="398"/>
      <c r="E31" s="398"/>
      <c r="F31" s="398"/>
      <c r="G31" s="398"/>
      <c r="H31" s="398"/>
      <c r="I31" s="398"/>
      <c r="J31" s="398"/>
      <c r="K31" s="145" t="str">
        <f>'１報告書'!K40</f>
        <v/>
      </c>
      <c r="L31" s="84" t="s">
        <v>270</v>
      </c>
      <c r="T31" s="84" t="s">
        <v>319</v>
      </c>
      <c r="U31" s="145" t="str">
        <f>'１報告書'!U40</f>
        <v/>
      </c>
      <c r="V31" s="84" t="s">
        <v>646</v>
      </c>
      <c r="AB31" s="145" t="str">
        <f>'１報告書'!AB40</f>
        <v/>
      </c>
      <c r="AC31" s="84" t="s">
        <v>213</v>
      </c>
    </row>
    <row r="32" spans="1:40" ht="43.5" customHeight="1" x14ac:dyDescent="0.15">
      <c r="B32" s="398" t="s">
        <v>273</v>
      </c>
      <c r="C32" s="398"/>
      <c r="D32" s="398"/>
      <c r="E32" s="398"/>
      <c r="F32" s="398"/>
      <c r="G32" s="398"/>
      <c r="H32" s="398"/>
      <c r="I32" s="398"/>
      <c r="J32" s="398"/>
      <c r="K32" s="400">
        <f>'１報告書'!K41</f>
        <v>0</v>
      </c>
      <c r="L32" s="400"/>
      <c r="M32" s="400"/>
      <c r="N32" s="400"/>
      <c r="O32" s="400"/>
      <c r="P32" s="400"/>
      <c r="Q32" s="400"/>
      <c r="R32" s="400"/>
      <c r="S32" s="400"/>
      <c r="T32" s="400"/>
      <c r="U32" s="400"/>
      <c r="V32" s="400"/>
      <c r="W32" s="400"/>
      <c r="X32" s="400"/>
      <c r="Y32" s="400"/>
      <c r="Z32" s="400"/>
      <c r="AA32" s="400"/>
      <c r="AB32" s="400"/>
      <c r="AC32" s="400"/>
      <c r="AD32" s="400"/>
      <c r="AE32" s="400"/>
      <c r="AF32" s="400"/>
      <c r="AG32" s="400"/>
      <c r="AH32" s="400"/>
      <c r="AI32" s="400"/>
      <c r="AJ32" s="400"/>
      <c r="AK32" s="400"/>
      <c r="AL32" s="400"/>
      <c r="AM32" s="400"/>
      <c r="AN32" s="400"/>
    </row>
    <row r="33" spans="1:42" ht="13.5" customHeight="1" x14ac:dyDescent="0.15">
      <c r="B33" s="398" t="s">
        <v>274</v>
      </c>
      <c r="C33" s="398"/>
      <c r="D33" s="398"/>
      <c r="E33" s="398"/>
      <c r="F33" s="398"/>
      <c r="G33" s="398"/>
      <c r="H33" s="398"/>
      <c r="I33" s="398"/>
      <c r="J33" s="398"/>
      <c r="K33" s="145">
        <f>'１報告書'!K42</f>
        <v>0</v>
      </c>
      <c r="L33" s="84" t="s">
        <v>266</v>
      </c>
      <c r="M33" s="84" t="s">
        <v>85</v>
      </c>
      <c r="N33" s="394" t="s">
        <v>479</v>
      </c>
      <c r="O33" s="394"/>
      <c r="P33" s="401">
        <f>'１報告書'!P42</f>
        <v>0</v>
      </c>
      <c r="Q33" s="401"/>
      <c r="R33" s="84" t="s">
        <v>309</v>
      </c>
      <c r="S33" s="401">
        <f>'１報告書'!S42</f>
        <v>0</v>
      </c>
      <c r="T33" s="401"/>
      <c r="U33" s="84" t="s">
        <v>456</v>
      </c>
      <c r="AB33" s="145">
        <f>'１報告書'!AB42</f>
        <v>0</v>
      </c>
      <c r="AC33" s="84" t="s">
        <v>215</v>
      </c>
    </row>
    <row r="34" spans="1:42" ht="13.5" customHeight="1" x14ac:dyDescent="0.15">
      <c r="B34" s="398" t="s">
        <v>28</v>
      </c>
      <c r="C34" s="398"/>
      <c r="D34" s="398"/>
      <c r="E34" s="398"/>
      <c r="F34" s="398"/>
      <c r="G34" s="398"/>
      <c r="H34" s="398"/>
      <c r="I34" s="398"/>
      <c r="J34" s="398"/>
      <c r="K34" s="399">
        <f>'１報告書'!K43</f>
        <v>0</v>
      </c>
      <c r="L34" s="399"/>
      <c r="M34" s="399"/>
      <c r="N34" s="399"/>
      <c r="O34" s="399"/>
      <c r="P34" s="399"/>
      <c r="Q34" s="399"/>
      <c r="R34" s="399"/>
      <c r="S34" s="399"/>
      <c r="T34" s="399"/>
      <c r="U34" s="399"/>
      <c r="V34" s="399"/>
      <c r="W34" s="399"/>
      <c r="X34" s="399"/>
      <c r="Y34" s="399"/>
      <c r="Z34" s="399"/>
      <c r="AA34" s="399"/>
      <c r="AB34" s="399"/>
      <c r="AC34" s="399"/>
      <c r="AD34" s="399"/>
      <c r="AE34" s="399"/>
      <c r="AF34" s="399"/>
      <c r="AG34" s="399"/>
      <c r="AH34" s="399"/>
      <c r="AI34" s="399"/>
      <c r="AJ34" s="399"/>
      <c r="AK34" s="399"/>
      <c r="AL34" s="399"/>
      <c r="AM34" s="399"/>
      <c r="AN34" s="399"/>
    </row>
    <row r="35" spans="1:42" ht="2.25" customHeight="1" x14ac:dyDescent="0.15">
      <c r="A35" s="396"/>
      <c r="B35" s="396"/>
      <c r="C35" s="396"/>
      <c r="D35" s="396"/>
      <c r="E35" s="396"/>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row>
    <row r="36" spans="1:42" ht="2.25" customHeight="1" x14ac:dyDescent="0.15">
      <c r="A36" s="397"/>
      <c r="B36" s="397"/>
      <c r="C36" s="397"/>
      <c r="D36" s="397"/>
      <c r="E36" s="397"/>
      <c r="F36" s="397"/>
      <c r="G36" s="397"/>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397"/>
    </row>
    <row r="37" spans="1:42" ht="13.5" customHeight="1" x14ac:dyDescent="0.15">
      <c r="A37" s="398" t="s">
        <v>875</v>
      </c>
      <c r="B37" s="398"/>
      <c r="C37" s="398"/>
      <c r="D37" s="398"/>
      <c r="E37" s="398"/>
      <c r="F37" s="398"/>
      <c r="G37" s="398"/>
      <c r="H37" s="398"/>
      <c r="I37" s="398"/>
      <c r="J37" s="398"/>
      <c r="K37" s="398"/>
      <c r="L37" s="398"/>
      <c r="M37" s="398"/>
      <c r="N37" s="398"/>
      <c r="O37" s="398"/>
      <c r="P37" s="398"/>
      <c r="Q37" s="398"/>
      <c r="R37" s="398"/>
      <c r="S37" s="398"/>
      <c r="T37" s="398"/>
      <c r="U37" s="398"/>
      <c r="V37" s="398"/>
      <c r="W37" s="398"/>
      <c r="X37" s="398"/>
      <c r="Y37" s="398"/>
      <c r="Z37" s="398"/>
      <c r="AA37" s="398"/>
      <c r="AB37" s="398"/>
      <c r="AC37" s="398"/>
      <c r="AD37" s="398"/>
      <c r="AE37" s="398"/>
      <c r="AF37" s="398"/>
      <c r="AG37" s="398"/>
      <c r="AH37" s="398"/>
      <c r="AI37" s="398"/>
      <c r="AJ37" s="398"/>
      <c r="AK37" s="398"/>
      <c r="AL37" s="398"/>
      <c r="AM37" s="398"/>
      <c r="AN37" s="398"/>
    </row>
    <row r="38" spans="1:42" ht="13.5" customHeight="1" x14ac:dyDescent="0.15">
      <c r="A38" s="140"/>
      <c r="B38" s="398" t="s">
        <v>732</v>
      </c>
      <c r="C38" s="398"/>
      <c r="D38" s="398"/>
      <c r="E38" s="398"/>
      <c r="F38" s="398"/>
      <c r="G38" s="398"/>
      <c r="H38" s="398"/>
      <c r="I38" s="398"/>
      <c r="J38" s="398"/>
      <c r="K38" s="145" t="str">
        <f>IF(OR('１報告書'!L135&lt;&gt;"",'１報告書'!L195&lt;&gt;"",'１報告書'!L247&lt;&gt;""),"レ","")</f>
        <v/>
      </c>
      <c r="L38" s="140" t="s">
        <v>266</v>
      </c>
      <c r="M38" s="140"/>
      <c r="N38" s="140"/>
      <c r="O38" s="140"/>
      <c r="P38" s="145" t="str">
        <f>IF(AND('１報告書'!L135="",'１報告書'!L195="",'１報告書'!L247="",OR('１報告書'!P135&lt;&gt;"",'１報告書'!P195&lt;&gt;"",'１報告書'!P247&lt;&gt;""))=TRUE,"レ","")</f>
        <v/>
      </c>
      <c r="Q38" s="140" t="s">
        <v>215</v>
      </c>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row>
    <row r="39" spans="1:42" ht="2.25" customHeight="1" x14ac:dyDescent="0.15"/>
    <row r="40" spans="1:42" ht="13.5" customHeight="1" x14ac:dyDescent="0.15">
      <c r="A40" s="140"/>
      <c r="B40" s="398" t="s">
        <v>733</v>
      </c>
      <c r="C40" s="398"/>
      <c r="D40" s="398"/>
      <c r="E40" s="398"/>
      <c r="F40" s="398"/>
      <c r="G40" s="398"/>
      <c r="H40" s="398"/>
      <c r="I40" s="398"/>
      <c r="J40" s="398"/>
      <c r="K40" s="145" t="str">
        <f>IF(OR('１報告書'!L137&lt;&gt;"",'１報告書'!L197&lt;&gt;"",'１報告書'!L249&lt;&gt;""),"レ","")</f>
        <v/>
      </c>
      <c r="L40" s="140" t="s">
        <v>266</v>
      </c>
      <c r="M40" s="140"/>
      <c r="N40" s="140"/>
      <c r="O40" s="140"/>
      <c r="P40" s="145" t="str">
        <f>IF(AND('１報告書'!L137="",'１報告書'!L197="",'１報告書'!L249="",OR('１報告書'!P137&lt;&gt;"",'１報告書'!P197&lt;&gt;"",'１報告書'!P249&lt;&gt;""))=TRUE,"レ","")</f>
        <v/>
      </c>
      <c r="Q40" s="140" t="s">
        <v>215</v>
      </c>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row>
    <row r="41" spans="1:42" ht="43.5" customHeight="1" x14ac:dyDescent="0.15">
      <c r="A41" s="140"/>
      <c r="B41" s="398" t="s">
        <v>286</v>
      </c>
      <c r="C41" s="398"/>
      <c r="D41" s="398"/>
      <c r="E41" s="398"/>
      <c r="F41" s="398"/>
      <c r="G41" s="398"/>
      <c r="H41" s="398"/>
      <c r="I41" s="398"/>
      <c r="J41" s="398"/>
      <c r="K41" s="402"/>
      <c r="L41" s="402"/>
      <c r="M41" s="402"/>
      <c r="N41" s="402"/>
      <c r="O41" s="402"/>
      <c r="P41" s="402"/>
      <c r="Q41" s="402"/>
      <c r="R41" s="402"/>
      <c r="S41" s="402"/>
      <c r="T41" s="402"/>
      <c r="U41" s="402"/>
      <c r="V41" s="402"/>
      <c r="W41" s="402"/>
      <c r="X41" s="402"/>
      <c r="Y41" s="402"/>
      <c r="Z41" s="402"/>
      <c r="AA41" s="402"/>
      <c r="AB41" s="402"/>
      <c r="AC41" s="402"/>
      <c r="AD41" s="402"/>
      <c r="AE41" s="402"/>
      <c r="AF41" s="402"/>
      <c r="AG41" s="402"/>
      <c r="AH41" s="402"/>
      <c r="AI41" s="402"/>
      <c r="AJ41" s="402"/>
      <c r="AK41" s="402"/>
      <c r="AL41" s="402"/>
      <c r="AM41" s="402"/>
      <c r="AN41" s="402"/>
      <c r="AP41" s="158" t="s">
        <v>960</v>
      </c>
    </row>
    <row r="42" spans="1:42" ht="13.5" customHeight="1" x14ac:dyDescent="0.15">
      <c r="A42" s="140"/>
      <c r="B42" s="398" t="s">
        <v>577</v>
      </c>
      <c r="C42" s="398"/>
      <c r="D42" s="398"/>
      <c r="E42" s="398"/>
      <c r="F42" s="398"/>
      <c r="G42" s="398"/>
      <c r="H42" s="398"/>
      <c r="I42" s="398"/>
      <c r="J42" s="398"/>
      <c r="K42" s="146"/>
      <c r="L42" s="141" t="s">
        <v>279</v>
      </c>
      <c r="M42" s="140"/>
      <c r="N42" s="140"/>
      <c r="O42" s="140"/>
      <c r="P42" s="146"/>
      <c r="Q42" s="141" t="s">
        <v>351</v>
      </c>
      <c r="R42" s="140"/>
      <c r="S42" s="140"/>
      <c r="T42" s="140"/>
      <c r="U42" s="140" t="s">
        <v>85</v>
      </c>
      <c r="V42" s="394" t="s">
        <v>479</v>
      </c>
      <c r="W42" s="394"/>
      <c r="X42" s="403"/>
      <c r="Y42" s="403"/>
      <c r="Z42" s="140" t="s">
        <v>119</v>
      </c>
      <c r="AA42" s="403"/>
      <c r="AB42" s="403"/>
      <c r="AC42" s="141" t="s">
        <v>356</v>
      </c>
      <c r="AD42" s="140"/>
      <c r="AE42" s="140"/>
      <c r="AF42" s="140"/>
      <c r="AG42" s="140"/>
      <c r="AH42" s="140"/>
      <c r="AI42" s="140"/>
      <c r="AJ42" s="140"/>
      <c r="AK42" s="140"/>
      <c r="AL42" s="140"/>
      <c r="AM42" s="140"/>
      <c r="AN42" s="140"/>
    </row>
    <row r="43" spans="1:42" ht="2.25" customHeight="1" x14ac:dyDescent="0.15"/>
    <row r="44" spans="1:42" ht="13.5" customHeight="1" x14ac:dyDescent="0.15">
      <c r="A44" s="140"/>
      <c r="B44" s="140"/>
      <c r="C44" s="140"/>
      <c r="D44" s="140"/>
      <c r="E44" s="140"/>
      <c r="F44" s="140"/>
      <c r="G44" s="140"/>
      <c r="H44" s="140"/>
      <c r="I44" s="140"/>
      <c r="J44" s="140"/>
      <c r="K44" s="146"/>
      <c r="L44" s="84" t="s">
        <v>115</v>
      </c>
      <c r="M44" s="140"/>
      <c r="N44" s="140"/>
      <c r="O44" s="140"/>
      <c r="P44" s="141" t="s">
        <v>178</v>
      </c>
      <c r="Q44" s="140"/>
      <c r="R44" s="140"/>
      <c r="S44" s="140" t="s">
        <v>572</v>
      </c>
      <c r="T44" s="402"/>
      <c r="U44" s="402"/>
      <c r="V44" s="402"/>
      <c r="W44" s="402"/>
      <c r="X44" s="402"/>
      <c r="Y44" s="402"/>
      <c r="Z44" s="402"/>
      <c r="AA44" s="402"/>
      <c r="AB44" s="402"/>
      <c r="AC44" s="402"/>
      <c r="AD44" s="402"/>
      <c r="AE44" s="402"/>
      <c r="AF44" s="402"/>
      <c r="AG44" s="402"/>
      <c r="AH44" s="402"/>
      <c r="AI44" s="402"/>
      <c r="AJ44" s="402"/>
      <c r="AK44" s="402"/>
      <c r="AL44" s="402"/>
      <c r="AM44" s="402"/>
      <c r="AN44" s="140" t="s">
        <v>586</v>
      </c>
      <c r="AP44" s="158" t="s">
        <v>898</v>
      </c>
    </row>
    <row r="45" spans="1:42" ht="2.25" customHeight="1" x14ac:dyDescent="0.15">
      <c r="A45" s="396"/>
      <c r="B45" s="396"/>
      <c r="C45" s="396"/>
      <c r="D45" s="396"/>
      <c r="E45" s="396"/>
      <c r="F45" s="396"/>
      <c r="G45" s="396"/>
      <c r="H45" s="396"/>
      <c r="I45" s="396"/>
      <c r="J45" s="396"/>
      <c r="K45" s="396"/>
      <c r="L45" s="396"/>
      <c r="M45" s="396"/>
      <c r="N45" s="396"/>
      <c r="O45" s="396"/>
      <c r="P45" s="396"/>
      <c r="Q45" s="396"/>
      <c r="R45" s="396"/>
      <c r="S45" s="396"/>
      <c r="T45" s="396"/>
      <c r="U45" s="396"/>
      <c r="V45" s="396"/>
      <c r="W45" s="396"/>
      <c r="X45" s="396"/>
      <c r="Y45" s="396"/>
      <c r="Z45" s="396"/>
      <c r="AA45" s="396"/>
      <c r="AB45" s="396"/>
      <c r="AC45" s="396"/>
      <c r="AD45" s="396"/>
      <c r="AE45" s="396"/>
      <c r="AF45" s="396"/>
      <c r="AG45" s="396"/>
      <c r="AH45" s="396"/>
      <c r="AI45" s="396"/>
      <c r="AJ45" s="396"/>
      <c r="AK45" s="396"/>
      <c r="AL45" s="396"/>
      <c r="AM45" s="396"/>
      <c r="AN45" s="396"/>
    </row>
    <row r="46" spans="1:42" ht="2.25" customHeight="1" x14ac:dyDescent="0.15">
      <c r="A46" s="397"/>
      <c r="B46" s="397"/>
      <c r="C46" s="397"/>
      <c r="D46" s="397"/>
      <c r="E46" s="397"/>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row>
    <row r="47" spans="1:42" ht="219.95" customHeight="1" x14ac:dyDescent="0.15"/>
    <row r="48" spans="1:42" ht="13.5" customHeight="1" x14ac:dyDescent="0.15">
      <c r="A48" s="404" t="s">
        <v>235</v>
      </c>
      <c r="B48" s="404"/>
      <c r="C48" s="404"/>
      <c r="D48" s="404"/>
      <c r="E48" s="404"/>
      <c r="F48" s="404"/>
      <c r="G48" s="404"/>
      <c r="H48" s="405" t="s">
        <v>726</v>
      </c>
      <c r="I48" s="406"/>
      <c r="J48" s="406"/>
      <c r="K48" s="406"/>
      <c r="L48" s="406"/>
      <c r="M48" s="406"/>
      <c r="N48" s="406"/>
      <c r="O48" s="406"/>
      <c r="P48" s="406"/>
      <c r="Q48" s="406"/>
      <c r="R48" s="406"/>
      <c r="S48" s="406"/>
      <c r="T48" s="406"/>
      <c r="U48" s="406"/>
      <c r="V48" s="406"/>
      <c r="W48" s="406"/>
      <c r="X48" s="406"/>
      <c r="Y48" s="406"/>
      <c r="Z48" s="406"/>
      <c r="AA48" s="407"/>
      <c r="AB48" s="97"/>
      <c r="AC48" s="352" t="s">
        <v>1053</v>
      </c>
      <c r="AD48" s="353"/>
      <c r="AE48" s="353"/>
      <c r="AF48" s="353"/>
      <c r="AG48" s="353"/>
      <c r="AH48" s="353"/>
      <c r="AI48" s="353"/>
      <c r="AJ48" s="353"/>
      <c r="AK48" s="353"/>
      <c r="AL48" s="353"/>
      <c r="AM48" s="353"/>
      <c r="AN48" s="354"/>
    </row>
    <row r="49" spans="1:40" ht="13.5" customHeight="1" x14ac:dyDescent="0.15">
      <c r="A49" s="408"/>
      <c r="B49" s="342"/>
      <c r="C49" s="342"/>
      <c r="D49" s="342"/>
      <c r="E49" s="342"/>
      <c r="F49" s="342"/>
      <c r="G49" s="409"/>
      <c r="H49" s="104"/>
      <c r="I49" s="107"/>
      <c r="J49" s="107"/>
      <c r="K49" s="107"/>
      <c r="L49" s="107"/>
      <c r="M49" s="107"/>
      <c r="N49" s="107"/>
      <c r="O49" s="107"/>
      <c r="P49" s="107"/>
      <c r="Q49" s="107"/>
      <c r="R49" s="107"/>
      <c r="S49" s="107"/>
      <c r="T49" s="107"/>
      <c r="U49" s="107"/>
      <c r="V49" s="107"/>
      <c r="W49" s="107"/>
      <c r="X49" s="107"/>
      <c r="Y49" s="107"/>
      <c r="Z49" s="107"/>
      <c r="AA49" s="117"/>
      <c r="AB49" s="108"/>
      <c r="AC49" s="422">
        <f>'１報告書'!AC49</f>
        <v>0</v>
      </c>
      <c r="AD49" s="423"/>
      <c r="AE49" s="428" t="s">
        <v>1075</v>
      </c>
      <c r="AF49" s="423">
        <f>'１報告書'!AF49</f>
        <v>0</v>
      </c>
      <c r="AG49" s="423"/>
      <c r="AH49" s="428" t="s">
        <v>1075</v>
      </c>
      <c r="AI49" s="423">
        <f>'１報告書'!AI49</f>
        <v>0</v>
      </c>
      <c r="AJ49" s="423"/>
      <c r="AK49" s="423"/>
      <c r="AL49" s="428" t="s">
        <v>1075</v>
      </c>
      <c r="AM49" s="423">
        <f>'１報告書'!AM49</f>
        <v>0</v>
      </c>
      <c r="AN49" s="431"/>
    </row>
    <row r="50" spans="1:40" ht="27" customHeight="1" x14ac:dyDescent="0.15">
      <c r="A50" s="410"/>
      <c r="B50" s="411"/>
      <c r="C50" s="411"/>
      <c r="D50" s="411"/>
      <c r="E50" s="411"/>
      <c r="F50" s="411"/>
      <c r="G50" s="412"/>
      <c r="H50" s="105"/>
      <c r="I50" s="108"/>
      <c r="J50" s="108"/>
      <c r="K50" s="108"/>
      <c r="L50" s="108"/>
      <c r="M50" s="108"/>
      <c r="N50" s="108"/>
      <c r="O50" s="108"/>
      <c r="P50" s="108"/>
      <c r="Q50" s="108"/>
      <c r="R50" s="108"/>
      <c r="S50" s="108"/>
      <c r="T50" s="108"/>
      <c r="U50" s="108"/>
      <c r="V50" s="108"/>
      <c r="W50" s="108"/>
      <c r="X50" s="108"/>
      <c r="Y50" s="108"/>
      <c r="Z50" s="108"/>
      <c r="AA50" s="118"/>
      <c r="AB50" s="108"/>
      <c r="AC50" s="424"/>
      <c r="AD50" s="425"/>
      <c r="AE50" s="429"/>
      <c r="AF50" s="425"/>
      <c r="AG50" s="425"/>
      <c r="AH50" s="429"/>
      <c r="AI50" s="425"/>
      <c r="AJ50" s="425"/>
      <c r="AK50" s="425"/>
      <c r="AL50" s="429"/>
      <c r="AM50" s="425"/>
      <c r="AN50" s="432"/>
    </row>
    <row r="51" spans="1:40" ht="13.5" customHeight="1" x14ac:dyDescent="0.15">
      <c r="A51" s="413"/>
      <c r="B51" s="331"/>
      <c r="C51" s="331"/>
      <c r="D51" s="331"/>
      <c r="E51" s="331"/>
      <c r="F51" s="331"/>
      <c r="G51" s="414"/>
      <c r="H51" s="105"/>
      <c r="I51" s="108"/>
      <c r="J51" s="108"/>
      <c r="K51" s="108"/>
      <c r="L51" s="108"/>
      <c r="M51" s="108"/>
      <c r="N51" s="108"/>
      <c r="O51" s="108"/>
      <c r="P51" s="108"/>
      <c r="Q51" s="108"/>
      <c r="R51" s="108"/>
      <c r="S51" s="108"/>
      <c r="T51" s="108"/>
      <c r="U51" s="108"/>
      <c r="V51" s="108"/>
      <c r="W51" s="108"/>
      <c r="X51" s="108"/>
      <c r="Y51" s="108"/>
      <c r="Z51" s="108"/>
      <c r="AA51" s="118"/>
      <c r="AB51" s="108"/>
      <c r="AC51" s="424"/>
      <c r="AD51" s="425"/>
      <c r="AE51" s="429"/>
      <c r="AF51" s="425"/>
      <c r="AG51" s="425"/>
      <c r="AH51" s="429"/>
      <c r="AI51" s="425"/>
      <c r="AJ51" s="425"/>
      <c r="AK51" s="425"/>
      <c r="AL51" s="429"/>
      <c r="AM51" s="425"/>
      <c r="AN51" s="432"/>
    </row>
    <row r="52" spans="1:40" ht="27" customHeight="1" x14ac:dyDescent="0.15">
      <c r="A52" s="415"/>
      <c r="B52" s="416"/>
      <c r="C52" s="416"/>
      <c r="D52" s="416"/>
      <c r="E52" s="416"/>
      <c r="F52" s="416"/>
      <c r="G52" s="417"/>
      <c r="H52" s="143" t="str">
        <f>'１報告書'!H51</f>
        <v/>
      </c>
      <c r="I52" s="144" t="str">
        <f>'１報告書'!I51</f>
        <v/>
      </c>
      <c r="J52" s="144" t="str">
        <f>'１報告書'!J51</f>
        <v/>
      </c>
      <c r="K52" s="144"/>
      <c r="L52" s="144"/>
      <c r="M52" s="144"/>
      <c r="N52" s="144"/>
      <c r="O52" s="144"/>
      <c r="P52" s="144"/>
      <c r="Q52" s="144"/>
      <c r="R52" s="144"/>
      <c r="S52" s="144"/>
      <c r="T52" s="144"/>
      <c r="U52" s="144"/>
      <c r="V52" s="144"/>
      <c r="W52" s="144"/>
      <c r="X52" s="144"/>
      <c r="Y52" s="144"/>
      <c r="Z52" s="144"/>
      <c r="AA52" s="153"/>
      <c r="AB52" s="120"/>
      <c r="AC52" s="426"/>
      <c r="AD52" s="427"/>
      <c r="AE52" s="430"/>
      <c r="AF52" s="427"/>
      <c r="AG52" s="427"/>
      <c r="AH52" s="430"/>
      <c r="AI52" s="427"/>
      <c r="AJ52" s="427"/>
      <c r="AK52" s="427"/>
      <c r="AL52" s="430"/>
      <c r="AM52" s="427"/>
      <c r="AN52" s="433"/>
    </row>
    <row r="53" spans="1:40" ht="13.5" customHeight="1" x14ac:dyDescent="0.15">
      <c r="A53" s="418" t="s">
        <v>779</v>
      </c>
      <c r="B53" s="419"/>
      <c r="C53" s="419"/>
      <c r="D53" s="419"/>
      <c r="E53" s="419"/>
      <c r="F53" s="419"/>
      <c r="G53" s="419"/>
      <c r="H53" s="419"/>
      <c r="I53" s="419"/>
      <c r="J53" s="419"/>
      <c r="K53" s="419"/>
      <c r="L53" s="419"/>
      <c r="M53" s="419"/>
      <c r="N53" s="419"/>
      <c r="O53" s="419"/>
      <c r="P53" s="419"/>
      <c r="Q53" s="419"/>
      <c r="R53" s="419"/>
      <c r="S53" s="419"/>
      <c r="T53" s="419"/>
      <c r="U53" s="419"/>
      <c r="V53" s="419"/>
      <c r="W53" s="419"/>
      <c r="X53" s="419"/>
      <c r="Y53" s="419"/>
      <c r="Z53" s="419"/>
      <c r="AA53" s="420"/>
      <c r="AB53" s="97"/>
      <c r="AC53" s="361" t="s">
        <v>712</v>
      </c>
      <c r="AD53" s="362"/>
      <c r="AE53" s="362"/>
      <c r="AF53" s="362"/>
      <c r="AG53" s="362"/>
      <c r="AH53" s="362"/>
      <c r="AI53" s="362"/>
      <c r="AJ53" s="362"/>
      <c r="AK53" s="362"/>
      <c r="AL53" s="362"/>
      <c r="AM53" s="362"/>
      <c r="AN53" s="363"/>
    </row>
    <row r="54" spans="1:40" s="86" customFormat="1" ht="7.5" customHeight="1" x14ac:dyDescent="0.15">
      <c r="A54" s="393" t="str">
        <f>旭川市用!A3</f>
        <v>R8.4.1ver</v>
      </c>
      <c r="B54" s="393"/>
      <c r="C54" s="393"/>
      <c r="D54" s="393"/>
      <c r="E54" s="393"/>
      <c r="F54" s="393"/>
      <c r="G54" s="393"/>
      <c r="H54" s="393"/>
      <c r="I54" s="393"/>
      <c r="J54" s="393"/>
      <c r="K54" s="393"/>
      <c r="L54" s="393"/>
      <c r="M54" s="393"/>
      <c r="N54" s="393"/>
      <c r="O54" s="393"/>
      <c r="P54" s="393"/>
      <c r="Q54" s="393"/>
      <c r="R54" s="393"/>
      <c r="S54" s="393"/>
      <c r="T54" s="393"/>
      <c r="U54" s="393"/>
      <c r="V54" s="393"/>
      <c r="W54" s="393"/>
      <c r="X54" s="393"/>
      <c r="Y54" s="393"/>
      <c r="Z54" s="393"/>
      <c r="AA54" s="393"/>
      <c r="AB54" s="393"/>
      <c r="AC54" s="393"/>
      <c r="AD54" s="393"/>
      <c r="AE54" s="393"/>
      <c r="AF54" s="393"/>
      <c r="AG54" s="393"/>
      <c r="AH54" s="393"/>
      <c r="AI54" s="393"/>
      <c r="AJ54" s="393"/>
      <c r="AK54" s="393"/>
      <c r="AL54" s="393"/>
      <c r="AM54" s="393"/>
      <c r="AN54" s="393"/>
    </row>
    <row r="55" spans="1:40" ht="13.5" customHeight="1" x14ac:dyDescent="0.15">
      <c r="A55" s="394" t="s">
        <v>263</v>
      </c>
      <c r="B55" s="394"/>
      <c r="C55" s="394"/>
      <c r="D55" s="394"/>
      <c r="E55" s="394"/>
      <c r="F55" s="394"/>
      <c r="G55" s="394"/>
      <c r="H55" s="394"/>
      <c r="I55" s="394"/>
      <c r="J55" s="394"/>
      <c r="K55" s="394"/>
      <c r="L55" s="394"/>
      <c r="M55" s="394"/>
      <c r="N55" s="394"/>
      <c r="O55" s="394"/>
      <c r="P55" s="394"/>
      <c r="Q55" s="394"/>
      <c r="R55" s="394"/>
      <c r="S55" s="394"/>
      <c r="T55" s="394"/>
      <c r="U55" s="394"/>
      <c r="V55" s="394"/>
      <c r="W55" s="394"/>
      <c r="X55" s="394"/>
      <c r="Y55" s="394"/>
      <c r="Z55" s="394"/>
      <c r="AA55" s="394"/>
      <c r="AB55" s="394"/>
      <c r="AC55" s="394"/>
      <c r="AD55" s="394"/>
      <c r="AE55" s="394"/>
      <c r="AF55" s="394"/>
      <c r="AG55" s="394"/>
      <c r="AH55" s="394"/>
      <c r="AI55" s="394"/>
      <c r="AJ55" s="394"/>
      <c r="AK55" s="394"/>
      <c r="AL55" s="394"/>
      <c r="AM55" s="394"/>
      <c r="AN55" s="394"/>
    </row>
    <row r="56" spans="1:40" ht="13.5" customHeight="1" x14ac:dyDescent="0.15">
      <c r="A56" s="398" t="s">
        <v>283</v>
      </c>
      <c r="B56" s="398"/>
      <c r="C56" s="398"/>
      <c r="D56" s="398"/>
      <c r="E56" s="398"/>
      <c r="F56" s="398"/>
      <c r="G56" s="398"/>
      <c r="H56" s="398"/>
      <c r="I56" s="398"/>
      <c r="J56" s="398"/>
      <c r="K56" s="398"/>
      <c r="L56" s="398"/>
      <c r="M56" s="398"/>
      <c r="N56" s="398"/>
      <c r="O56" s="398"/>
      <c r="P56" s="398"/>
      <c r="Q56" s="398"/>
      <c r="R56" s="398"/>
      <c r="S56" s="398"/>
      <c r="T56" s="398"/>
      <c r="U56" s="398"/>
      <c r="V56" s="398"/>
      <c r="W56" s="398"/>
      <c r="X56" s="398"/>
      <c r="Y56" s="398"/>
      <c r="Z56" s="398"/>
      <c r="AA56" s="398"/>
      <c r="AB56" s="398"/>
      <c r="AC56" s="398"/>
      <c r="AD56" s="398"/>
      <c r="AE56" s="398"/>
      <c r="AF56" s="398"/>
      <c r="AG56" s="398"/>
      <c r="AH56" s="398"/>
      <c r="AI56" s="398"/>
      <c r="AJ56" s="398"/>
      <c r="AK56" s="398"/>
      <c r="AL56" s="398"/>
      <c r="AM56" s="398"/>
      <c r="AN56" s="398"/>
    </row>
    <row r="57" spans="1:40" ht="2.25" customHeight="1" x14ac:dyDescent="0.15">
      <c r="A57" s="396"/>
      <c r="B57" s="396"/>
      <c r="C57" s="396"/>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396"/>
      <c r="AF57" s="396"/>
      <c r="AG57" s="396"/>
      <c r="AH57" s="396"/>
      <c r="AI57" s="396"/>
      <c r="AJ57" s="396"/>
      <c r="AK57" s="396"/>
      <c r="AL57" s="396"/>
      <c r="AM57" s="396"/>
      <c r="AN57" s="396"/>
    </row>
    <row r="58" spans="1:40" ht="2.25" customHeight="1" x14ac:dyDescent="0.15">
      <c r="A58" s="397"/>
      <c r="B58" s="397"/>
      <c r="C58" s="397"/>
      <c r="D58" s="397"/>
      <c r="E58" s="397"/>
      <c r="F58" s="397"/>
      <c r="G58" s="397"/>
      <c r="H58" s="397"/>
      <c r="I58" s="397"/>
      <c r="J58" s="397"/>
      <c r="K58" s="397"/>
      <c r="L58" s="397"/>
      <c r="M58" s="397"/>
      <c r="N58" s="397"/>
      <c r="O58" s="397"/>
      <c r="P58" s="397"/>
      <c r="Q58" s="397"/>
      <c r="R58" s="397"/>
      <c r="S58" s="397"/>
      <c r="T58" s="397"/>
      <c r="U58" s="397"/>
      <c r="V58" s="397"/>
      <c r="W58" s="397"/>
      <c r="X58" s="397"/>
      <c r="Y58" s="397"/>
      <c r="Z58" s="397"/>
      <c r="AA58" s="397"/>
      <c r="AB58" s="397"/>
      <c r="AC58" s="397"/>
      <c r="AD58" s="397"/>
      <c r="AE58" s="397"/>
      <c r="AF58" s="397"/>
      <c r="AG58" s="397"/>
      <c r="AH58" s="397"/>
      <c r="AI58" s="397"/>
      <c r="AJ58" s="397"/>
      <c r="AK58" s="397"/>
      <c r="AL58" s="397"/>
      <c r="AM58" s="397"/>
      <c r="AN58" s="397"/>
    </row>
    <row r="59" spans="1:40" ht="13.5" customHeight="1" x14ac:dyDescent="0.15">
      <c r="A59" s="398" t="s">
        <v>877</v>
      </c>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398"/>
      <c r="AF59" s="398"/>
      <c r="AG59" s="398"/>
      <c r="AH59" s="398"/>
      <c r="AI59" s="398"/>
      <c r="AJ59" s="398"/>
      <c r="AK59" s="398"/>
      <c r="AL59" s="398"/>
      <c r="AM59" s="398"/>
      <c r="AN59" s="398"/>
    </row>
    <row r="60" spans="1:40" ht="13.5" customHeight="1" x14ac:dyDescent="0.15">
      <c r="B60" s="84" t="s">
        <v>333</v>
      </c>
      <c r="L60" s="398" t="s">
        <v>322</v>
      </c>
      <c r="M60" s="398"/>
      <c r="N60" s="401">
        <f>'１報告書'!N59</f>
        <v>0</v>
      </c>
      <c r="O60" s="401"/>
      <c r="P60" s="401"/>
      <c r="Q60" s="84" t="s">
        <v>325</v>
      </c>
      <c r="S60" s="398" t="s">
        <v>330</v>
      </c>
      <c r="T60" s="398"/>
      <c r="U60" s="401">
        <f>'１報告書'!U59</f>
        <v>0</v>
      </c>
      <c r="V60" s="401"/>
      <c r="W60" s="401"/>
      <c r="X60" s="84" t="s">
        <v>325</v>
      </c>
    </row>
    <row r="61" spans="1:40" ht="13.5" customHeight="1" x14ac:dyDescent="0.15">
      <c r="B61" s="84" t="s">
        <v>431</v>
      </c>
      <c r="L61" s="401">
        <f>'１報告書'!L60</f>
        <v>0</v>
      </c>
      <c r="M61" s="401"/>
      <c r="N61" s="401"/>
      <c r="O61" s="401"/>
      <c r="P61" s="401"/>
      <c r="Q61" s="84" t="s">
        <v>337</v>
      </c>
    </row>
    <row r="62" spans="1:40" ht="13.5" customHeight="1" x14ac:dyDescent="0.15">
      <c r="B62" s="84" t="s">
        <v>437</v>
      </c>
      <c r="L62" s="401">
        <f>'１報告書'!L61</f>
        <v>0</v>
      </c>
      <c r="M62" s="401"/>
      <c r="N62" s="401"/>
      <c r="O62" s="401"/>
      <c r="P62" s="401"/>
      <c r="Q62" s="84" t="s">
        <v>337</v>
      </c>
    </row>
    <row r="63" spans="1:40" ht="13.5" customHeight="1" x14ac:dyDescent="0.15">
      <c r="B63" s="84" t="s">
        <v>195</v>
      </c>
      <c r="L63" s="145">
        <f>'１報告書'!L62</f>
        <v>0</v>
      </c>
      <c r="M63" s="84" t="s">
        <v>236</v>
      </c>
      <c r="U63" s="145">
        <f>'１報告書'!U62</f>
        <v>0</v>
      </c>
      <c r="V63" s="84" t="s">
        <v>30</v>
      </c>
      <c r="AD63" s="145">
        <f>'１報告書'!AD62</f>
        <v>0</v>
      </c>
      <c r="AE63" s="92" t="s">
        <v>729</v>
      </c>
    </row>
    <row r="64" spans="1:40" ht="2.25" customHeight="1" x14ac:dyDescent="0.15">
      <c r="A64" s="396"/>
      <c r="B64" s="396"/>
      <c r="C64" s="396"/>
      <c r="D64" s="396"/>
      <c r="E64" s="396"/>
      <c r="F64" s="396"/>
      <c r="G64" s="396"/>
      <c r="H64" s="396"/>
      <c r="I64" s="396"/>
      <c r="J64" s="396"/>
      <c r="K64" s="396"/>
      <c r="L64" s="396"/>
      <c r="M64" s="396"/>
      <c r="N64" s="396"/>
      <c r="O64" s="396"/>
      <c r="P64" s="396"/>
      <c r="Q64" s="396"/>
      <c r="R64" s="396"/>
      <c r="S64" s="396"/>
      <c r="T64" s="396"/>
      <c r="U64" s="396"/>
      <c r="V64" s="396"/>
      <c r="W64" s="396"/>
      <c r="X64" s="396"/>
      <c r="Y64" s="396"/>
      <c r="Z64" s="396"/>
      <c r="AA64" s="396"/>
      <c r="AB64" s="396"/>
      <c r="AC64" s="396"/>
      <c r="AD64" s="396"/>
      <c r="AE64" s="396"/>
      <c r="AF64" s="396"/>
      <c r="AG64" s="396"/>
      <c r="AH64" s="396"/>
      <c r="AI64" s="396"/>
      <c r="AJ64" s="396"/>
      <c r="AK64" s="396"/>
      <c r="AL64" s="396"/>
      <c r="AM64" s="396"/>
      <c r="AN64" s="396"/>
    </row>
    <row r="65" spans="1:40" ht="2.25" customHeight="1" x14ac:dyDescent="0.15">
      <c r="A65" s="397"/>
      <c r="B65" s="397"/>
      <c r="C65" s="397"/>
      <c r="D65" s="397"/>
      <c r="E65" s="397"/>
      <c r="F65" s="397"/>
      <c r="G65" s="397"/>
      <c r="H65" s="397"/>
      <c r="I65" s="397"/>
      <c r="J65" s="397"/>
      <c r="K65" s="397"/>
      <c r="L65" s="397"/>
      <c r="M65" s="397"/>
      <c r="N65" s="397"/>
      <c r="O65" s="397"/>
      <c r="P65" s="397"/>
      <c r="Q65" s="397"/>
      <c r="R65" s="397"/>
      <c r="S65" s="397"/>
      <c r="T65" s="397"/>
      <c r="U65" s="397"/>
      <c r="V65" s="397"/>
      <c r="W65" s="397"/>
      <c r="X65" s="397"/>
      <c r="Y65" s="397"/>
      <c r="Z65" s="397"/>
      <c r="AA65" s="397"/>
      <c r="AB65" s="397"/>
      <c r="AC65" s="397"/>
      <c r="AD65" s="397"/>
      <c r="AE65" s="397"/>
      <c r="AF65" s="397"/>
      <c r="AG65" s="397"/>
      <c r="AH65" s="397"/>
      <c r="AI65" s="397"/>
      <c r="AJ65" s="397"/>
      <c r="AK65" s="397"/>
      <c r="AL65" s="397"/>
      <c r="AM65" s="397"/>
      <c r="AN65" s="397"/>
    </row>
    <row r="66" spans="1:40" ht="13.5" customHeight="1" x14ac:dyDescent="0.15">
      <c r="A66" s="398" t="s">
        <v>878</v>
      </c>
      <c r="B66" s="398"/>
      <c r="C66" s="398"/>
      <c r="D66" s="398"/>
      <c r="E66" s="398"/>
      <c r="F66" s="398"/>
      <c r="G66" s="398"/>
      <c r="H66" s="398"/>
      <c r="I66" s="398"/>
      <c r="J66" s="398"/>
      <c r="K66" s="398"/>
      <c r="L66" s="398"/>
      <c r="M66" s="398"/>
      <c r="N66" s="398"/>
      <c r="O66" s="398"/>
      <c r="P66" s="398"/>
      <c r="Q66" s="398"/>
      <c r="R66" s="398"/>
      <c r="S66" s="398"/>
      <c r="T66" s="398"/>
      <c r="U66" s="398"/>
      <c r="V66" s="398"/>
      <c r="W66" s="398"/>
      <c r="X66" s="398"/>
      <c r="Y66" s="398"/>
      <c r="Z66" s="398"/>
      <c r="AA66" s="398"/>
      <c r="AB66" s="398"/>
      <c r="AC66" s="398"/>
      <c r="AD66" s="398"/>
      <c r="AE66" s="398"/>
      <c r="AF66" s="398"/>
      <c r="AG66" s="398"/>
      <c r="AH66" s="398"/>
      <c r="AI66" s="398"/>
      <c r="AJ66" s="398"/>
      <c r="AK66" s="398"/>
      <c r="AL66" s="398"/>
      <c r="AM66" s="398"/>
      <c r="AN66" s="398"/>
    </row>
    <row r="67" spans="1:40" ht="13.5" customHeight="1" x14ac:dyDescent="0.15">
      <c r="B67" s="84" t="s">
        <v>433</v>
      </c>
      <c r="M67" s="150"/>
      <c r="N67" s="150"/>
      <c r="O67" s="150"/>
      <c r="P67" s="150"/>
      <c r="Q67" s="150"/>
      <c r="R67" s="150"/>
      <c r="V67" s="401">
        <f>'１報告書'!V66</f>
        <v>0</v>
      </c>
      <c r="W67" s="401"/>
      <c r="X67" s="401">
        <f>'１報告書'!X66</f>
        <v>0</v>
      </c>
      <c r="Y67" s="401"/>
      <c r="Z67" s="150" t="s">
        <v>309</v>
      </c>
      <c r="AA67" s="401">
        <f>'１報告書'!AA66</f>
        <v>0</v>
      </c>
      <c r="AB67" s="401"/>
      <c r="AC67" s="150" t="s">
        <v>710</v>
      </c>
      <c r="AD67" s="401">
        <f>'１報告書'!AD66</f>
        <v>0</v>
      </c>
      <c r="AE67" s="401"/>
      <c r="AF67" s="84" t="s">
        <v>48</v>
      </c>
      <c r="AG67" s="84" t="s">
        <v>342</v>
      </c>
      <c r="AH67" s="401">
        <f>'１報告書'!AH66</f>
        <v>0</v>
      </c>
      <c r="AI67" s="401"/>
      <c r="AJ67" s="401"/>
      <c r="AK67" s="401"/>
      <c r="AL67" s="401"/>
      <c r="AM67" s="401"/>
      <c r="AN67" s="84" t="s">
        <v>340</v>
      </c>
    </row>
    <row r="68" spans="1:40" ht="13.5" customHeight="1" x14ac:dyDescent="0.15">
      <c r="B68" s="84" t="s">
        <v>238</v>
      </c>
      <c r="L68" s="145">
        <f>'１報告書'!L67</f>
        <v>0</v>
      </c>
      <c r="M68" s="84" t="s">
        <v>1349</v>
      </c>
      <c r="R68" s="145">
        <f>'１報告書'!R67</f>
        <v>0</v>
      </c>
      <c r="S68" s="84" t="s">
        <v>758</v>
      </c>
      <c r="Z68" s="84" t="s">
        <v>85</v>
      </c>
      <c r="AA68" s="401">
        <f>'１報告書'!AA67</f>
        <v>0</v>
      </c>
      <c r="AB68" s="401"/>
      <c r="AC68" s="401"/>
      <c r="AD68" s="401"/>
      <c r="AE68" s="401"/>
      <c r="AF68" s="401"/>
      <c r="AG68" s="401"/>
      <c r="AH68" s="401"/>
      <c r="AI68" s="401"/>
      <c r="AJ68" s="401"/>
      <c r="AK68" s="401"/>
      <c r="AL68" s="401"/>
      <c r="AM68" s="401"/>
      <c r="AN68" s="84" t="s">
        <v>586</v>
      </c>
    </row>
    <row r="69" spans="1:40" ht="13.5" customHeight="1" x14ac:dyDescent="0.15">
      <c r="B69" s="84" t="s">
        <v>435</v>
      </c>
      <c r="M69" s="150"/>
      <c r="N69" s="150"/>
      <c r="O69" s="150"/>
      <c r="P69" s="150"/>
      <c r="Q69" s="150"/>
      <c r="R69" s="150"/>
      <c r="V69" s="401">
        <f>'１報告書'!V68</f>
        <v>0</v>
      </c>
      <c r="W69" s="401"/>
      <c r="X69" s="401">
        <f>'１報告書'!X68</f>
        <v>0</v>
      </c>
      <c r="Y69" s="401"/>
      <c r="Z69" s="150" t="s">
        <v>309</v>
      </c>
      <c r="AA69" s="401">
        <f>'１報告書'!AA68</f>
        <v>0</v>
      </c>
      <c r="AB69" s="401"/>
      <c r="AC69" s="150" t="s">
        <v>710</v>
      </c>
      <c r="AD69" s="401">
        <f>'１報告書'!AD68</f>
        <v>0</v>
      </c>
      <c r="AE69" s="401"/>
      <c r="AF69" s="84" t="s">
        <v>48</v>
      </c>
      <c r="AG69" s="84" t="s">
        <v>342</v>
      </c>
      <c r="AH69" s="401">
        <f>'１報告書'!AH68</f>
        <v>0</v>
      </c>
      <c r="AI69" s="401"/>
      <c r="AJ69" s="401"/>
      <c r="AK69" s="401"/>
      <c r="AL69" s="401"/>
      <c r="AM69" s="401"/>
      <c r="AN69" s="84" t="s">
        <v>340</v>
      </c>
    </row>
    <row r="70" spans="1:40" ht="13.5" customHeight="1" x14ac:dyDescent="0.15">
      <c r="B70" s="84" t="s">
        <v>353</v>
      </c>
      <c r="L70" s="145">
        <f>'１報告書'!L69</f>
        <v>0</v>
      </c>
      <c r="M70" s="84" t="s">
        <v>406</v>
      </c>
      <c r="R70" s="145">
        <f>'１報告書'!R69</f>
        <v>0</v>
      </c>
      <c r="S70" s="84" t="s">
        <v>758</v>
      </c>
      <c r="Z70" s="84" t="s">
        <v>85</v>
      </c>
      <c r="AA70" s="401">
        <f>'１報告書'!AA69</f>
        <v>0</v>
      </c>
      <c r="AB70" s="401"/>
      <c r="AC70" s="401"/>
      <c r="AD70" s="401"/>
      <c r="AE70" s="401"/>
      <c r="AF70" s="401"/>
      <c r="AG70" s="401"/>
      <c r="AH70" s="401"/>
      <c r="AI70" s="401"/>
      <c r="AJ70" s="401"/>
      <c r="AK70" s="401"/>
      <c r="AL70" s="401"/>
      <c r="AM70" s="401"/>
      <c r="AN70" s="84" t="s">
        <v>586</v>
      </c>
    </row>
    <row r="71" spans="1:40" ht="2.25" customHeight="1" x14ac:dyDescent="0.15">
      <c r="A71" s="396"/>
      <c r="B71" s="396"/>
      <c r="C71" s="396"/>
      <c r="D71" s="396"/>
      <c r="E71" s="396"/>
      <c r="F71" s="396"/>
      <c r="G71" s="396"/>
      <c r="H71" s="396"/>
      <c r="I71" s="396"/>
      <c r="J71" s="396"/>
      <c r="K71" s="396"/>
      <c r="L71" s="396"/>
      <c r="M71" s="396"/>
      <c r="N71" s="396"/>
      <c r="O71" s="396"/>
      <c r="P71" s="396"/>
      <c r="Q71" s="396"/>
      <c r="R71" s="396"/>
      <c r="S71" s="396"/>
      <c r="T71" s="396"/>
      <c r="U71" s="396"/>
      <c r="V71" s="396"/>
      <c r="W71" s="396"/>
      <c r="X71" s="396"/>
      <c r="Y71" s="396"/>
      <c r="Z71" s="396"/>
      <c r="AA71" s="396"/>
      <c r="AB71" s="396"/>
      <c r="AC71" s="396"/>
      <c r="AD71" s="396"/>
      <c r="AE71" s="396"/>
      <c r="AF71" s="396"/>
      <c r="AG71" s="396"/>
      <c r="AH71" s="396"/>
      <c r="AI71" s="396"/>
      <c r="AJ71" s="396"/>
      <c r="AK71" s="396"/>
      <c r="AL71" s="396"/>
      <c r="AM71" s="396"/>
      <c r="AN71" s="396"/>
    </row>
    <row r="72" spans="1:40" ht="2.25" customHeight="1" x14ac:dyDescent="0.15">
      <c r="A72" s="397"/>
      <c r="B72" s="397"/>
      <c r="C72" s="397"/>
      <c r="D72" s="397"/>
      <c r="E72" s="397"/>
      <c r="F72" s="397"/>
      <c r="G72" s="397"/>
      <c r="H72" s="397"/>
      <c r="I72" s="397"/>
      <c r="J72" s="397"/>
      <c r="K72" s="397"/>
      <c r="L72" s="397"/>
      <c r="M72" s="397"/>
      <c r="N72" s="397"/>
      <c r="O72" s="397"/>
      <c r="P72" s="397"/>
      <c r="Q72" s="397"/>
      <c r="R72" s="397"/>
      <c r="S72" s="397"/>
      <c r="T72" s="397"/>
      <c r="U72" s="397"/>
      <c r="V72" s="397"/>
      <c r="W72" s="397"/>
      <c r="X72" s="397"/>
      <c r="Y72" s="397"/>
      <c r="Z72" s="397"/>
      <c r="AA72" s="397"/>
      <c r="AB72" s="397"/>
      <c r="AC72" s="397"/>
      <c r="AD72" s="397"/>
      <c r="AE72" s="397"/>
      <c r="AF72" s="397"/>
      <c r="AG72" s="397"/>
      <c r="AH72" s="397"/>
      <c r="AI72" s="397"/>
      <c r="AJ72" s="397"/>
      <c r="AK72" s="397"/>
      <c r="AL72" s="397"/>
      <c r="AM72" s="397"/>
      <c r="AN72" s="397"/>
    </row>
    <row r="73" spans="1:40" ht="13.5" customHeight="1" x14ac:dyDescent="0.15">
      <c r="A73" s="398" t="s">
        <v>53</v>
      </c>
      <c r="B73" s="398"/>
      <c r="C73" s="398"/>
      <c r="D73" s="398"/>
      <c r="E73" s="398"/>
      <c r="F73" s="398"/>
      <c r="G73" s="398"/>
      <c r="H73" s="398"/>
      <c r="I73" s="398"/>
      <c r="J73" s="398"/>
      <c r="K73" s="398"/>
      <c r="L73" s="398"/>
      <c r="M73" s="398"/>
      <c r="N73" s="398"/>
      <c r="O73" s="398"/>
      <c r="P73" s="398"/>
      <c r="Q73" s="398"/>
      <c r="R73" s="398"/>
      <c r="S73" s="398"/>
      <c r="T73" s="398"/>
      <c r="U73" s="398"/>
      <c r="V73" s="398"/>
      <c r="W73" s="398"/>
      <c r="X73" s="398"/>
      <c r="Y73" s="398"/>
      <c r="Z73" s="398"/>
      <c r="AA73" s="398"/>
      <c r="AB73" s="398"/>
      <c r="AC73" s="398"/>
      <c r="AD73" s="398"/>
      <c r="AE73" s="398"/>
      <c r="AF73" s="398"/>
      <c r="AG73" s="398"/>
      <c r="AH73" s="398"/>
      <c r="AI73" s="398"/>
      <c r="AJ73" s="398"/>
      <c r="AK73" s="398"/>
      <c r="AL73" s="398"/>
      <c r="AM73" s="398"/>
      <c r="AN73" s="398"/>
    </row>
    <row r="74" spans="1:40" ht="13.5" customHeight="1" x14ac:dyDescent="0.15">
      <c r="B74" s="84" t="s">
        <v>241</v>
      </c>
      <c r="S74" s="394" t="s">
        <v>479</v>
      </c>
      <c r="T74" s="394"/>
      <c r="U74" s="401">
        <f>'１報告書'!U73</f>
        <v>0</v>
      </c>
      <c r="V74" s="401"/>
      <c r="W74" s="84" t="s">
        <v>309</v>
      </c>
      <c r="X74" s="401">
        <f>'１報告書'!X73</f>
        <v>0</v>
      </c>
      <c r="Y74" s="401"/>
      <c r="Z74" s="84" t="s">
        <v>247</v>
      </c>
      <c r="AA74" s="401">
        <f>'１報告書'!AA73</f>
        <v>0</v>
      </c>
      <c r="AB74" s="401"/>
      <c r="AC74" s="84" t="s">
        <v>759</v>
      </c>
      <c r="AD74" s="84" t="s">
        <v>762</v>
      </c>
    </row>
    <row r="75" spans="1:40" ht="13.5" customHeight="1" x14ac:dyDescent="0.15">
      <c r="B75" s="84" t="s">
        <v>246</v>
      </c>
      <c r="O75" s="145">
        <f>'１報告書'!O74</f>
        <v>0</v>
      </c>
      <c r="P75" s="84" t="s">
        <v>339</v>
      </c>
      <c r="R75" s="84" t="s">
        <v>85</v>
      </c>
      <c r="S75" s="401">
        <f>'１報告書'!S74</f>
        <v>0</v>
      </c>
      <c r="T75" s="401"/>
      <c r="U75" s="401">
        <f>'１報告書'!U74</f>
        <v>0</v>
      </c>
      <c r="V75" s="401"/>
      <c r="W75" s="84" t="s">
        <v>309</v>
      </c>
      <c r="X75" s="401">
        <f>'１報告書'!X74</f>
        <v>0</v>
      </c>
      <c r="Y75" s="401"/>
      <c r="Z75" s="84" t="s">
        <v>247</v>
      </c>
      <c r="AA75" s="401">
        <f>'１報告書'!AA74</f>
        <v>0</v>
      </c>
      <c r="AB75" s="401"/>
      <c r="AC75" s="84" t="s">
        <v>759</v>
      </c>
      <c r="AD75" s="84" t="s">
        <v>920</v>
      </c>
      <c r="AG75" s="145">
        <f>'１報告書'!AG74</f>
        <v>0</v>
      </c>
      <c r="AH75" s="84" t="s">
        <v>217</v>
      </c>
    </row>
    <row r="76" spans="1:40" ht="2.25" customHeight="1" x14ac:dyDescent="0.15"/>
    <row r="77" spans="1:40" ht="13.5" customHeight="1" x14ac:dyDescent="0.15">
      <c r="B77" s="84" t="s">
        <v>248</v>
      </c>
      <c r="V77" s="145">
        <f>'１報告書'!V76</f>
        <v>0</v>
      </c>
      <c r="W77" s="84" t="s">
        <v>266</v>
      </c>
      <c r="Y77" s="152"/>
      <c r="AG77" s="145">
        <f>'１報告書'!AG76</f>
        <v>0</v>
      </c>
      <c r="AH77" s="84" t="s">
        <v>215</v>
      </c>
    </row>
    <row r="78" spans="1:40" ht="2.25" customHeight="1" x14ac:dyDescent="0.15">
      <c r="A78" s="396"/>
      <c r="B78" s="396"/>
      <c r="C78" s="396"/>
      <c r="D78" s="396"/>
      <c r="E78" s="396"/>
      <c r="F78" s="396"/>
      <c r="G78" s="396"/>
      <c r="H78" s="396"/>
      <c r="I78" s="396"/>
      <c r="J78" s="396"/>
      <c r="K78" s="396"/>
      <c r="L78" s="396"/>
      <c r="M78" s="396"/>
      <c r="N78" s="396"/>
      <c r="O78" s="396"/>
      <c r="P78" s="396"/>
      <c r="Q78" s="396"/>
      <c r="R78" s="396"/>
      <c r="S78" s="396"/>
      <c r="T78" s="396"/>
      <c r="U78" s="396"/>
      <c r="V78" s="396"/>
      <c r="W78" s="396"/>
      <c r="X78" s="396"/>
      <c r="Y78" s="396"/>
      <c r="Z78" s="396"/>
      <c r="AA78" s="396"/>
      <c r="AB78" s="396"/>
      <c r="AC78" s="396"/>
      <c r="AD78" s="396"/>
      <c r="AE78" s="396"/>
      <c r="AF78" s="396"/>
      <c r="AG78" s="396"/>
      <c r="AH78" s="396"/>
      <c r="AI78" s="396"/>
      <c r="AJ78" s="396"/>
      <c r="AK78" s="396"/>
      <c r="AL78" s="396"/>
      <c r="AM78" s="396"/>
      <c r="AN78" s="396"/>
    </row>
    <row r="79" spans="1:40" ht="2.25" customHeight="1" x14ac:dyDescent="0.15">
      <c r="A79" s="397"/>
      <c r="B79" s="397"/>
      <c r="C79" s="397"/>
      <c r="D79" s="397"/>
      <c r="E79" s="397"/>
      <c r="F79" s="397"/>
      <c r="G79" s="397"/>
      <c r="H79" s="397"/>
      <c r="I79" s="397"/>
      <c r="J79" s="397"/>
      <c r="K79" s="397"/>
      <c r="L79" s="397"/>
      <c r="M79" s="397"/>
      <c r="N79" s="397"/>
      <c r="O79" s="397"/>
      <c r="P79" s="397"/>
      <c r="Q79" s="397"/>
      <c r="R79" s="397"/>
      <c r="S79" s="397"/>
      <c r="T79" s="397"/>
      <c r="U79" s="397"/>
      <c r="V79" s="397"/>
      <c r="W79" s="397"/>
      <c r="X79" s="397"/>
      <c r="Y79" s="397"/>
      <c r="Z79" s="397"/>
      <c r="AA79" s="397"/>
      <c r="AB79" s="397"/>
      <c r="AC79" s="397"/>
      <c r="AD79" s="397"/>
      <c r="AE79" s="397"/>
      <c r="AF79" s="397"/>
      <c r="AG79" s="397"/>
      <c r="AH79" s="397"/>
      <c r="AI79" s="397"/>
      <c r="AJ79" s="397"/>
      <c r="AK79" s="397"/>
      <c r="AL79" s="397"/>
      <c r="AM79" s="397"/>
      <c r="AN79" s="397"/>
    </row>
    <row r="80" spans="1:40" ht="13.5" customHeight="1" x14ac:dyDescent="0.15">
      <c r="A80" s="398" t="s">
        <v>881</v>
      </c>
      <c r="B80" s="398"/>
      <c r="C80" s="398"/>
      <c r="D80" s="398"/>
      <c r="E80" s="398"/>
      <c r="F80" s="398"/>
      <c r="G80" s="398"/>
      <c r="H80" s="398"/>
      <c r="I80" s="398"/>
      <c r="J80" s="398"/>
      <c r="K80" s="398"/>
      <c r="L80" s="398"/>
      <c r="M80" s="398"/>
      <c r="N80" s="398"/>
      <c r="O80" s="398"/>
      <c r="P80" s="398"/>
      <c r="Q80" s="398"/>
      <c r="R80" s="398"/>
      <c r="S80" s="398"/>
      <c r="T80" s="398"/>
      <c r="U80" s="398"/>
      <c r="V80" s="398"/>
      <c r="W80" s="398"/>
      <c r="X80" s="398"/>
      <c r="Y80" s="398"/>
      <c r="Z80" s="398"/>
      <c r="AA80" s="398"/>
      <c r="AB80" s="398"/>
      <c r="AC80" s="398"/>
      <c r="AD80" s="398"/>
      <c r="AE80" s="398"/>
      <c r="AF80" s="398"/>
      <c r="AG80" s="398"/>
      <c r="AH80" s="398"/>
      <c r="AI80" s="398"/>
      <c r="AJ80" s="398"/>
      <c r="AK80" s="398"/>
      <c r="AL80" s="398"/>
      <c r="AM80" s="398"/>
      <c r="AN80" s="398"/>
    </row>
    <row r="81" spans="1:40" ht="12.75" customHeight="1" x14ac:dyDescent="0.15">
      <c r="A81" s="398" t="s">
        <v>482</v>
      </c>
      <c r="B81" s="398"/>
      <c r="C81" s="398"/>
      <c r="D81" s="398"/>
      <c r="E81" s="398"/>
      <c r="F81" s="398"/>
      <c r="G81" s="398"/>
      <c r="H81" s="398"/>
      <c r="I81" s="398"/>
      <c r="J81" s="398"/>
      <c r="K81" s="398"/>
      <c r="L81" s="398"/>
      <c r="M81" s="398"/>
      <c r="N81" s="398"/>
      <c r="O81" s="398"/>
      <c r="P81" s="398"/>
      <c r="Q81" s="398"/>
      <c r="R81" s="398"/>
      <c r="S81" s="398"/>
      <c r="T81" s="398"/>
      <c r="U81" s="398"/>
      <c r="V81" s="398"/>
      <c r="W81" s="398"/>
      <c r="X81" s="398"/>
      <c r="Y81" s="398"/>
      <c r="Z81" s="398"/>
      <c r="AA81" s="398"/>
      <c r="AB81" s="398"/>
      <c r="AC81" s="398"/>
      <c r="AD81" s="398"/>
      <c r="AE81" s="398"/>
      <c r="AF81" s="398"/>
      <c r="AG81" s="398"/>
      <c r="AH81" s="398"/>
      <c r="AI81" s="398"/>
      <c r="AJ81" s="398"/>
      <c r="AK81" s="398"/>
      <c r="AL81" s="398"/>
      <c r="AM81" s="398"/>
      <c r="AN81" s="398"/>
    </row>
    <row r="82" spans="1:40" ht="12.75" customHeight="1" x14ac:dyDescent="0.15">
      <c r="B82" s="84" t="s">
        <v>730</v>
      </c>
      <c r="L82" s="401" t="str">
        <f>'１報告書'!L81</f>
        <v>　</v>
      </c>
      <c r="M82" s="401"/>
      <c r="N82" s="401"/>
      <c r="O82" s="401"/>
      <c r="P82" s="401"/>
      <c r="Q82" s="401"/>
      <c r="R82" s="401"/>
      <c r="S82" s="401"/>
      <c r="T82" s="401"/>
      <c r="U82" s="141" t="s">
        <v>85</v>
      </c>
      <c r="V82" s="401">
        <f>'１報告書'!V81</f>
        <v>0</v>
      </c>
      <c r="W82" s="401"/>
      <c r="X82" s="401"/>
      <c r="Y82" s="401"/>
      <c r="Z82" s="401"/>
      <c r="AA82" s="84" t="s">
        <v>869</v>
      </c>
      <c r="AF82" s="84" t="s">
        <v>361</v>
      </c>
      <c r="AG82" s="401">
        <f>'１報告書'!AG81</f>
        <v>0</v>
      </c>
      <c r="AH82" s="401"/>
      <c r="AI82" s="401"/>
      <c r="AJ82" s="401"/>
      <c r="AK82" s="401"/>
      <c r="AL82" s="148" t="s">
        <v>340</v>
      </c>
    </row>
    <row r="83" spans="1:40" ht="12.75" customHeight="1" x14ac:dyDescent="0.15"/>
    <row r="84" spans="1:40" ht="12.75" customHeight="1" x14ac:dyDescent="0.15">
      <c r="B84" s="84" t="s">
        <v>218</v>
      </c>
      <c r="L84" s="399">
        <f>'１報告書'!L83</f>
        <v>0</v>
      </c>
      <c r="M84" s="399"/>
      <c r="N84" s="399"/>
      <c r="O84" s="399"/>
      <c r="P84" s="399"/>
      <c r="Q84" s="399"/>
      <c r="R84" s="399"/>
      <c r="S84" s="399"/>
      <c r="T84" s="399"/>
      <c r="U84" s="399"/>
      <c r="V84" s="399"/>
      <c r="W84" s="399"/>
      <c r="X84" s="399"/>
      <c r="Y84" s="399"/>
      <c r="Z84" s="399"/>
      <c r="AA84" s="399"/>
      <c r="AB84" s="399"/>
      <c r="AC84" s="399"/>
      <c r="AD84" s="399"/>
      <c r="AE84" s="399"/>
      <c r="AF84" s="399"/>
      <c r="AG84" s="399"/>
      <c r="AH84" s="399"/>
      <c r="AI84" s="399"/>
      <c r="AJ84" s="399"/>
      <c r="AK84" s="399"/>
      <c r="AL84" s="399"/>
      <c r="AM84" s="399"/>
      <c r="AN84" s="399"/>
    </row>
    <row r="85" spans="1:40" ht="12.75" customHeight="1" x14ac:dyDescent="0.15">
      <c r="B85" s="84" t="s">
        <v>271</v>
      </c>
      <c r="L85" s="399">
        <f>'１報告書'!L84</f>
        <v>0</v>
      </c>
      <c r="M85" s="399"/>
      <c r="N85" s="399"/>
      <c r="O85" s="399"/>
      <c r="P85" s="399"/>
      <c r="Q85" s="399"/>
      <c r="R85" s="399"/>
      <c r="S85" s="399"/>
      <c r="T85" s="399"/>
      <c r="U85" s="399"/>
      <c r="V85" s="399"/>
      <c r="W85" s="399"/>
      <c r="X85" s="399"/>
      <c r="Y85" s="399"/>
      <c r="Z85" s="399"/>
      <c r="AA85" s="399"/>
      <c r="AB85" s="399"/>
      <c r="AC85" s="399"/>
      <c r="AD85" s="399"/>
      <c r="AE85" s="399"/>
      <c r="AF85" s="399"/>
      <c r="AG85" s="399"/>
      <c r="AH85" s="399"/>
      <c r="AI85" s="399"/>
      <c r="AJ85" s="399"/>
      <c r="AK85" s="399"/>
      <c r="AL85" s="399"/>
      <c r="AM85" s="399"/>
      <c r="AN85" s="399"/>
    </row>
    <row r="86" spans="1:40" ht="12.75" customHeight="1" x14ac:dyDescent="0.15">
      <c r="B86" s="84" t="s">
        <v>207</v>
      </c>
      <c r="L86" s="399">
        <f>'１報告書'!L85</f>
        <v>0</v>
      </c>
      <c r="M86" s="399"/>
      <c r="N86" s="399"/>
      <c r="O86" s="399"/>
      <c r="P86" s="399"/>
      <c r="Q86" s="399"/>
      <c r="R86" s="399"/>
      <c r="S86" s="399"/>
      <c r="T86" s="399"/>
      <c r="U86" s="399"/>
      <c r="V86" s="399"/>
      <c r="W86" s="399"/>
      <c r="X86" s="399"/>
      <c r="Y86" s="399"/>
      <c r="Z86" s="399"/>
      <c r="AA86" s="399"/>
      <c r="AB86" s="399"/>
      <c r="AC86" s="399"/>
      <c r="AD86" s="399"/>
      <c r="AE86" s="399"/>
      <c r="AF86" s="399"/>
      <c r="AG86" s="399"/>
      <c r="AH86" s="399"/>
      <c r="AI86" s="399"/>
      <c r="AJ86" s="399"/>
      <c r="AK86" s="399"/>
      <c r="AL86" s="399"/>
      <c r="AM86" s="399"/>
      <c r="AN86" s="399"/>
    </row>
    <row r="87" spans="1:40" ht="12.75" customHeight="1" x14ac:dyDescent="0.15">
      <c r="L87" s="148" t="s">
        <v>85</v>
      </c>
      <c r="M87" s="401">
        <f>'１報告書'!M86</f>
        <v>0</v>
      </c>
      <c r="N87" s="401"/>
      <c r="O87" s="84" t="s">
        <v>743</v>
      </c>
      <c r="U87" s="141" t="s">
        <v>85</v>
      </c>
      <c r="V87" s="401">
        <f>'１報告書'!V86</f>
        <v>0</v>
      </c>
      <c r="W87" s="401"/>
      <c r="X87" s="401"/>
      <c r="Y87" s="401"/>
      <c r="Z87" s="401"/>
      <c r="AA87" s="84" t="s">
        <v>212</v>
      </c>
      <c r="AF87" s="84" t="s">
        <v>342</v>
      </c>
      <c r="AG87" s="401">
        <f>'１報告書'!AG86</f>
        <v>0</v>
      </c>
      <c r="AH87" s="401"/>
      <c r="AI87" s="401"/>
      <c r="AJ87" s="401"/>
      <c r="AK87" s="401"/>
      <c r="AL87" s="148" t="s">
        <v>340</v>
      </c>
    </row>
    <row r="88" spans="1:40" ht="12.75" customHeight="1" x14ac:dyDescent="0.15">
      <c r="B88" s="84" t="s">
        <v>343</v>
      </c>
      <c r="L88" s="399">
        <f>'１報告書'!L87</f>
        <v>0</v>
      </c>
      <c r="M88" s="399"/>
      <c r="N88" s="399"/>
      <c r="O88" s="399"/>
      <c r="P88" s="399"/>
      <c r="Q88" s="399"/>
      <c r="R88" s="399"/>
      <c r="S88" s="399"/>
      <c r="T88" s="399"/>
      <c r="U88" s="399"/>
      <c r="V88" s="399"/>
      <c r="W88" s="399"/>
      <c r="X88" s="399"/>
      <c r="Y88" s="399"/>
      <c r="Z88" s="399"/>
      <c r="AA88" s="399"/>
      <c r="AB88" s="399"/>
      <c r="AC88" s="399"/>
      <c r="AD88" s="399"/>
      <c r="AE88" s="399"/>
      <c r="AF88" s="399"/>
      <c r="AG88" s="399"/>
      <c r="AH88" s="399"/>
      <c r="AI88" s="399"/>
      <c r="AJ88" s="399"/>
      <c r="AK88" s="399"/>
      <c r="AL88" s="399"/>
      <c r="AM88" s="399"/>
      <c r="AN88" s="399"/>
    </row>
    <row r="89" spans="1:40" ht="12.75" customHeight="1" x14ac:dyDescent="0.15">
      <c r="B89" s="84" t="s">
        <v>208</v>
      </c>
      <c r="L89" s="399">
        <f>'１報告書'!L88</f>
        <v>0</v>
      </c>
      <c r="M89" s="399"/>
      <c r="N89" s="399"/>
      <c r="O89" s="399"/>
      <c r="P89" s="399"/>
      <c r="Q89" s="399"/>
      <c r="R89" s="399"/>
      <c r="S89" s="399"/>
      <c r="T89" s="399"/>
      <c r="U89" s="399"/>
      <c r="V89" s="399"/>
      <c r="W89" s="399"/>
      <c r="X89" s="399"/>
      <c r="Y89" s="399"/>
      <c r="Z89" s="399"/>
      <c r="AA89" s="399"/>
      <c r="AB89" s="399"/>
      <c r="AC89" s="399"/>
      <c r="AD89" s="399"/>
      <c r="AE89" s="399"/>
      <c r="AF89" s="399"/>
      <c r="AG89" s="399"/>
      <c r="AH89" s="399"/>
      <c r="AI89" s="399"/>
      <c r="AJ89" s="399"/>
      <c r="AK89" s="399"/>
      <c r="AL89" s="399"/>
      <c r="AM89" s="399"/>
      <c r="AN89" s="399"/>
    </row>
    <row r="90" spans="1:40" ht="12.75" customHeight="1" x14ac:dyDescent="0.15">
      <c r="B90" s="84" t="s">
        <v>345</v>
      </c>
      <c r="L90" s="399">
        <f>'１報告書'!L89</f>
        <v>0</v>
      </c>
      <c r="M90" s="399"/>
      <c r="N90" s="399"/>
      <c r="O90" s="399"/>
      <c r="P90" s="399"/>
      <c r="Q90" s="399"/>
      <c r="R90" s="399"/>
      <c r="S90" s="399"/>
      <c r="T90" s="399"/>
      <c r="U90" s="399"/>
      <c r="V90" s="399"/>
      <c r="W90" s="399"/>
      <c r="X90" s="399"/>
      <c r="Y90" s="399"/>
      <c r="Z90" s="399"/>
      <c r="AA90" s="399"/>
      <c r="AB90" s="399"/>
      <c r="AC90" s="399"/>
      <c r="AD90" s="399"/>
      <c r="AE90" s="399"/>
      <c r="AF90" s="399"/>
      <c r="AG90" s="399"/>
      <c r="AH90" s="399"/>
      <c r="AI90" s="399"/>
      <c r="AJ90" s="399"/>
      <c r="AK90" s="399"/>
      <c r="AL90" s="399"/>
      <c r="AM90" s="399"/>
      <c r="AN90" s="399"/>
    </row>
    <row r="91" spans="1:40" ht="12.75" customHeight="1" x14ac:dyDescent="0.15">
      <c r="A91" s="398" t="s">
        <v>8</v>
      </c>
      <c r="B91" s="398"/>
      <c r="C91" s="398"/>
      <c r="D91" s="398"/>
      <c r="E91" s="398"/>
      <c r="F91" s="398"/>
      <c r="G91" s="398"/>
      <c r="H91" s="398"/>
      <c r="I91" s="398"/>
      <c r="J91" s="398"/>
      <c r="K91" s="398"/>
      <c r="L91" s="398"/>
      <c r="M91" s="398"/>
      <c r="N91" s="398"/>
      <c r="O91" s="398"/>
      <c r="P91" s="398"/>
      <c r="Q91" s="398"/>
      <c r="R91" s="398"/>
      <c r="S91" s="398"/>
      <c r="T91" s="398"/>
      <c r="U91" s="398"/>
      <c r="V91" s="398"/>
      <c r="W91" s="398"/>
      <c r="X91" s="398"/>
      <c r="Y91" s="398"/>
      <c r="Z91" s="398"/>
      <c r="AA91" s="398"/>
      <c r="AB91" s="398"/>
      <c r="AC91" s="398"/>
      <c r="AD91" s="398"/>
      <c r="AE91" s="398"/>
      <c r="AF91" s="398"/>
      <c r="AG91" s="398"/>
      <c r="AH91" s="398"/>
      <c r="AI91" s="398"/>
      <c r="AJ91" s="398"/>
      <c r="AK91" s="398"/>
      <c r="AL91" s="398"/>
      <c r="AM91" s="398"/>
      <c r="AN91" s="398"/>
    </row>
    <row r="92" spans="1:40" ht="12.75" customHeight="1" x14ac:dyDescent="0.15">
      <c r="B92" s="84" t="s">
        <v>730</v>
      </c>
      <c r="L92" s="401" t="str">
        <f>'１報告書'!L91</f>
        <v>　</v>
      </c>
      <c r="M92" s="401"/>
      <c r="N92" s="401"/>
      <c r="O92" s="401"/>
      <c r="P92" s="401"/>
      <c r="Q92" s="401"/>
      <c r="R92" s="401"/>
      <c r="S92" s="401"/>
      <c r="T92" s="401"/>
      <c r="U92" s="141" t="s">
        <v>85</v>
      </c>
      <c r="V92" s="401">
        <f>'１報告書'!V91</f>
        <v>0</v>
      </c>
      <c r="W92" s="401"/>
      <c r="X92" s="401"/>
      <c r="Y92" s="401"/>
      <c r="Z92" s="401"/>
      <c r="AA92" s="84" t="s">
        <v>869</v>
      </c>
      <c r="AF92" s="84" t="s">
        <v>361</v>
      </c>
      <c r="AG92" s="401">
        <f>'１報告書'!AG91</f>
        <v>0</v>
      </c>
      <c r="AH92" s="401"/>
      <c r="AI92" s="401"/>
      <c r="AJ92" s="401"/>
      <c r="AK92" s="401"/>
      <c r="AL92" s="148" t="s">
        <v>340</v>
      </c>
    </row>
    <row r="93" spans="1:40" ht="12.75" customHeight="1" x14ac:dyDescent="0.15"/>
    <row r="94" spans="1:40" ht="12.75" customHeight="1" x14ac:dyDescent="0.15">
      <c r="B94" s="84" t="s">
        <v>218</v>
      </c>
      <c r="L94" s="399">
        <f>'１報告書'!L93</f>
        <v>0</v>
      </c>
      <c r="M94" s="399"/>
      <c r="N94" s="399"/>
      <c r="O94" s="399"/>
      <c r="P94" s="399"/>
      <c r="Q94" s="399"/>
      <c r="R94" s="399"/>
      <c r="S94" s="399"/>
      <c r="T94" s="399"/>
      <c r="U94" s="399"/>
      <c r="V94" s="399"/>
      <c r="W94" s="399"/>
      <c r="X94" s="399"/>
      <c r="Y94" s="399"/>
      <c r="Z94" s="399"/>
      <c r="AA94" s="399"/>
      <c r="AB94" s="399"/>
      <c r="AC94" s="399"/>
      <c r="AD94" s="399"/>
      <c r="AE94" s="399"/>
      <c r="AF94" s="399"/>
      <c r="AG94" s="399"/>
      <c r="AH94" s="399"/>
      <c r="AI94" s="399"/>
      <c r="AJ94" s="399"/>
      <c r="AK94" s="399"/>
      <c r="AL94" s="399"/>
      <c r="AM94" s="399"/>
      <c r="AN94" s="399"/>
    </row>
    <row r="95" spans="1:40" ht="12.75" customHeight="1" x14ac:dyDescent="0.15">
      <c r="B95" s="84" t="s">
        <v>271</v>
      </c>
      <c r="L95" s="399">
        <f>'１報告書'!L94</f>
        <v>0</v>
      </c>
      <c r="M95" s="399"/>
      <c r="N95" s="399"/>
      <c r="O95" s="399"/>
      <c r="P95" s="399"/>
      <c r="Q95" s="399"/>
      <c r="R95" s="399"/>
      <c r="S95" s="399"/>
      <c r="T95" s="399"/>
      <c r="U95" s="399"/>
      <c r="V95" s="399"/>
      <c r="W95" s="399"/>
      <c r="X95" s="399"/>
      <c r="Y95" s="399"/>
      <c r="Z95" s="399"/>
      <c r="AA95" s="399"/>
      <c r="AB95" s="399"/>
      <c r="AC95" s="399"/>
      <c r="AD95" s="399"/>
      <c r="AE95" s="399"/>
      <c r="AF95" s="399"/>
      <c r="AG95" s="399"/>
      <c r="AH95" s="399"/>
      <c r="AI95" s="399"/>
      <c r="AJ95" s="399"/>
      <c r="AK95" s="399"/>
      <c r="AL95" s="399"/>
      <c r="AM95" s="399"/>
      <c r="AN95" s="399"/>
    </row>
    <row r="96" spans="1:40" ht="12.75" customHeight="1" x14ac:dyDescent="0.15">
      <c r="B96" s="84" t="s">
        <v>207</v>
      </c>
      <c r="L96" s="399">
        <f>'１報告書'!L95</f>
        <v>0</v>
      </c>
      <c r="M96" s="399"/>
      <c r="N96" s="399"/>
      <c r="O96" s="399"/>
      <c r="P96" s="399"/>
      <c r="Q96" s="399"/>
      <c r="R96" s="399"/>
      <c r="S96" s="399"/>
      <c r="T96" s="399"/>
      <c r="U96" s="399"/>
      <c r="V96" s="399"/>
      <c r="W96" s="399"/>
      <c r="X96" s="399"/>
      <c r="Y96" s="399"/>
      <c r="Z96" s="399"/>
      <c r="AA96" s="399"/>
      <c r="AB96" s="399"/>
      <c r="AC96" s="399"/>
      <c r="AD96" s="399"/>
      <c r="AE96" s="399"/>
      <c r="AF96" s="399"/>
      <c r="AG96" s="399"/>
      <c r="AH96" s="399"/>
      <c r="AI96" s="399"/>
      <c r="AJ96" s="399"/>
      <c r="AK96" s="399"/>
      <c r="AL96" s="399"/>
      <c r="AM96" s="399"/>
      <c r="AN96" s="399"/>
    </row>
    <row r="97" spans="1:40" ht="12.75" customHeight="1" x14ac:dyDescent="0.15">
      <c r="L97" s="148" t="s">
        <v>85</v>
      </c>
      <c r="M97" s="401">
        <f>'１報告書'!M96</f>
        <v>0</v>
      </c>
      <c r="N97" s="401"/>
      <c r="O97" s="84" t="s">
        <v>743</v>
      </c>
      <c r="U97" s="141" t="s">
        <v>85</v>
      </c>
      <c r="V97" s="401">
        <f>'１報告書'!V96</f>
        <v>0</v>
      </c>
      <c r="W97" s="401"/>
      <c r="X97" s="401"/>
      <c r="Y97" s="401"/>
      <c r="Z97" s="401"/>
      <c r="AA97" s="84" t="s">
        <v>212</v>
      </c>
      <c r="AF97" s="84" t="s">
        <v>342</v>
      </c>
      <c r="AG97" s="401">
        <f>'１報告書'!AG96</f>
        <v>0</v>
      </c>
      <c r="AH97" s="401"/>
      <c r="AI97" s="401"/>
      <c r="AJ97" s="401"/>
      <c r="AK97" s="401"/>
      <c r="AL97" s="148" t="s">
        <v>340</v>
      </c>
    </row>
    <row r="98" spans="1:40" ht="12.75" customHeight="1" x14ac:dyDescent="0.15">
      <c r="B98" s="84" t="s">
        <v>343</v>
      </c>
      <c r="L98" s="399">
        <f>'１報告書'!L97</f>
        <v>0</v>
      </c>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row>
    <row r="99" spans="1:40" ht="12.75" customHeight="1" x14ac:dyDescent="0.15">
      <c r="B99" s="84" t="s">
        <v>208</v>
      </c>
      <c r="L99" s="399">
        <f>'１報告書'!L98</f>
        <v>0</v>
      </c>
      <c r="M99" s="399"/>
      <c r="N99" s="399"/>
      <c r="O99" s="399"/>
      <c r="P99" s="399"/>
      <c r="Q99" s="399"/>
      <c r="R99" s="399"/>
      <c r="S99" s="399"/>
      <c r="T99" s="399"/>
      <c r="U99" s="399"/>
      <c r="V99" s="399"/>
      <c r="W99" s="399"/>
      <c r="X99" s="399"/>
      <c r="Y99" s="399"/>
      <c r="Z99" s="399"/>
      <c r="AA99" s="399"/>
      <c r="AB99" s="399"/>
      <c r="AC99" s="399"/>
      <c r="AD99" s="399"/>
      <c r="AE99" s="399"/>
      <c r="AF99" s="399"/>
      <c r="AG99" s="399"/>
      <c r="AH99" s="399"/>
      <c r="AI99" s="399"/>
      <c r="AJ99" s="399"/>
      <c r="AK99" s="399"/>
      <c r="AL99" s="399"/>
      <c r="AM99" s="399"/>
      <c r="AN99" s="399"/>
    </row>
    <row r="100" spans="1:40" ht="12.75" customHeight="1" x14ac:dyDescent="0.15">
      <c r="B100" s="84" t="s">
        <v>345</v>
      </c>
      <c r="L100" s="399">
        <f>'１報告書'!L99</f>
        <v>0</v>
      </c>
      <c r="M100" s="399"/>
      <c r="N100" s="399"/>
      <c r="O100" s="399"/>
      <c r="P100" s="399"/>
      <c r="Q100" s="399"/>
      <c r="R100" s="399"/>
      <c r="S100" s="399"/>
      <c r="T100" s="399"/>
      <c r="U100" s="399"/>
      <c r="V100" s="399"/>
      <c r="W100" s="399"/>
      <c r="X100" s="399"/>
      <c r="Y100" s="399"/>
      <c r="Z100" s="399"/>
      <c r="AA100" s="399"/>
      <c r="AB100" s="399"/>
      <c r="AC100" s="399"/>
      <c r="AD100" s="399"/>
      <c r="AE100" s="399"/>
      <c r="AF100" s="399"/>
      <c r="AG100" s="399"/>
      <c r="AH100" s="399"/>
      <c r="AI100" s="399"/>
      <c r="AJ100" s="399"/>
      <c r="AK100" s="399"/>
      <c r="AL100" s="399"/>
      <c r="AM100" s="399"/>
      <c r="AN100" s="399"/>
    </row>
    <row r="101" spans="1:40" ht="2.25" customHeight="1" x14ac:dyDescent="0.15">
      <c r="A101" s="396"/>
      <c r="B101" s="396"/>
      <c r="C101" s="396"/>
      <c r="D101" s="396"/>
      <c r="E101" s="396"/>
      <c r="F101" s="396"/>
      <c r="G101" s="396"/>
      <c r="H101" s="396"/>
      <c r="I101" s="396"/>
      <c r="J101" s="396"/>
      <c r="K101" s="396"/>
      <c r="L101" s="396"/>
      <c r="M101" s="396"/>
      <c r="N101" s="396"/>
      <c r="O101" s="396"/>
      <c r="P101" s="396"/>
      <c r="Q101" s="396"/>
      <c r="R101" s="396"/>
      <c r="S101" s="396"/>
      <c r="T101" s="396"/>
      <c r="U101" s="396"/>
      <c r="V101" s="396"/>
      <c r="W101" s="396"/>
      <c r="X101" s="396"/>
      <c r="Y101" s="396"/>
      <c r="Z101" s="396"/>
      <c r="AA101" s="396"/>
      <c r="AB101" s="396"/>
      <c r="AC101" s="396"/>
      <c r="AD101" s="396"/>
      <c r="AE101" s="396"/>
      <c r="AF101" s="396"/>
      <c r="AG101" s="396"/>
      <c r="AH101" s="396"/>
      <c r="AI101" s="396"/>
      <c r="AJ101" s="396"/>
      <c r="AK101" s="396"/>
      <c r="AL101" s="396"/>
      <c r="AM101" s="396"/>
      <c r="AN101" s="396"/>
    </row>
    <row r="102" spans="1:40" ht="2.25" customHeight="1" x14ac:dyDescent="0.15">
      <c r="A102" s="397"/>
      <c r="B102" s="397"/>
      <c r="C102" s="397"/>
      <c r="D102" s="397"/>
      <c r="E102" s="397"/>
      <c r="F102" s="397"/>
      <c r="G102" s="397"/>
      <c r="H102" s="397"/>
      <c r="I102" s="397"/>
      <c r="J102" s="397"/>
      <c r="K102" s="397"/>
      <c r="L102" s="397"/>
      <c r="M102" s="397"/>
      <c r="N102" s="397"/>
      <c r="O102" s="397"/>
      <c r="P102" s="397"/>
      <c r="Q102" s="397"/>
      <c r="R102" s="397"/>
      <c r="S102" s="397"/>
      <c r="T102" s="397"/>
      <c r="U102" s="397"/>
      <c r="V102" s="397"/>
      <c r="W102" s="397"/>
      <c r="X102" s="397"/>
      <c r="Y102" s="397"/>
      <c r="Z102" s="397"/>
      <c r="AA102" s="397"/>
      <c r="AB102" s="397"/>
      <c r="AC102" s="397"/>
      <c r="AD102" s="397"/>
      <c r="AE102" s="397"/>
      <c r="AF102" s="397"/>
      <c r="AG102" s="397"/>
      <c r="AH102" s="397"/>
      <c r="AI102" s="397"/>
      <c r="AJ102" s="397"/>
      <c r="AK102" s="397"/>
      <c r="AL102" s="397"/>
      <c r="AM102" s="397"/>
      <c r="AN102" s="397"/>
    </row>
    <row r="103" spans="1:40" ht="13.5" customHeight="1" x14ac:dyDescent="0.15">
      <c r="A103" s="398" t="s">
        <v>882</v>
      </c>
      <c r="B103" s="398"/>
      <c r="C103" s="398"/>
      <c r="D103" s="398"/>
      <c r="E103" s="398"/>
      <c r="F103" s="398"/>
      <c r="G103" s="398"/>
      <c r="H103" s="398"/>
      <c r="I103" s="398"/>
      <c r="J103" s="398"/>
      <c r="K103" s="398"/>
      <c r="L103" s="398"/>
      <c r="M103" s="398"/>
      <c r="N103" s="398"/>
      <c r="O103" s="398"/>
      <c r="P103" s="398"/>
      <c r="Q103" s="398"/>
      <c r="R103" s="398"/>
      <c r="S103" s="398"/>
      <c r="T103" s="398"/>
      <c r="U103" s="398"/>
      <c r="V103" s="398"/>
      <c r="W103" s="398"/>
      <c r="X103" s="398"/>
      <c r="Y103" s="398"/>
      <c r="Z103" s="398"/>
      <c r="AA103" s="398"/>
      <c r="AB103" s="398"/>
      <c r="AC103" s="398"/>
      <c r="AD103" s="398"/>
      <c r="AE103" s="398"/>
      <c r="AF103" s="398"/>
      <c r="AG103" s="398"/>
      <c r="AH103" s="398"/>
      <c r="AI103" s="398"/>
      <c r="AJ103" s="398"/>
    </row>
    <row r="104" spans="1:40" ht="13.5" customHeight="1" x14ac:dyDescent="0.15">
      <c r="B104" s="84" t="s">
        <v>249</v>
      </c>
      <c r="L104" s="145">
        <f>'１報告書'!L103</f>
        <v>0</v>
      </c>
      <c r="M104" s="84" t="s">
        <v>355</v>
      </c>
      <c r="X104" s="84" t="s">
        <v>85</v>
      </c>
      <c r="Y104" s="401">
        <f>'１報告書'!Y103</f>
        <v>0</v>
      </c>
      <c r="Z104" s="401"/>
      <c r="AA104" s="394" t="s">
        <v>348</v>
      </c>
      <c r="AB104" s="394"/>
      <c r="AC104" s="401">
        <f>'１報告書'!AC103</f>
        <v>0</v>
      </c>
      <c r="AD104" s="401"/>
      <c r="AE104" s="84" t="s">
        <v>63</v>
      </c>
    </row>
    <row r="105" spans="1:40" ht="2.25" customHeight="1" x14ac:dyDescent="0.15">
      <c r="L105" s="149"/>
      <c r="Y105" s="149"/>
      <c r="Z105" s="149"/>
      <c r="AA105" s="141"/>
      <c r="AC105" s="149"/>
      <c r="AD105" s="149"/>
    </row>
    <row r="106" spans="1:40" ht="13.5" customHeight="1" x14ac:dyDescent="0.15">
      <c r="L106" s="145">
        <f>'１報告書'!L105</f>
        <v>0</v>
      </c>
      <c r="M106" s="398" t="s">
        <v>764</v>
      </c>
      <c r="N106" s="398"/>
      <c r="O106" s="398"/>
      <c r="P106" s="398"/>
      <c r="Q106" s="398"/>
      <c r="X106" s="84" t="s">
        <v>85</v>
      </c>
      <c r="Y106" s="401">
        <f>'１報告書'!Y105</f>
        <v>0</v>
      </c>
      <c r="Z106" s="401"/>
      <c r="AA106" s="394" t="s">
        <v>348</v>
      </c>
      <c r="AB106" s="394"/>
      <c r="AC106" s="401">
        <f>'１報告書'!AC105</f>
        <v>0</v>
      </c>
      <c r="AD106" s="401"/>
      <c r="AE106" s="84" t="s">
        <v>63</v>
      </c>
    </row>
    <row r="107" spans="1:40" ht="2.25" customHeight="1" x14ac:dyDescent="0.15">
      <c r="L107" s="149"/>
      <c r="M107" s="141"/>
      <c r="N107" s="141"/>
      <c r="O107" s="141"/>
      <c r="P107" s="141"/>
      <c r="Q107" s="141"/>
      <c r="Y107" s="149"/>
      <c r="Z107" s="149"/>
      <c r="AA107" s="141"/>
      <c r="AC107" s="149"/>
      <c r="AD107" s="149"/>
    </row>
    <row r="108" spans="1:40" ht="13.5" customHeight="1" x14ac:dyDescent="0.15">
      <c r="L108" s="145">
        <f>'１報告書'!L107</f>
        <v>0</v>
      </c>
      <c r="M108" s="84" t="s">
        <v>755</v>
      </c>
      <c r="X108" s="84" t="s">
        <v>85</v>
      </c>
      <c r="Y108" s="401">
        <f>'１報告書'!Y107</f>
        <v>0</v>
      </c>
      <c r="Z108" s="401"/>
      <c r="AA108" s="394" t="s">
        <v>348</v>
      </c>
      <c r="AB108" s="394"/>
      <c r="AC108" s="401">
        <f>'１報告書'!AC107</f>
        <v>0</v>
      </c>
      <c r="AD108" s="401"/>
      <c r="AE108" s="84" t="s">
        <v>63</v>
      </c>
    </row>
    <row r="109" spans="1:40" ht="2.25" customHeight="1" x14ac:dyDescent="0.15">
      <c r="L109" s="149"/>
      <c r="Y109" s="149"/>
      <c r="Z109" s="149"/>
      <c r="AA109" s="141"/>
      <c r="AC109" s="149"/>
      <c r="AD109" s="149"/>
    </row>
    <row r="110" spans="1:40" ht="13.5" customHeight="1" x14ac:dyDescent="0.15">
      <c r="L110" s="145">
        <f>'１報告書'!L109</f>
        <v>0</v>
      </c>
      <c r="M110" s="84" t="s">
        <v>423</v>
      </c>
      <c r="X110" s="84" t="s">
        <v>85</v>
      </c>
      <c r="Y110" s="401">
        <f>'１報告書'!Y109</f>
        <v>0</v>
      </c>
      <c r="Z110" s="401"/>
      <c r="AA110" s="394" t="s">
        <v>348</v>
      </c>
      <c r="AB110" s="394"/>
      <c r="AC110" s="401">
        <f>'１報告書'!AC109</f>
        <v>0</v>
      </c>
      <c r="AD110" s="401"/>
      <c r="AE110" s="84" t="s">
        <v>63</v>
      </c>
      <c r="AG110" s="145">
        <f>'１報告書'!AG109</f>
        <v>0</v>
      </c>
      <c r="AH110" s="84" t="s">
        <v>256</v>
      </c>
    </row>
    <row r="111" spans="1:40" ht="2.25" customHeight="1" x14ac:dyDescent="0.15">
      <c r="L111" s="149"/>
      <c r="Y111" s="149"/>
      <c r="Z111" s="149"/>
      <c r="AC111" s="149"/>
      <c r="AD111" s="149"/>
      <c r="AG111" s="157"/>
    </row>
    <row r="112" spans="1:40" ht="13.5" customHeight="1" x14ac:dyDescent="0.15">
      <c r="B112" s="84" t="s">
        <v>253</v>
      </c>
      <c r="L112" s="145">
        <f>'１報告書'!L111</f>
        <v>0</v>
      </c>
      <c r="M112" s="84" t="s">
        <v>355</v>
      </c>
      <c r="X112" s="84" t="s">
        <v>85</v>
      </c>
      <c r="Y112" s="401">
        <f>'１報告書'!Y111</f>
        <v>0</v>
      </c>
      <c r="Z112" s="401"/>
      <c r="AA112" s="394" t="s">
        <v>348</v>
      </c>
      <c r="AB112" s="394"/>
      <c r="AC112" s="401">
        <f>'１報告書'!AC111</f>
        <v>0</v>
      </c>
      <c r="AD112" s="401"/>
      <c r="AE112" s="84" t="s">
        <v>63</v>
      </c>
      <c r="AG112" s="157"/>
    </row>
    <row r="113" spans="1:40" ht="2.25" customHeight="1" x14ac:dyDescent="0.15">
      <c r="L113" s="149"/>
      <c r="Y113" s="149"/>
      <c r="Z113" s="149"/>
      <c r="AA113" s="141"/>
      <c r="AC113" s="149"/>
      <c r="AD113" s="149"/>
      <c r="AG113" s="157"/>
    </row>
    <row r="114" spans="1:40" ht="13.5" customHeight="1" x14ac:dyDescent="0.15">
      <c r="L114" s="145">
        <f>'１報告書'!L113</f>
        <v>0</v>
      </c>
      <c r="M114" s="398" t="s">
        <v>764</v>
      </c>
      <c r="N114" s="398"/>
      <c r="O114" s="398"/>
      <c r="P114" s="398"/>
      <c r="Q114" s="398"/>
      <c r="X114" s="84" t="s">
        <v>85</v>
      </c>
      <c r="Y114" s="401">
        <f>'１報告書'!Y113</f>
        <v>0</v>
      </c>
      <c r="Z114" s="401"/>
      <c r="AA114" s="394" t="s">
        <v>348</v>
      </c>
      <c r="AB114" s="394"/>
      <c r="AC114" s="401">
        <f>'１報告書'!AC113</f>
        <v>0</v>
      </c>
      <c r="AD114" s="401"/>
      <c r="AE114" s="84" t="s">
        <v>63</v>
      </c>
      <c r="AG114" s="157"/>
    </row>
    <row r="115" spans="1:40" ht="2.25" customHeight="1" x14ac:dyDescent="0.15">
      <c r="L115" s="149"/>
      <c r="Y115" s="149"/>
      <c r="Z115" s="149"/>
      <c r="AA115" s="141"/>
      <c r="AC115" s="149"/>
      <c r="AD115" s="149"/>
      <c r="AG115" s="157"/>
    </row>
    <row r="116" spans="1:40" ht="13.5" customHeight="1" x14ac:dyDescent="0.15">
      <c r="L116" s="145">
        <f>'１報告書'!L115</f>
        <v>0</v>
      </c>
      <c r="M116" s="84" t="s">
        <v>423</v>
      </c>
      <c r="X116" s="84" t="s">
        <v>85</v>
      </c>
      <c r="Y116" s="401">
        <f>'１報告書'!Y115</f>
        <v>0</v>
      </c>
      <c r="Z116" s="401"/>
      <c r="AA116" s="394" t="s">
        <v>348</v>
      </c>
      <c r="AB116" s="394"/>
      <c r="AC116" s="401">
        <f>'１報告書'!AC115</f>
        <v>0</v>
      </c>
      <c r="AD116" s="401"/>
      <c r="AE116" s="84" t="s">
        <v>63</v>
      </c>
      <c r="AG116" s="145">
        <f>'１報告書'!AG115</f>
        <v>0</v>
      </c>
      <c r="AH116" s="84" t="s">
        <v>256</v>
      </c>
    </row>
    <row r="117" spans="1:40" ht="2.25" customHeight="1" x14ac:dyDescent="0.15">
      <c r="L117" s="149"/>
      <c r="Y117" s="149"/>
      <c r="Z117" s="149"/>
      <c r="AC117" s="149"/>
      <c r="AD117" s="149"/>
      <c r="AG117" s="157"/>
    </row>
    <row r="118" spans="1:40" ht="13.5" customHeight="1" x14ac:dyDescent="0.15">
      <c r="B118" s="84" t="s">
        <v>472</v>
      </c>
      <c r="L118" s="145">
        <f>'１報告書'!L117</f>
        <v>0</v>
      </c>
      <c r="M118" s="84" t="s">
        <v>355</v>
      </c>
      <c r="X118" s="84" t="s">
        <v>85</v>
      </c>
      <c r="Y118" s="401">
        <f>'１報告書'!Y117</f>
        <v>0</v>
      </c>
      <c r="Z118" s="401"/>
      <c r="AA118" s="394" t="s">
        <v>348</v>
      </c>
      <c r="AB118" s="394"/>
      <c r="AC118" s="401">
        <f>'１報告書'!AC117</f>
        <v>0</v>
      </c>
      <c r="AD118" s="401"/>
      <c r="AE118" s="84" t="s">
        <v>63</v>
      </c>
      <c r="AG118" s="157"/>
    </row>
    <row r="119" spans="1:40" ht="2.25" customHeight="1" x14ac:dyDescent="0.15">
      <c r="L119" s="149"/>
      <c r="X119" s="141"/>
      <c r="Y119" s="149"/>
      <c r="Z119" s="149"/>
      <c r="AC119" s="149"/>
      <c r="AD119" s="149"/>
      <c r="AG119" s="157"/>
    </row>
    <row r="120" spans="1:40" ht="13.5" customHeight="1" x14ac:dyDescent="0.15">
      <c r="L120" s="145">
        <f>'１報告書'!L119</f>
        <v>0</v>
      </c>
      <c r="M120" s="398" t="s">
        <v>764</v>
      </c>
      <c r="N120" s="398"/>
      <c r="O120" s="398"/>
      <c r="P120" s="398"/>
      <c r="Q120" s="398"/>
      <c r="X120" s="84" t="s">
        <v>85</v>
      </c>
      <c r="Y120" s="401">
        <f>'１報告書'!Y119</f>
        <v>0</v>
      </c>
      <c r="Z120" s="401"/>
      <c r="AA120" s="394" t="s">
        <v>348</v>
      </c>
      <c r="AB120" s="394"/>
      <c r="AC120" s="401">
        <f>'１報告書'!AC119</f>
        <v>0</v>
      </c>
      <c r="AD120" s="401"/>
      <c r="AE120" s="84" t="s">
        <v>63</v>
      </c>
      <c r="AG120" s="157"/>
    </row>
    <row r="121" spans="1:40" ht="2.25" customHeight="1" x14ac:dyDescent="0.15">
      <c r="L121" s="149"/>
      <c r="M121" s="141"/>
      <c r="N121" s="141"/>
      <c r="O121" s="141"/>
      <c r="P121" s="141"/>
      <c r="Q121" s="141"/>
      <c r="X121" s="141"/>
      <c r="Y121" s="149"/>
      <c r="Z121" s="149"/>
      <c r="AC121" s="149"/>
      <c r="AD121" s="149"/>
      <c r="AG121" s="157"/>
    </row>
    <row r="122" spans="1:40" ht="13.5" customHeight="1" x14ac:dyDescent="0.15">
      <c r="L122" s="145">
        <f>'１報告書'!L121</f>
        <v>0</v>
      </c>
      <c r="M122" s="84" t="s">
        <v>755</v>
      </c>
      <c r="X122" s="84" t="s">
        <v>85</v>
      </c>
      <c r="Y122" s="401">
        <f>'１報告書'!Y121</f>
        <v>0</v>
      </c>
      <c r="Z122" s="401"/>
      <c r="AA122" s="394" t="s">
        <v>348</v>
      </c>
      <c r="AB122" s="394"/>
      <c r="AC122" s="401">
        <f>'１報告書'!AC121</f>
        <v>0</v>
      </c>
      <c r="AD122" s="401"/>
      <c r="AE122" s="84" t="s">
        <v>63</v>
      </c>
      <c r="AG122" s="157"/>
    </row>
    <row r="123" spans="1:40" ht="2.25" customHeight="1" x14ac:dyDescent="0.15">
      <c r="L123" s="149"/>
      <c r="Y123" s="149"/>
      <c r="Z123" s="149"/>
      <c r="AB123" s="140"/>
      <c r="AC123" s="149"/>
      <c r="AD123" s="149"/>
      <c r="AG123" s="157"/>
    </row>
    <row r="124" spans="1:40" ht="13.5" customHeight="1" x14ac:dyDescent="0.15">
      <c r="L124" s="145">
        <f>'１報告書'!L123</f>
        <v>0</v>
      </c>
      <c r="M124" s="84" t="s">
        <v>423</v>
      </c>
      <c r="X124" s="84" t="s">
        <v>85</v>
      </c>
      <c r="Y124" s="401">
        <f>'１報告書'!Y123</f>
        <v>0</v>
      </c>
      <c r="Z124" s="401"/>
      <c r="AA124" s="394" t="s">
        <v>348</v>
      </c>
      <c r="AB124" s="394"/>
      <c r="AC124" s="401">
        <f>'１報告書'!AC123</f>
        <v>0</v>
      </c>
      <c r="AD124" s="401"/>
      <c r="AE124" s="84" t="s">
        <v>63</v>
      </c>
      <c r="AG124" s="145">
        <f>'１報告書'!AG123</f>
        <v>0</v>
      </c>
      <c r="AH124" s="84" t="s">
        <v>256</v>
      </c>
    </row>
    <row r="125" spans="1:40" ht="2.25" customHeight="1" x14ac:dyDescent="0.15">
      <c r="AA125" s="140"/>
      <c r="AB125" s="140"/>
    </row>
    <row r="126" spans="1:40" ht="13.5" customHeight="1" x14ac:dyDescent="0.15">
      <c r="B126" s="84" t="s">
        <v>766</v>
      </c>
      <c r="T126" s="145">
        <f>'１報告書'!T125</f>
        <v>0</v>
      </c>
      <c r="U126" s="84" t="s">
        <v>584</v>
      </c>
      <c r="AG126" s="145">
        <f>'１報告書'!AG125</f>
        <v>0</v>
      </c>
      <c r="AH126" s="84" t="s">
        <v>256</v>
      </c>
    </row>
    <row r="127" spans="1:40" ht="2.25" customHeight="1" x14ac:dyDescent="0.15">
      <c r="A127" s="396"/>
      <c r="B127" s="396"/>
      <c r="C127" s="396"/>
      <c r="D127" s="396"/>
      <c r="E127" s="396"/>
      <c r="F127" s="396"/>
      <c r="G127" s="396"/>
      <c r="H127" s="396"/>
      <c r="I127" s="396"/>
      <c r="J127" s="396"/>
      <c r="K127" s="396"/>
      <c r="L127" s="396"/>
      <c r="M127" s="396"/>
      <c r="N127" s="396"/>
      <c r="O127" s="396"/>
      <c r="P127" s="396"/>
      <c r="Q127" s="396"/>
      <c r="R127" s="396"/>
      <c r="S127" s="396"/>
      <c r="T127" s="396"/>
      <c r="U127" s="396"/>
      <c r="V127" s="396"/>
      <c r="W127" s="396"/>
      <c r="X127" s="396"/>
      <c r="Y127" s="396"/>
      <c r="Z127" s="396"/>
      <c r="AA127" s="396"/>
      <c r="AB127" s="396"/>
      <c r="AC127" s="396"/>
      <c r="AD127" s="396"/>
      <c r="AE127" s="396"/>
      <c r="AF127" s="396"/>
      <c r="AG127" s="396"/>
      <c r="AH127" s="396"/>
      <c r="AI127" s="396"/>
      <c r="AJ127" s="396"/>
      <c r="AK127" s="396"/>
      <c r="AL127" s="396"/>
      <c r="AM127" s="396"/>
      <c r="AN127" s="396"/>
    </row>
    <row r="128" spans="1:40" ht="2.25" customHeight="1" x14ac:dyDescent="0.15">
      <c r="A128" s="397"/>
      <c r="B128" s="397"/>
      <c r="C128" s="397"/>
      <c r="D128" s="397"/>
      <c r="E128" s="397"/>
      <c r="F128" s="397"/>
      <c r="G128" s="397"/>
      <c r="H128" s="397"/>
      <c r="I128" s="397"/>
      <c r="J128" s="397"/>
      <c r="K128" s="397"/>
      <c r="L128" s="397"/>
      <c r="M128" s="397"/>
      <c r="N128" s="397"/>
      <c r="O128" s="397"/>
      <c r="P128" s="397"/>
      <c r="Q128" s="397"/>
      <c r="R128" s="397"/>
      <c r="S128" s="397"/>
      <c r="T128" s="397"/>
      <c r="U128" s="397"/>
      <c r="V128" s="397"/>
      <c r="W128" s="397"/>
      <c r="X128" s="397"/>
      <c r="Y128" s="397"/>
      <c r="Z128" s="397"/>
      <c r="AA128" s="397"/>
      <c r="AB128" s="397"/>
      <c r="AC128" s="397"/>
      <c r="AD128" s="397"/>
      <c r="AE128" s="397"/>
      <c r="AF128" s="397"/>
      <c r="AG128" s="397"/>
      <c r="AH128" s="397"/>
      <c r="AI128" s="397"/>
      <c r="AJ128" s="397"/>
      <c r="AK128" s="397"/>
      <c r="AL128" s="397"/>
      <c r="AM128" s="397"/>
      <c r="AN128" s="397"/>
    </row>
    <row r="129" spans="1:40" s="86" customFormat="1" ht="7.5" customHeight="1" x14ac:dyDescent="0.15">
      <c r="A129" s="393" t="str">
        <f>旭川市用!A3</f>
        <v>R8.4.1ver</v>
      </c>
      <c r="B129" s="39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c r="AA129" s="393"/>
      <c r="AB129" s="393"/>
      <c r="AC129" s="393"/>
      <c r="AD129" s="393"/>
      <c r="AE129" s="393"/>
      <c r="AF129" s="393"/>
      <c r="AG129" s="393"/>
      <c r="AH129" s="393"/>
      <c r="AI129" s="393"/>
      <c r="AJ129" s="393"/>
      <c r="AK129" s="393"/>
      <c r="AL129" s="393"/>
      <c r="AM129" s="393"/>
      <c r="AN129" s="393"/>
    </row>
    <row r="130" spans="1:40" ht="13.5" customHeight="1" x14ac:dyDescent="0.15">
      <c r="A130" s="398" t="s">
        <v>889</v>
      </c>
      <c r="B130" s="398"/>
      <c r="C130" s="398"/>
      <c r="D130" s="398"/>
      <c r="E130" s="398"/>
      <c r="F130" s="398"/>
      <c r="G130" s="398"/>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row>
    <row r="131" spans="1:40" ht="12.75" customHeight="1" x14ac:dyDescent="0.15">
      <c r="A131" s="398" t="s">
        <v>482</v>
      </c>
      <c r="B131" s="398"/>
      <c r="C131" s="398"/>
      <c r="D131" s="398"/>
      <c r="E131" s="398"/>
      <c r="F131" s="398"/>
      <c r="G131" s="398"/>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row>
    <row r="132" spans="1:40" ht="12.75" customHeight="1" x14ac:dyDescent="0.15">
      <c r="B132" s="84" t="s">
        <v>730</v>
      </c>
      <c r="L132" s="401">
        <f>'１報告書'!L145</f>
        <v>0</v>
      </c>
      <c r="M132" s="401"/>
      <c r="N132" s="401"/>
      <c r="O132" s="401"/>
      <c r="P132" s="401"/>
      <c r="Q132" s="401"/>
      <c r="R132" s="401"/>
      <c r="S132" s="401"/>
      <c r="T132" s="401"/>
      <c r="U132" s="141" t="s">
        <v>85</v>
      </c>
      <c r="V132" s="401">
        <f>'１報告書'!V145</f>
        <v>0</v>
      </c>
      <c r="W132" s="401"/>
      <c r="X132" s="401"/>
      <c r="Y132" s="401"/>
      <c r="Z132" s="401"/>
      <c r="AA132" s="84" t="s">
        <v>869</v>
      </c>
      <c r="AF132" s="84" t="s">
        <v>361</v>
      </c>
      <c r="AG132" s="401">
        <f>'１報告書'!AG145</f>
        <v>0</v>
      </c>
      <c r="AH132" s="401"/>
      <c r="AI132" s="401"/>
      <c r="AJ132" s="401"/>
      <c r="AK132" s="401"/>
      <c r="AL132" s="148" t="s">
        <v>340</v>
      </c>
    </row>
    <row r="133" spans="1:40" ht="12.75" customHeight="1" x14ac:dyDescent="0.15"/>
    <row r="134" spans="1:40" ht="12.75" customHeight="1" x14ac:dyDescent="0.15">
      <c r="B134" s="84" t="s">
        <v>218</v>
      </c>
      <c r="L134" s="399">
        <f>'１報告書'!L146</f>
        <v>0</v>
      </c>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row>
    <row r="135" spans="1:40" ht="12.75" customHeight="1" x14ac:dyDescent="0.15">
      <c r="B135" s="84" t="s">
        <v>271</v>
      </c>
      <c r="L135" s="399">
        <f>'１報告書'!L147</f>
        <v>0</v>
      </c>
      <c r="M135" s="399"/>
      <c r="N135" s="399"/>
      <c r="O135" s="399"/>
      <c r="P135" s="399"/>
      <c r="Q135" s="399"/>
      <c r="R135" s="399"/>
      <c r="S135" s="399"/>
      <c r="T135" s="399"/>
      <c r="U135" s="399"/>
      <c r="V135" s="399"/>
      <c r="W135" s="399"/>
      <c r="X135" s="399"/>
      <c r="Y135" s="399"/>
      <c r="Z135" s="399"/>
      <c r="AA135" s="399"/>
      <c r="AB135" s="399"/>
      <c r="AC135" s="399"/>
      <c r="AD135" s="399"/>
      <c r="AE135" s="399"/>
      <c r="AF135" s="399"/>
      <c r="AG135" s="399"/>
      <c r="AH135" s="399"/>
      <c r="AI135" s="399"/>
      <c r="AJ135" s="399"/>
      <c r="AK135" s="399"/>
      <c r="AL135" s="399"/>
      <c r="AM135" s="399"/>
      <c r="AN135" s="399"/>
    </row>
    <row r="136" spans="1:40" ht="12.75" customHeight="1" x14ac:dyDescent="0.15">
      <c r="B136" s="84" t="s">
        <v>207</v>
      </c>
      <c r="L136" s="399">
        <f>'１報告書'!L148</f>
        <v>0</v>
      </c>
      <c r="M136" s="399"/>
      <c r="N136" s="399"/>
      <c r="O136" s="399"/>
      <c r="P136" s="399"/>
      <c r="Q136" s="399"/>
      <c r="R136" s="399"/>
      <c r="S136" s="399"/>
      <c r="T136" s="399"/>
      <c r="U136" s="399"/>
      <c r="V136" s="399"/>
      <c r="W136" s="399"/>
      <c r="X136" s="399"/>
      <c r="Y136" s="399"/>
      <c r="Z136" s="399"/>
      <c r="AA136" s="399"/>
      <c r="AB136" s="399"/>
      <c r="AC136" s="399"/>
      <c r="AD136" s="399"/>
      <c r="AE136" s="399"/>
      <c r="AF136" s="399"/>
      <c r="AG136" s="399"/>
      <c r="AH136" s="399"/>
      <c r="AI136" s="399"/>
      <c r="AJ136" s="399"/>
      <c r="AK136" s="399"/>
      <c r="AL136" s="399"/>
      <c r="AM136" s="399"/>
      <c r="AN136" s="399"/>
    </row>
    <row r="137" spans="1:40" ht="12.75" customHeight="1" x14ac:dyDescent="0.15">
      <c r="L137" s="148" t="s">
        <v>85</v>
      </c>
      <c r="M137" s="401">
        <f>'１報告書'!M149</f>
        <v>0</v>
      </c>
      <c r="N137" s="401"/>
      <c r="O137" s="84" t="s">
        <v>743</v>
      </c>
      <c r="U137" s="141" t="s">
        <v>85</v>
      </c>
      <c r="V137" s="401">
        <f>'１報告書'!V149</f>
        <v>0</v>
      </c>
      <c r="W137" s="401"/>
      <c r="X137" s="401"/>
      <c r="Y137" s="401"/>
      <c r="Z137" s="401"/>
      <c r="AA137" s="84" t="s">
        <v>212</v>
      </c>
      <c r="AF137" s="84" t="s">
        <v>342</v>
      </c>
      <c r="AG137" s="401">
        <f>'１報告書'!AG149</f>
        <v>0</v>
      </c>
      <c r="AH137" s="401"/>
      <c r="AI137" s="401"/>
      <c r="AJ137" s="401"/>
      <c r="AK137" s="401"/>
      <c r="AL137" s="148" t="s">
        <v>340</v>
      </c>
    </row>
    <row r="138" spans="1:40" ht="12.75" customHeight="1" x14ac:dyDescent="0.15">
      <c r="B138" s="84" t="s">
        <v>343</v>
      </c>
      <c r="L138" s="399">
        <f>'１報告書'!L150</f>
        <v>0</v>
      </c>
      <c r="M138" s="399"/>
      <c r="N138" s="399"/>
      <c r="O138" s="399"/>
      <c r="P138" s="399"/>
      <c r="Q138" s="399"/>
      <c r="R138" s="399"/>
      <c r="S138" s="399"/>
      <c r="T138" s="399"/>
      <c r="U138" s="399"/>
      <c r="V138" s="399"/>
      <c r="W138" s="399"/>
      <c r="X138" s="399"/>
      <c r="Y138" s="399"/>
      <c r="Z138" s="399"/>
      <c r="AA138" s="399"/>
      <c r="AB138" s="399"/>
      <c r="AC138" s="399"/>
      <c r="AD138" s="399"/>
      <c r="AE138" s="399"/>
      <c r="AF138" s="399"/>
      <c r="AG138" s="399"/>
      <c r="AH138" s="399"/>
      <c r="AI138" s="399"/>
      <c r="AJ138" s="399"/>
      <c r="AK138" s="399"/>
      <c r="AL138" s="399"/>
      <c r="AM138" s="399"/>
      <c r="AN138" s="399"/>
    </row>
    <row r="139" spans="1:40" ht="12.75" customHeight="1" x14ac:dyDescent="0.15">
      <c r="B139" s="84" t="s">
        <v>208</v>
      </c>
      <c r="L139" s="399">
        <f>'１報告書'!L151</f>
        <v>0</v>
      </c>
      <c r="M139" s="399"/>
      <c r="N139" s="399"/>
      <c r="O139" s="399"/>
      <c r="P139" s="399"/>
      <c r="Q139" s="399"/>
      <c r="R139" s="399"/>
      <c r="S139" s="399"/>
      <c r="T139" s="399"/>
      <c r="U139" s="399"/>
      <c r="V139" s="399"/>
      <c r="W139" s="399"/>
      <c r="X139" s="399"/>
      <c r="Y139" s="399"/>
      <c r="Z139" s="399"/>
      <c r="AA139" s="399"/>
      <c r="AB139" s="399"/>
      <c r="AC139" s="399"/>
      <c r="AD139" s="399"/>
      <c r="AE139" s="399"/>
      <c r="AF139" s="399"/>
      <c r="AG139" s="399"/>
      <c r="AH139" s="399"/>
      <c r="AI139" s="399"/>
      <c r="AJ139" s="399"/>
      <c r="AK139" s="399"/>
      <c r="AL139" s="399"/>
      <c r="AM139" s="399"/>
      <c r="AN139" s="399"/>
    </row>
    <row r="140" spans="1:40" ht="12.75" customHeight="1" x14ac:dyDescent="0.15">
      <c r="B140" s="84" t="s">
        <v>345</v>
      </c>
      <c r="L140" s="399">
        <f>'１報告書'!L152</f>
        <v>0</v>
      </c>
      <c r="M140" s="399"/>
      <c r="N140" s="399"/>
      <c r="O140" s="399"/>
      <c r="P140" s="399"/>
      <c r="Q140" s="399"/>
      <c r="R140" s="399"/>
      <c r="S140" s="399"/>
      <c r="T140" s="399"/>
      <c r="U140" s="399"/>
      <c r="V140" s="399"/>
      <c r="W140" s="399"/>
      <c r="X140" s="399"/>
      <c r="Y140" s="399"/>
      <c r="Z140" s="399"/>
      <c r="AA140" s="399"/>
      <c r="AB140" s="399"/>
      <c r="AC140" s="399"/>
      <c r="AD140" s="399"/>
      <c r="AE140" s="399"/>
      <c r="AF140" s="399"/>
      <c r="AG140" s="399"/>
      <c r="AH140" s="399"/>
      <c r="AI140" s="399"/>
      <c r="AJ140" s="399"/>
      <c r="AK140" s="399"/>
      <c r="AL140" s="399"/>
      <c r="AM140" s="399"/>
      <c r="AN140" s="399"/>
    </row>
    <row r="141" spans="1:40" ht="12.75" customHeight="1" x14ac:dyDescent="0.15">
      <c r="A141" s="398" t="s">
        <v>8</v>
      </c>
      <c r="B141" s="398"/>
      <c r="C141" s="398"/>
      <c r="D141" s="398"/>
      <c r="E141" s="398"/>
      <c r="F141" s="398"/>
      <c r="G141" s="398"/>
      <c r="H141" s="398"/>
      <c r="I141" s="398"/>
      <c r="J141" s="398"/>
      <c r="K141" s="398"/>
      <c r="L141" s="398"/>
      <c r="M141" s="398"/>
      <c r="N141" s="398"/>
      <c r="O141" s="398"/>
      <c r="P141" s="398"/>
      <c r="Q141" s="398"/>
      <c r="R141" s="398"/>
      <c r="S141" s="398"/>
      <c r="T141" s="398"/>
      <c r="U141" s="398"/>
      <c r="V141" s="398"/>
      <c r="W141" s="398"/>
      <c r="X141" s="398"/>
      <c r="Y141" s="398"/>
      <c r="Z141" s="398"/>
      <c r="AA141" s="398"/>
      <c r="AB141" s="398"/>
      <c r="AC141" s="398"/>
      <c r="AD141" s="398"/>
      <c r="AE141" s="398"/>
      <c r="AF141" s="398"/>
      <c r="AG141" s="398"/>
      <c r="AH141" s="398"/>
      <c r="AI141" s="398"/>
      <c r="AJ141" s="398"/>
      <c r="AK141" s="398"/>
      <c r="AL141" s="398"/>
      <c r="AM141" s="398"/>
      <c r="AN141" s="398"/>
    </row>
    <row r="142" spans="1:40" ht="12.75" customHeight="1" x14ac:dyDescent="0.15">
      <c r="B142" s="84" t="s">
        <v>730</v>
      </c>
      <c r="L142" s="401">
        <f>'１報告書'!L154</f>
        <v>0</v>
      </c>
      <c r="M142" s="401"/>
      <c r="N142" s="401"/>
      <c r="O142" s="401"/>
      <c r="P142" s="401"/>
      <c r="Q142" s="401"/>
      <c r="R142" s="401"/>
      <c r="S142" s="401"/>
      <c r="T142" s="401"/>
      <c r="U142" s="141" t="s">
        <v>85</v>
      </c>
      <c r="V142" s="401">
        <f>'１報告書'!V154</f>
        <v>0</v>
      </c>
      <c r="W142" s="401"/>
      <c r="X142" s="401"/>
      <c r="Y142" s="401"/>
      <c r="Z142" s="401"/>
      <c r="AA142" s="84" t="s">
        <v>869</v>
      </c>
      <c r="AF142" s="84" t="s">
        <v>361</v>
      </c>
      <c r="AG142" s="401">
        <f>'１報告書'!AG154</f>
        <v>0</v>
      </c>
      <c r="AH142" s="401"/>
      <c r="AI142" s="401"/>
      <c r="AJ142" s="401"/>
      <c r="AK142" s="401"/>
      <c r="AL142" s="148" t="s">
        <v>340</v>
      </c>
    </row>
    <row r="143" spans="1:40" ht="12.75" customHeight="1" x14ac:dyDescent="0.15"/>
    <row r="144" spans="1:40" ht="12.75" customHeight="1" x14ac:dyDescent="0.15">
      <c r="B144" s="84" t="s">
        <v>218</v>
      </c>
      <c r="L144" s="399">
        <f>'１報告書'!L155</f>
        <v>0</v>
      </c>
      <c r="M144" s="399"/>
      <c r="N144" s="399"/>
      <c r="O144" s="399"/>
      <c r="P144" s="399"/>
      <c r="Q144" s="399"/>
      <c r="R144" s="399"/>
      <c r="S144" s="399"/>
      <c r="T144" s="399"/>
      <c r="U144" s="399"/>
      <c r="V144" s="399"/>
      <c r="W144" s="399"/>
      <c r="X144" s="399"/>
      <c r="Y144" s="399"/>
      <c r="Z144" s="399"/>
      <c r="AA144" s="399"/>
      <c r="AB144" s="399"/>
      <c r="AC144" s="399"/>
      <c r="AD144" s="399"/>
      <c r="AE144" s="399"/>
      <c r="AF144" s="399"/>
      <c r="AG144" s="399"/>
      <c r="AH144" s="399"/>
      <c r="AI144" s="399"/>
      <c r="AJ144" s="399"/>
      <c r="AK144" s="399"/>
      <c r="AL144" s="399"/>
      <c r="AM144" s="399"/>
      <c r="AN144" s="399"/>
    </row>
    <row r="145" spans="1:40" ht="12.75" customHeight="1" x14ac:dyDescent="0.15">
      <c r="B145" s="84" t="s">
        <v>271</v>
      </c>
      <c r="L145" s="399">
        <f>'１報告書'!L156</f>
        <v>0</v>
      </c>
      <c r="M145" s="399"/>
      <c r="N145" s="399"/>
      <c r="O145" s="399"/>
      <c r="P145" s="399"/>
      <c r="Q145" s="399"/>
      <c r="R145" s="399"/>
      <c r="S145" s="399"/>
      <c r="T145" s="399"/>
      <c r="U145" s="399"/>
      <c r="V145" s="399"/>
      <c r="W145" s="399"/>
      <c r="X145" s="399"/>
      <c r="Y145" s="399"/>
      <c r="Z145" s="399"/>
      <c r="AA145" s="399"/>
      <c r="AB145" s="399"/>
      <c r="AC145" s="399"/>
      <c r="AD145" s="399"/>
      <c r="AE145" s="399"/>
      <c r="AF145" s="399"/>
      <c r="AG145" s="399"/>
      <c r="AH145" s="399"/>
      <c r="AI145" s="399"/>
      <c r="AJ145" s="399"/>
      <c r="AK145" s="399"/>
      <c r="AL145" s="399"/>
      <c r="AM145" s="399"/>
      <c r="AN145" s="399"/>
    </row>
    <row r="146" spans="1:40" ht="12.75" customHeight="1" x14ac:dyDescent="0.15">
      <c r="B146" s="84" t="s">
        <v>207</v>
      </c>
      <c r="L146" s="399">
        <f>'１報告書'!L157</f>
        <v>0</v>
      </c>
      <c r="M146" s="399"/>
      <c r="N146" s="399"/>
      <c r="O146" s="399"/>
      <c r="P146" s="399"/>
      <c r="Q146" s="399"/>
      <c r="R146" s="399"/>
      <c r="S146" s="399"/>
      <c r="T146" s="399"/>
      <c r="U146" s="399"/>
      <c r="V146" s="399"/>
      <c r="W146" s="399"/>
      <c r="X146" s="399"/>
      <c r="Y146" s="399"/>
      <c r="Z146" s="399"/>
      <c r="AA146" s="399"/>
      <c r="AB146" s="399"/>
      <c r="AC146" s="399"/>
      <c r="AD146" s="399"/>
      <c r="AE146" s="399"/>
      <c r="AF146" s="399"/>
      <c r="AG146" s="399"/>
      <c r="AH146" s="399"/>
      <c r="AI146" s="399"/>
      <c r="AJ146" s="399"/>
      <c r="AK146" s="399"/>
      <c r="AL146" s="399"/>
      <c r="AM146" s="399"/>
      <c r="AN146" s="399"/>
    </row>
    <row r="147" spans="1:40" ht="12.75" customHeight="1" x14ac:dyDescent="0.15">
      <c r="L147" s="148" t="s">
        <v>85</v>
      </c>
      <c r="M147" s="401">
        <f>'１報告書'!M158</f>
        <v>0</v>
      </c>
      <c r="N147" s="401"/>
      <c r="O147" s="84" t="s">
        <v>743</v>
      </c>
      <c r="U147" s="141" t="s">
        <v>85</v>
      </c>
      <c r="V147" s="401">
        <f>'１報告書'!V158</f>
        <v>0</v>
      </c>
      <c r="W147" s="401"/>
      <c r="X147" s="401"/>
      <c r="Y147" s="401"/>
      <c r="Z147" s="401"/>
      <c r="AA147" s="84" t="s">
        <v>212</v>
      </c>
      <c r="AF147" s="84" t="s">
        <v>342</v>
      </c>
      <c r="AG147" s="401">
        <f>'１報告書'!AG158</f>
        <v>0</v>
      </c>
      <c r="AH147" s="401"/>
      <c r="AI147" s="401"/>
      <c r="AJ147" s="401"/>
      <c r="AK147" s="401"/>
      <c r="AL147" s="148" t="s">
        <v>340</v>
      </c>
    </row>
    <row r="148" spans="1:40" ht="12.75" customHeight="1" x14ac:dyDescent="0.15">
      <c r="B148" s="84" t="s">
        <v>343</v>
      </c>
      <c r="L148" s="399">
        <f>'１報告書'!L159</f>
        <v>0</v>
      </c>
      <c r="M148" s="399"/>
      <c r="N148" s="399"/>
      <c r="O148" s="399"/>
      <c r="P148" s="399"/>
      <c r="Q148" s="399"/>
      <c r="R148" s="399"/>
      <c r="S148" s="399"/>
      <c r="T148" s="399"/>
      <c r="U148" s="399"/>
      <c r="V148" s="399"/>
      <c r="W148" s="399"/>
      <c r="X148" s="399"/>
      <c r="Y148" s="399"/>
      <c r="Z148" s="399"/>
      <c r="AA148" s="399"/>
      <c r="AB148" s="399"/>
      <c r="AC148" s="399"/>
      <c r="AD148" s="399"/>
      <c r="AE148" s="399"/>
      <c r="AF148" s="399"/>
      <c r="AG148" s="399"/>
      <c r="AH148" s="399"/>
      <c r="AI148" s="399"/>
      <c r="AJ148" s="399"/>
      <c r="AK148" s="399"/>
      <c r="AL148" s="399"/>
      <c r="AM148" s="399"/>
      <c r="AN148" s="399"/>
    </row>
    <row r="149" spans="1:40" ht="12.75" customHeight="1" x14ac:dyDescent="0.15">
      <c r="B149" s="84" t="s">
        <v>208</v>
      </c>
      <c r="L149" s="399">
        <f>'１報告書'!L160</f>
        <v>0</v>
      </c>
      <c r="M149" s="399"/>
      <c r="N149" s="399"/>
      <c r="O149" s="399"/>
      <c r="P149" s="399"/>
      <c r="Q149" s="399"/>
      <c r="R149" s="399"/>
      <c r="S149" s="399"/>
      <c r="T149" s="399"/>
      <c r="U149" s="399"/>
      <c r="V149" s="399"/>
      <c r="W149" s="399"/>
      <c r="X149" s="399"/>
      <c r="Y149" s="399"/>
      <c r="Z149" s="399"/>
      <c r="AA149" s="399"/>
      <c r="AB149" s="399"/>
      <c r="AC149" s="399"/>
      <c r="AD149" s="399"/>
      <c r="AE149" s="399"/>
      <c r="AF149" s="399"/>
      <c r="AG149" s="399"/>
      <c r="AH149" s="399"/>
      <c r="AI149" s="399"/>
      <c r="AJ149" s="399"/>
      <c r="AK149" s="399"/>
      <c r="AL149" s="399"/>
      <c r="AM149" s="399"/>
      <c r="AN149" s="399"/>
    </row>
    <row r="150" spans="1:40" ht="12.75" customHeight="1" x14ac:dyDescent="0.15">
      <c r="B150" s="84" t="s">
        <v>345</v>
      </c>
      <c r="L150" s="399">
        <f>'１報告書'!L161</f>
        <v>0</v>
      </c>
      <c r="M150" s="399"/>
      <c r="N150" s="399"/>
      <c r="O150" s="399"/>
      <c r="P150" s="399"/>
      <c r="Q150" s="399"/>
      <c r="R150" s="399"/>
      <c r="S150" s="399"/>
      <c r="T150" s="399"/>
      <c r="U150" s="399"/>
      <c r="V150" s="399"/>
      <c r="W150" s="399"/>
      <c r="X150" s="399"/>
      <c r="Y150" s="399"/>
      <c r="Z150" s="399"/>
      <c r="AA150" s="399"/>
      <c r="AB150" s="399"/>
      <c r="AC150" s="399"/>
      <c r="AD150" s="399"/>
      <c r="AE150" s="399"/>
      <c r="AF150" s="399"/>
      <c r="AG150" s="399"/>
      <c r="AH150" s="399"/>
      <c r="AI150" s="399"/>
      <c r="AJ150" s="399"/>
      <c r="AK150" s="399"/>
      <c r="AL150" s="399"/>
      <c r="AM150" s="399"/>
      <c r="AN150" s="399"/>
    </row>
    <row r="151" spans="1:40" ht="2.25" customHeight="1" x14ac:dyDescent="0.15">
      <c r="A151" s="396"/>
      <c r="B151" s="396"/>
      <c r="C151" s="396"/>
      <c r="D151" s="396"/>
      <c r="E151" s="396"/>
      <c r="F151" s="396"/>
      <c r="G151" s="396"/>
      <c r="H151" s="396"/>
      <c r="I151" s="396"/>
      <c r="J151" s="396"/>
      <c r="K151" s="396"/>
      <c r="L151" s="396"/>
      <c r="M151" s="396"/>
      <c r="N151" s="396"/>
      <c r="O151" s="396"/>
      <c r="P151" s="396"/>
      <c r="Q151" s="396"/>
      <c r="R151" s="396"/>
      <c r="S151" s="396"/>
      <c r="T151" s="396"/>
      <c r="U151" s="396"/>
      <c r="V151" s="396"/>
      <c r="W151" s="396"/>
      <c r="X151" s="396"/>
      <c r="Y151" s="396"/>
      <c r="Z151" s="396"/>
      <c r="AA151" s="396"/>
      <c r="AB151" s="396"/>
      <c r="AC151" s="396"/>
      <c r="AD151" s="396"/>
      <c r="AE151" s="396"/>
      <c r="AF151" s="396"/>
      <c r="AG151" s="396"/>
      <c r="AH151" s="396"/>
      <c r="AI151" s="396"/>
      <c r="AJ151" s="396"/>
      <c r="AK151" s="396"/>
      <c r="AL151" s="396"/>
      <c r="AM151" s="396"/>
      <c r="AN151" s="396"/>
    </row>
    <row r="152" spans="1:40" ht="2.25" customHeight="1" x14ac:dyDescent="0.15">
      <c r="A152" s="397"/>
      <c r="B152" s="397"/>
      <c r="C152" s="397"/>
      <c r="D152" s="397"/>
      <c r="E152" s="397"/>
      <c r="F152" s="397"/>
      <c r="G152" s="397"/>
      <c r="H152" s="397"/>
      <c r="I152" s="397"/>
      <c r="J152" s="397"/>
      <c r="K152" s="397"/>
      <c r="L152" s="397"/>
      <c r="M152" s="397"/>
      <c r="N152" s="397"/>
      <c r="O152" s="397"/>
      <c r="P152" s="397"/>
      <c r="Q152" s="397"/>
      <c r="R152" s="397"/>
      <c r="S152" s="397"/>
      <c r="T152" s="397"/>
      <c r="U152" s="397"/>
      <c r="V152" s="397"/>
      <c r="W152" s="397"/>
      <c r="X152" s="397"/>
      <c r="Y152" s="397"/>
      <c r="Z152" s="397"/>
      <c r="AA152" s="397"/>
      <c r="AB152" s="397"/>
      <c r="AC152" s="397"/>
      <c r="AD152" s="397"/>
      <c r="AE152" s="397"/>
      <c r="AF152" s="397"/>
      <c r="AG152" s="397"/>
      <c r="AH152" s="397"/>
      <c r="AI152" s="397"/>
      <c r="AJ152" s="397"/>
      <c r="AK152" s="397"/>
      <c r="AL152" s="397"/>
      <c r="AM152" s="397"/>
      <c r="AN152" s="397"/>
    </row>
    <row r="153" spans="1:40" ht="13.5" customHeight="1" x14ac:dyDescent="0.15">
      <c r="A153" s="398" t="s">
        <v>891</v>
      </c>
      <c r="B153" s="398"/>
      <c r="C153" s="398"/>
      <c r="D153" s="398"/>
      <c r="E153" s="398"/>
      <c r="F153" s="398"/>
      <c r="G153" s="398"/>
      <c r="H153" s="398"/>
      <c r="I153" s="398"/>
      <c r="J153" s="398"/>
      <c r="K153" s="398"/>
      <c r="L153" s="398"/>
      <c r="M153" s="398"/>
      <c r="N153" s="398"/>
      <c r="O153" s="398"/>
      <c r="P153" s="398"/>
      <c r="Q153" s="398"/>
      <c r="R153" s="398"/>
      <c r="S153" s="398"/>
      <c r="T153" s="398"/>
      <c r="U153" s="398"/>
      <c r="V153" s="398"/>
      <c r="W153" s="398"/>
      <c r="X153" s="398"/>
      <c r="Y153" s="398"/>
      <c r="Z153" s="398"/>
      <c r="AA153" s="398"/>
      <c r="AB153" s="398"/>
      <c r="AC153" s="398"/>
      <c r="AD153" s="398"/>
      <c r="AE153" s="398"/>
      <c r="AF153" s="398"/>
      <c r="AG153" s="398"/>
      <c r="AH153" s="398"/>
      <c r="AI153" s="398"/>
      <c r="AJ153" s="398"/>
      <c r="AK153" s="398"/>
      <c r="AL153" s="398"/>
      <c r="AM153" s="398"/>
      <c r="AN153" s="398"/>
    </row>
    <row r="154" spans="1:40" ht="13.5" customHeight="1" x14ac:dyDescent="0.15">
      <c r="B154" s="84" t="s">
        <v>186</v>
      </c>
      <c r="P154" s="145">
        <f>'１報告書'!P165</f>
        <v>0</v>
      </c>
      <c r="Q154" s="151" t="s">
        <v>175</v>
      </c>
      <c r="T154" s="151"/>
      <c r="U154" s="151"/>
      <c r="V154" s="151"/>
      <c r="W154" s="151"/>
      <c r="X154" s="151"/>
      <c r="Y154" s="84" t="s">
        <v>85</v>
      </c>
      <c r="Z154" s="147">
        <f>'１報告書'!Z165</f>
        <v>0</v>
      </c>
      <c r="AA154" s="84" t="s">
        <v>872</v>
      </c>
      <c r="AC154" s="145">
        <f>'１報告書'!AC165</f>
        <v>0</v>
      </c>
      <c r="AD154" s="92" t="s">
        <v>767</v>
      </c>
      <c r="AK154" s="84" t="s">
        <v>85</v>
      </c>
      <c r="AL154" s="147">
        <f>'１報告書'!AL165</f>
        <v>0</v>
      </c>
      <c r="AM154" s="84" t="s">
        <v>872</v>
      </c>
    </row>
    <row r="155" spans="1:40" ht="2.25" customHeight="1" x14ac:dyDescent="0.15"/>
    <row r="156" spans="1:40" ht="13.5" customHeight="1" x14ac:dyDescent="0.15">
      <c r="P156" s="145">
        <f>'１報告書'!P167</f>
        <v>0</v>
      </c>
      <c r="Q156" s="151" t="s">
        <v>395</v>
      </c>
      <c r="T156" s="151"/>
      <c r="U156" s="151"/>
      <c r="V156" s="151"/>
      <c r="W156" s="151"/>
      <c r="X156" s="151"/>
      <c r="AC156" s="154">
        <f>'１報告書'!AC167</f>
        <v>0</v>
      </c>
      <c r="AD156" s="84" t="s">
        <v>255</v>
      </c>
      <c r="AG156" s="84" t="s">
        <v>319</v>
      </c>
      <c r="AH156" s="401">
        <f>'１報告書'!AH167</f>
        <v>0</v>
      </c>
      <c r="AI156" s="401"/>
      <c r="AJ156" s="401"/>
      <c r="AK156" s="401"/>
      <c r="AL156" s="401"/>
      <c r="AM156" s="401"/>
      <c r="AN156" s="84" t="s">
        <v>586</v>
      </c>
    </row>
    <row r="157" spans="1:40" ht="2.25" customHeight="1" x14ac:dyDescent="0.15"/>
    <row r="158" spans="1:40" ht="13.5" customHeight="1" x14ac:dyDescent="0.15">
      <c r="B158" s="84" t="s">
        <v>294</v>
      </c>
      <c r="U158" s="145">
        <f>'１報告書'!U169</f>
        <v>0</v>
      </c>
      <c r="V158" s="84" t="s">
        <v>391</v>
      </c>
      <c r="Y158" s="84" t="s">
        <v>85</v>
      </c>
      <c r="Z158" s="401">
        <f>'１報告書'!Z169</f>
        <v>0</v>
      </c>
      <c r="AA158" s="401"/>
      <c r="AB158" s="84" t="s">
        <v>868</v>
      </c>
      <c r="AE158" s="145">
        <f>'１報告書'!AE169</f>
        <v>0</v>
      </c>
      <c r="AF158" s="84" t="s">
        <v>507</v>
      </c>
      <c r="AI158" s="84" t="s">
        <v>85</v>
      </c>
      <c r="AJ158" s="401">
        <f>'１報告書'!AJ169</f>
        <v>0</v>
      </c>
      <c r="AK158" s="401"/>
      <c r="AL158" s="84" t="s">
        <v>868</v>
      </c>
    </row>
    <row r="159" spans="1:40" ht="2.25" customHeight="1" x14ac:dyDescent="0.15">
      <c r="U159" s="149"/>
      <c r="Z159" s="149"/>
      <c r="AA159" s="149"/>
      <c r="AE159" s="149"/>
      <c r="AJ159" s="157"/>
      <c r="AK159" s="157"/>
    </row>
    <row r="160" spans="1:40" ht="13.5" customHeight="1" x14ac:dyDescent="0.15">
      <c r="U160" s="145">
        <f>'１報告書'!U171</f>
        <v>0</v>
      </c>
      <c r="V160" s="84" t="s">
        <v>856</v>
      </c>
      <c r="Y160" s="84" t="s">
        <v>85</v>
      </c>
      <c r="Z160" s="401">
        <f>'１報告書'!Z171</f>
        <v>0</v>
      </c>
      <c r="AA160" s="401"/>
      <c r="AB160" s="84" t="s">
        <v>868</v>
      </c>
      <c r="AE160" s="145">
        <f>'１報告書'!AE171</f>
        <v>0</v>
      </c>
      <c r="AF160" s="84" t="s">
        <v>256</v>
      </c>
      <c r="AJ160" s="157"/>
      <c r="AK160" s="157"/>
      <c r="AN160" s="141"/>
    </row>
    <row r="161" spans="1:40" ht="2.25" customHeight="1" x14ac:dyDescent="0.15">
      <c r="U161" s="149"/>
      <c r="Z161" s="149"/>
      <c r="AA161" s="149"/>
      <c r="AE161" s="149"/>
      <c r="AJ161" s="157"/>
      <c r="AK161" s="157"/>
    </row>
    <row r="162" spans="1:40" ht="13.5" customHeight="1" x14ac:dyDescent="0.15">
      <c r="B162" s="142" t="s">
        <v>144</v>
      </c>
      <c r="U162" s="145">
        <f>'１報告書'!U173</f>
        <v>0</v>
      </c>
      <c r="V162" s="84" t="s">
        <v>391</v>
      </c>
      <c r="Y162" s="84" t="s">
        <v>85</v>
      </c>
      <c r="Z162" s="401">
        <f>'１報告書'!Z173</f>
        <v>0</v>
      </c>
      <c r="AA162" s="401"/>
      <c r="AB162" s="84" t="s">
        <v>868</v>
      </c>
      <c r="AE162" s="145">
        <f>'１報告書'!AE173</f>
        <v>0</v>
      </c>
      <c r="AF162" s="84" t="s">
        <v>507</v>
      </c>
      <c r="AI162" s="84" t="s">
        <v>85</v>
      </c>
      <c r="AJ162" s="401">
        <f>'１報告書'!AJ173</f>
        <v>0</v>
      </c>
      <c r="AK162" s="401"/>
      <c r="AL162" s="84" t="s">
        <v>868</v>
      </c>
    </row>
    <row r="163" spans="1:40" ht="2.25" customHeight="1" x14ac:dyDescent="0.15">
      <c r="U163" s="149"/>
      <c r="Z163" s="149"/>
      <c r="AA163" s="149"/>
      <c r="AE163" s="149"/>
      <c r="AJ163" s="157"/>
      <c r="AK163" s="157"/>
    </row>
    <row r="164" spans="1:40" ht="13.5" customHeight="1" x14ac:dyDescent="0.15">
      <c r="U164" s="145">
        <f>'１報告書'!U175</f>
        <v>0</v>
      </c>
      <c r="V164" s="84" t="s">
        <v>856</v>
      </c>
      <c r="Y164" s="84" t="s">
        <v>85</v>
      </c>
      <c r="Z164" s="401">
        <f>'１報告書'!Z175</f>
        <v>0</v>
      </c>
      <c r="AA164" s="401"/>
      <c r="AB164" s="84" t="s">
        <v>868</v>
      </c>
      <c r="AE164" s="145">
        <f>'１報告書'!AE175</f>
        <v>0</v>
      </c>
      <c r="AF164" s="84" t="s">
        <v>256</v>
      </c>
      <c r="AJ164" s="157"/>
      <c r="AK164" s="157"/>
      <c r="AN164" s="141"/>
    </row>
    <row r="165" spans="1:40" ht="2.25" customHeight="1" x14ac:dyDescent="0.15">
      <c r="U165" s="149"/>
      <c r="Z165" s="149"/>
      <c r="AA165" s="149"/>
      <c r="AE165" s="149"/>
      <c r="AJ165" s="157"/>
      <c r="AK165" s="157"/>
    </row>
    <row r="166" spans="1:40" ht="13.5" customHeight="1" x14ac:dyDescent="0.15">
      <c r="B166" s="142" t="s">
        <v>589</v>
      </c>
      <c r="U166" s="145">
        <f>'１報告書'!U177</f>
        <v>0</v>
      </c>
      <c r="V166" s="84" t="s">
        <v>391</v>
      </c>
      <c r="Y166" s="84" t="s">
        <v>85</v>
      </c>
      <c r="Z166" s="401">
        <f>'１報告書'!Z177</f>
        <v>0</v>
      </c>
      <c r="AA166" s="401"/>
      <c r="AB166" s="84" t="s">
        <v>868</v>
      </c>
      <c r="AE166" s="145">
        <f>'１報告書'!AE177</f>
        <v>0</v>
      </c>
      <c r="AF166" s="84" t="s">
        <v>507</v>
      </c>
      <c r="AI166" s="84" t="s">
        <v>85</v>
      </c>
      <c r="AJ166" s="401">
        <f>'１報告書'!AJ177</f>
        <v>0</v>
      </c>
      <c r="AK166" s="401"/>
      <c r="AL166" s="84" t="s">
        <v>868</v>
      </c>
    </row>
    <row r="167" spans="1:40" ht="2.25" customHeight="1" x14ac:dyDescent="0.15">
      <c r="U167" s="149"/>
      <c r="Z167" s="149"/>
      <c r="AA167" s="149"/>
      <c r="AE167" s="149"/>
      <c r="AJ167" s="157"/>
      <c r="AK167" s="157"/>
    </row>
    <row r="168" spans="1:40" ht="13.5" customHeight="1" x14ac:dyDescent="0.15">
      <c r="U168" s="145">
        <f>'１報告書'!U179</f>
        <v>0</v>
      </c>
      <c r="V168" s="84" t="s">
        <v>856</v>
      </c>
      <c r="Y168" s="84" t="s">
        <v>85</v>
      </c>
      <c r="Z168" s="401">
        <f>'１報告書'!Z179</f>
        <v>0</v>
      </c>
      <c r="AA168" s="401"/>
      <c r="AB168" s="84" t="s">
        <v>868</v>
      </c>
      <c r="AE168" s="145">
        <f>'１報告書'!AE179</f>
        <v>0</v>
      </c>
      <c r="AF168" s="84" t="s">
        <v>256</v>
      </c>
      <c r="AJ168" s="157"/>
      <c r="AK168" s="157"/>
      <c r="AN168" s="141"/>
    </row>
    <row r="169" spans="1:40" ht="2.25" customHeight="1" x14ac:dyDescent="0.15">
      <c r="U169" s="149"/>
      <c r="Z169" s="149"/>
      <c r="AA169" s="149"/>
      <c r="AE169" s="149"/>
      <c r="AJ169" s="157"/>
      <c r="AK169" s="157"/>
    </row>
    <row r="170" spans="1:40" ht="13.5" customHeight="1" x14ac:dyDescent="0.15">
      <c r="B170" s="84" t="s">
        <v>360</v>
      </c>
      <c r="U170" s="145">
        <f>'１報告書'!U181</f>
        <v>0</v>
      </c>
      <c r="V170" s="84" t="s">
        <v>391</v>
      </c>
      <c r="Y170" s="84" t="s">
        <v>85</v>
      </c>
      <c r="Z170" s="401">
        <f>'１報告書'!Z181</f>
        <v>0</v>
      </c>
      <c r="AA170" s="401"/>
      <c r="AB170" s="84" t="s">
        <v>868</v>
      </c>
      <c r="AE170" s="145">
        <f>'１報告書'!AE181</f>
        <v>0</v>
      </c>
      <c r="AF170" s="84" t="s">
        <v>507</v>
      </c>
      <c r="AI170" s="84" t="s">
        <v>85</v>
      </c>
      <c r="AJ170" s="401">
        <f>'１報告書'!AJ181</f>
        <v>0</v>
      </c>
      <c r="AK170" s="401"/>
      <c r="AL170" s="84" t="s">
        <v>868</v>
      </c>
    </row>
    <row r="171" spans="1:40" ht="2.25" customHeight="1" x14ac:dyDescent="0.15">
      <c r="AE171" s="149"/>
    </row>
    <row r="172" spans="1:40" ht="13.5" customHeight="1" x14ac:dyDescent="0.15">
      <c r="AE172" s="145">
        <f>'１報告書'!AE183</f>
        <v>0</v>
      </c>
      <c r="AF172" s="84" t="s">
        <v>256</v>
      </c>
    </row>
    <row r="173" spans="1:40" ht="2.25" customHeight="1" x14ac:dyDescent="0.15">
      <c r="AE173" s="155"/>
    </row>
    <row r="174" spans="1:40" ht="13.5" customHeight="1" x14ac:dyDescent="0.15">
      <c r="B174" s="84" t="s">
        <v>768</v>
      </c>
      <c r="I174" s="145">
        <f>'１報告書'!I185</f>
        <v>0</v>
      </c>
      <c r="J174" s="84" t="s">
        <v>257</v>
      </c>
      <c r="M174" s="145">
        <f>'１報告書'!M185</f>
        <v>0</v>
      </c>
      <c r="N174" s="84" t="s">
        <v>760</v>
      </c>
      <c r="U174" s="145">
        <f>'１報告書'!U185</f>
        <v>0</v>
      </c>
      <c r="V174" s="84" t="s">
        <v>259</v>
      </c>
      <c r="AE174" s="145"/>
      <c r="AF174" s="84" t="s">
        <v>255</v>
      </c>
      <c r="AI174" s="84" t="s">
        <v>85</v>
      </c>
      <c r="AJ174" s="401">
        <f>'１報告書'!AJ185</f>
        <v>0</v>
      </c>
      <c r="AK174" s="401"/>
      <c r="AL174" s="401"/>
      <c r="AM174" s="401"/>
      <c r="AN174" s="84" t="s">
        <v>586</v>
      </c>
    </row>
    <row r="175" spans="1:40" ht="2.25" customHeight="1" x14ac:dyDescent="0.15">
      <c r="A175" s="396"/>
      <c r="B175" s="396"/>
      <c r="C175" s="396"/>
      <c r="D175" s="396"/>
      <c r="E175" s="396"/>
      <c r="F175" s="396"/>
      <c r="G175" s="396"/>
      <c r="H175" s="396"/>
      <c r="I175" s="396"/>
      <c r="J175" s="396"/>
      <c r="K175" s="396"/>
      <c r="L175" s="396"/>
      <c r="M175" s="396"/>
      <c r="N175" s="396"/>
      <c r="O175" s="396"/>
      <c r="P175" s="396"/>
      <c r="Q175" s="396"/>
      <c r="R175" s="396"/>
      <c r="S175" s="396"/>
      <c r="T175" s="396"/>
      <c r="U175" s="396"/>
      <c r="V175" s="396"/>
      <c r="W175" s="396"/>
      <c r="X175" s="396"/>
      <c r="Y175" s="396"/>
      <c r="Z175" s="396"/>
      <c r="AA175" s="396"/>
      <c r="AB175" s="396"/>
      <c r="AC175" s="396"/>
      <c r="AD175" s="396"/>
      <c r="AE175" s="396"/>
      <c r="AF175" s="396"/>
      <c r="AG175" s="396"/>
      <c r="AH175" s="396"/>
      <c r="AI175" s="396"/>
      <c r="AJ175" s="396"/>
      <c r="AK175" s="396"/>
      <c r="AL175" s="396"/>
      <c r="AM175" s="396"/>
      <c r="AN175" s="396"/>
    </row>
    <row r="176" spans="1:40" ht="2.25" customHeight="1" x14ac:dyDescent="0.15">
      <c r="A176" s="397"/>
      <c r="B176" s="397"/>
      <c r="C176" s="397"/>
      <c r="D176" s="397"/>
      <c r="E176" s="397"/>
      <c r="F176" s="397"/>
      <c r="G176" s="397"/>
      <c r="H176" s="397"/>
      <c r="I176" s="397"/>
      <c r="J176" s="397"/>
      <c r="K176" s="397"/>
      <c r="L176" s="397"/>
      <c r="M176" s="397"/>
      <c r="N176" s="397"/>
      <c r="O176" s="397"/>
      <c r="P176" s="397"/>
      <c r="Q176" s="397"/>
      <c r="R176" s="397"/>
      <c r="S176" s="397"/>
      <c r="T176" s="397"/>
      <c r="U176" s="397"/>
      <c r="V176" s="397"/>
      <c r="W176" s="397"/>
      <c r="X176" s="397"/>
      <c r="Y176" s="397"/>
      <c r="Z176" s="397"/>
      <c r="AA176" s="397"/>
      <c r="AB176" s="397"/>
      <c r="AC176" s="397"/>
      <c r="AD176" s="397"/>
      <c r="AE176" s="397"/>
      <c r="AF176" s="397"/>
      <c r="AG176" s="397"/>
      <c r="AH176" s="397"/>
      <c r="AI176" s="397"/>
      <c r="AJ176" s="397"/>
      <c r="AK176" s="397"/>
      <c r="AL176" s="397"/>
      <c r="AM176" s="397"/>
      <c r="AN176" s="397"/>
    </row>
    <row r="177" spans="1:40" ht="13.5" customHeight="1" x14ac:dyDescent="0.15">
      <c r="A177" s="398" t="s">
        <v>239</v>
      </c>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c r="X177" s="398"/>
      <c r="Y177" s="398"/>
      <c r="Z177" s="398"/>
      <c r="AA177" s="398"/>
      <c r="AB177" s="398"/>
      <c r="AC177" s="398"/>
      <c r="AD177" s="398"/>
      <c r="AE177" s="398"/>
      <c r="AF177" s="398"/>
      <c r="AG177" s="398"/>
      <c r="AH177" s="398"/>
      <c r="AI177" s="398"/>
      <c r="AJ177" s="398"/>
      <c r="AK177" s="398"/>
      <c r="AL177" s="398"/>
      <c r="AM177" s="398"/>
      <c r="AN177" s="398"/>
    </row>
    <row r="178" spans="1:40" ht="12.75" customHeight="1" x14ac:dyDescent="0.15">
      <c r="A178" s="398" t="s">
        <v>482</v>
      </c>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c r="X178" s="398"/>
      <c r="Y178" s="398"/>
      <c r="Z178" s="398"/>
      <c r="AA178" s="398"/>
      <c r="AB178" s="398"/>
      <c r="AC178" s="398"/>
      <c r="AD178" s="398"/>
      <c r="AE178" s="398"/>
      <c r="AF178" s="398"/>
      <c r="AG178" s="398"/>
      <c r="AH178" s="398"/>
      <c r="AI178" s="398"/>
      <c r="AJ178" s="398"/>
      <c r="AK178" s="398"/>
      <c r="AL178" s="398"/>
      <c r="AM178" s="398"/>
      <c r="AN178" s="398"/>
    </row>
    <row r="179" spans="1:40" ht="12.75" customHeight="1" x14ac:dyDescent="0.15">
      <c r="B179" s="84" t="s">
        <v>730</v>
      </c>
      <c r="L179" s="401">
        <f>'１報告書'!L204</f>
        <v>0</v>
      </c>
      <c r="M179" s="401"/>
      <c r="N179" s="401"/>
      <c r="O179" s="401"/>
      <c r="P179" s="401"/>
      <c r="Q179" s="401"/>
      <c r="R179" s="401"/>
      <c r="S179" s="401"/>
      <c r="T179" s="401"/>
      <c r="U179" s="141" t="s">
        <v>85</v>
      </c>
      <c r="V179" s="401">
        <f>'１報告書'!V204</f>
        <v>0</v>
      </c>
      <c r="W179" s="401"/>
      <c r="X179" s="401"/>
      <c r="Y179" s="401"/>
      <c r="Z179" s="401"/>
      <c r="AA179" s="84" t="s">
        <v>869</v>
      </c>
      <c r="AF179" s="84" t="s">
        <v>361</v>
      </c>
      <c r="AG179" s="401">
        <f>'１報告書'!AG204</f>
        <v>0</v>
      </c>
      <c r="AH179" s="401"/>
      <c r="AI179" s="401"/>
      <c r="AJ179" s="401"/>
      <c r="AK179" s="401"/>
      <c r="AL179" s="148" t="s">
        <v>340</v>
      </c>
    </row>
    <row r="180" spans="1:40" ht="12.75" customHeight="1" x14ac:dyDescent="0.15"/>
    <row r="181" spans="1:40" ht="12.75" customHeight="1" x14ac:dyDescent="0.15">
      <c r="B181" s="84" t="s">
        <v>218</v>
      </c>
      <c r="L181" s="399">
        <f>'１報告書'!L205</f>
        <v>0</v>
      </c>
      <c r="M181" s="399"/>
      <c r="N181" s="399"/>
      <c r="O181" s="399"/>
      <c r="P181" s="399"/>
      <c r="Q181" s="399"/>
      <c r="R181" s="399"/>
      <c r="S181" s="399"/>
      <c r="T181" s="399"/>
      <c r="U181" s="399"/>
      <c r="V181" s="399"/>
      <c r="W181" s="399"/>
      <c r="X181" s="399"/>
      <c r="Y181" s="399"/>
      <c r="Z181" s="399"/>
      <c r="AA181" s="399"/>
      <c r="AB181" s="399"/>
      <c r="AC181" s="399"/>
      <c r="AD181" s="399"/>
      <c r="AE181" s="399"/>
      <c r="AF181" s="399"/>
      <c r="AG181" s="399"/>
      <c r="AH181" s="399"/>
      <c r="AI181" s="399"/>
      <c r="AJ181" s="399"/>
      <c r="AK181" s="399"/>
      <c r="AL181" s="399"/>
      <c r="AM181" s="399"/>
      <c r="AN181" s="399"/>
    </row>
    <row r="182" spans="1:40" ht="12.75" customHeight="1" x14ac:dyDescent="0.15">
      <c r="B182" s="84" t="s">
        <v>271</v>
      </c>
      <c r="L182" s="399">
        <f>'１報告書'!L206</f>
        <v>0</v>
      </c>
      <c r="M182" s="399"/>
      <c r="N182" s="399"/>
      <c r="O182" s="399"/>
      <c r="P182" s="399"/>
      <c r="Q182" s="399"/>
      <c r="R182" s="399"/>
      <c r="S182" s="399"/>
      <c r="T182" s="399"/>
      <c r="U182" s="399"/>
      <c r="V182" s="399"/>
      <c r="W182" s="399"/>
      <c r="X182" s="399"/>
      <c r="Y182" s="399"/>
      <c r="Z182" s="399"/>
      <c r="AA182" s="399"/>
      <c r="AB182" s="399"/>
      <c r="AC182" s="399"/>
      <c r="AD182" s="399"/>
      <c r="AE182" s="399"/>
      <c r="AF182" s="399"/>
      <c r="AG182" s="399"/>
      <c r="AH182" s="399"/>
      <c r="AI182" s="399"/>
      <c r="AJ182" s="399"/>
      <c r="AK182" s="399"/>
      <c r="AL182" s="399"/>
      <c r="AM182" s="399"/>
      <c r="AN182" s="399"/>
    </row>
    <row r="183" spans="1:40" ht="12.75" customHeight="1" x14ac:dyDescent="0.15">
      <c r="B183" s="84" t="s">
        <v>207</v>
      </c>
      <c r="L183" s="399">
        <f>'１報告書'!L207</f>
        <v>0</v>
      </c>
      <c r="M183" s="399"/>
      <c r="N183" s="399"/>
      <c r="O183" s="399"/>
      <c r="P183" s="399"/>
      <c r="Q183" s="399"/>
      <c r="R183" s="399"/>
      <c r="S183" s="399"/>
      <c r="T183" s="399"/>
      <c r="U183" s="399"/>
      <c r="V183" s="399"/>
      <c r="W183" s="399"/>
      <c r="X183" s="399"/>
      <c r="Y183" s="399"/>
      <c r="Z183" s="399"/>
      <c r="AA183" s="399"/>
      <c r="AB183" s="399"/>
      <c r="AC183" s="399"/>
      <c r="AD183" s="399"/>
      <c r="AE183" s="399"/>
      <c r="AF183" s="399"/>
      <c r="AG183" s="399"/>
      <c r="AH183" s="399"/>
      <c r="AI183" s="399"/>
      <c r="AJ183" s="399"/>
      <c r="AK183" s="399"/>
      <c r="AL183" s="399"/>
      <c r="AM183" s="399"/>
      <c r="AN183" s="399"/>
    </row>
    <row r="184" spans="1:40" ht="12.75" customHeight="1" x14ac:dyDescent="0.15">
      <c r="L184" s="148" t="s">
        <v>85</v>
      </c>
      <c r="M184" s="401">
        <f>'１報告書'!M208</f>
        <v>0</v>
      </c>
      <c r="N184" s="401"/>
      <c r="O184" s="84" t="s">
        <v>743</v>
      </c>
      <c r="U184" s="141" t="s">
        <v>85</v>
      </c>
      <c r="V184" s="401">
        <f>'１報告書'!V208</f>
        <v>0</v>
      </c>
      <c r="W184" s="401"/>
      <c r="X184" s="401"/>
      <c r="Y184" s="401"/>
      <c r="Z184" s="401"/>
      <c r="AA184" s="84" t="s">
        <v>212</v>
      </c>
      <c r="AF184" s="84" t="s">
        <v>342</v>
      </c>
      <c r="AG184" s="401">
        <f>'１報告書'!AG208</f>
        <v>0</v>
      </c>
      <c r="AH184" s="401"/>
      <c r="AI184" s="401"/>
      <c r="AJ184" s="401"/>
      <c r="AK184" s="401"/>
      <c r="AL184" s="148" t="s">
        <v>340</v>
      </c>
    </row>
    <row r="185" spans="1:40" ht="12.75" customHeight="1" x14ac:dyDescent="0.15">
      <c r="B185" s="84" t="s">
        <v>343</v>
      </c>
      <c r="L185" s="399">
        <f>'１報告書'!L209</f>
        <v>0</v>
      </c>
      <c r="M185" s="399"/>
      <c r="N185" s="399"/>
      <c r="O185" s="399"/>
      <c r="P185" s="399"/>
      <c r="Q185" s="399"/>
      <c r="R185" s="399"/>
      <c r="S185" s="399"/>
      <c r="T185" s="399"/>
      <c r="U185" s="399"/>
      <c r="V185" s="399"/>
      <c r="W185" s="399"/>
      <c r="X185" s="399"/>
      <c r="Y185" s="399"/>
      <c r="Z185" s="399"/>
      <c r="AA185" s="399"/>
      <c r="AB185" s="399"/>
      <c r="AC185" s="399"/>
      <c r="AD185" s="399"/>
      <c r="AE185" s="399"/>
      <c r="AF185" s="399"/>
      <c r="AG185" s="399"/>
      <c r="AH185" s="399"/>
      <c r="AI185" s="399"/>
      <c r="AJ185" s="399"/>
      <c r="AK185" s="399"/>
      <c r="AL185" s="399"/>
      <c r="AM185" s="399"/>
      <c r="AN185" s="399"/>
    </row>
    <row r="186" spans="1:40" ht="12.75" customHeight="1" x14ac:dyDescent="0.15">
      <c r="B186" s="84" t="s">
        <v>208</v>
      </c>
      <c r="L186" s="399">
        <f>'１報告書'!L210</f>
        <v>0</v>
      </c>
      <c r="M186" s="399"/>
      <c r="N186" s="399"/>
      <c r="O186" s="399"/>
      <c r="P186" s="399"/>
      <c r="Q186" s="399"/>
      <c r="R186" s="399"/>
      <c r="S186" s="399"/>
      <c r="T186" s="399"/>
      <c r="U186" s="399"/>
      <c r="V186" s="399"/>
      <c r="W186" s="399"/>
      <c r="X186" s="399"/>
      <c r="Y186" s="399"/>
      <c r="Z186" s="399"/>
      <c r="AA186" s="399"/>
      <c r="AB186" s="399"/>
      <c r="AC186" s="399"/>
      <c r="AD186" s="399"/>
      <c r="AE186" s="399"/>
      <c r="AF186" s="399"/>
      <c r="AG186" s="399"/>
      <c r="AH186" s="399"/>
      <c r="AI186" s="399"/>
      <c r="AJ186" s="399"/>
      <c r="AK186" s="399"/>
      <c r="AL186" s="399"/>
      <c r="AM186" s="399"/>
      <c r="AN186" s="399"/>
    </row>
    <row r="187" spans="1:40" ht="12.75" customHeight="1" x14ac:dyDescent="0.15">
      <c r="B187" s="84" t="s">
        <v>345</v>
      </c>
      <c r="L187" s="399">
        <f>'１報告書'!L211</f>
        <v>0</v>
      </c>
      <c r="M187" s="399"/>
      <c r="N187" s="399"/>
      <c r="O187" s="399"/>
      <c r="P187" s="399"/>
      <c r="Q187" s="399"/>
      <c r="R187" s="399"/>
      <c r="S187" s="399"/>
      <c r="T187" s="399"/>
      <c r="U187" s="399"/>
      <c r="V187" s="399"/>
      <c r="W187" s="399"/>
      <c r="X187" s="399"/>
      <c r="Y187" s="399"/>
      <c r="Z187" s="399"/>
      <c r="AA187" s="399"/>
      <c r="AB187" s="399"/>
      <c r="AC187" s="399"/>
      <c r="AD187" s="399"/>
      <c r="AE187" s="399"/>
      <c r="AF187" s="399"/>
      <c r="AG187" s="399"/>
      <c r="AH187" s="399"/>
      <c r="AI187" s="399"/>
      <c r="AJ187" s="399"/>
      <c r="AK187" s="399"/>
      <c r="AL187" s="399"/>
      <c r="AM187" s="399"/>
      <c r="AN187" s="399"/>
    </row>
    <row r="188" spans="1:40" ht="12.75" customHeight="1" x14ac:dyDescent="0.15">
      <c r="A188" s="398" t="s">
        <v>8</v>
      </c>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c r="X188" s="398"/>
      <c r="Y188" s="398"/>
      <c r="Z188" s="398"/>
      <c r="AA188" s="398"/>
      <c r="AB188" s="398"/>
      <c r="AC188" s="398"/>
      <c r="AD188" s="398"/>
      <c r="AE188" s="398"/>
      <c r="AF188" s="398"/>
      <c r="AG188" s="398"/>
      <c r="AH188" s="398"/>
      <c r="AI188" s="398"/>
      <c r="AJ188" s="398"/>
      <c r="AK188" s="398"/>
      <c r="AL188" s="398"/>
      <c r="AM188" s="398"/>
      <c r="AN188" s="398"/>
    </row>
    <row r="189" spans="1:40" ht="12.75" customHeight="1" x14ac:dyDescent="0.15">
      <c r="B189" s="84" t="s">
        <v>730</v>
      </c>
      <c r="L189" s="401">
        <f>'１報告書'!L213</f>
        <v>0</v>
      </c>
      <c r="M189" s="401"/>
      <c r="N189" s="401"/>
      <c r="O189" s="401"/>
      <c r="P189" s="401"/>
      <c r="Q189" s="401"/>
      <c r="R189" s="401"/>
      <c r="S189" s="401"/>
      <c r="T189" s="401"/>
      <c r="U189" s="141" t="s">
        <v>85</v>
      </c>
      <c r="V189" s="401">
        <f>'１報告書'!V213</f>
        <v>0</v>
      </c>
      <c r="W189" s="401"/>
      <c r="X189" s="401"/>
      <c r="Y189" s="401"/>
      <c r="Z189" s="401"/>
      <c r="AA189" s="84" t="s">
        <v>869</v>
      </c>
      <c r="AF189" s="84" t="s">
        <v>361</v>
      </c>
      <c r="AG189" s="401">
        <f>'１報告書'!AG213</f>
        <v>0</v>
      </c>
      <c r="AH189" s="401"/>
      <c r="AI189" s="401"/>
      <c r="AJ189" s="401"/>
      <c r="AK189" s="401"/>
      <c r="AL189" s="148" t="s">
        <v>340</v>
      </c>
    </row>
    <row r="190" spans="1:40" ht="12.75" customHeight="1" x14ac:dyDescent="0.15"/>
    <row r="191" spans="1:40" ht="12.75" customHeight="1" x14ac:dyDescent="0.15">
      <c r="B191" s="84" t="s">
        <v>218</v>
      </c>
      <c r="L191" s="399">
        <f>'１報告書'!L214</f>
        <v>0</v>
      </c>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row>
    <row r="192" spans="1:40" ht="12.75" customHeight="1" x14ac:dyDescent="0.15">
      <c r="B192" s="84" t="s">
        <v>271</v>
      </c>
      <c r="L192" s="399">
        <f>'１報告書'!L215</f>
        <v>0</v>
      </c>
      <c r="M192" s="399"/>
      <c r="N192" s="399"/>
      <c r="O192" s="399"/>
      <c r="P192" s="399"/>
      <c r="Q192" s="399"/>
      <c r="R192" s="399"/>
      <c r="S192" s="399"/>
      <c r="T192" s="399"/>
      <c r="U192" s="399"/>
      <c r="V192" s="399"/>
      <c r="W192" s="399"/>
      <c r="X192" s="399"/>
      <c r="Y192" s="399"/>
      <c r="Z192" s="399"/>
      <c r="AA192" s="399"/>
      <c r="AB192" s="399"/>
      <c r="AC192" s="399"/>
      <c r="AD192" s="399"/>
      <c r="AE192" s="399"/>
      <c r="AF192" s="399"/>
      <c r="AG192" s="399"/>
      <c r="AH192" s="399"/>
      <c r="AI192" s="399"/>
      <c r="AJ192" s="399"/>
      <c r="AK192" s="399"/>
      <c r="AL192" s="399"/>
      <c r="AM192" s="399"/>
      <c r="AN192" s="399"/>
    </row>
    <row r="193" spans="1:40" ht="12.75" customHeight="1" x14ac:dyDescent="0.15">
      <c r="B193" s="84" t="s">
        <v>207</v>
      </c>
      <c r="L193" s="399">
        <f>'１報告書'!L216</f>
        <v>0</v>
      </c>
      <c r="M193" s="399"/>
      <c r="N193" s="399"/>
      <c r="O193" s="399"/>
      <c r="P193" s="399"/>
      <c r="Q193" s="399"/>
      <c r="R193" s="399"/>
      <c r="S193" s="399"/>
      <c r="T193" s="399"/>
      <c r="U193" s="399"/>
      <c r="V193" s="399"/>
      <c r="W193" s="399"/>
      <c r="X193" s="399"/>
      <c r="Y193" s="399"/>
      <c r="Z193" s="399"/>
      <c r="AA193" s="399"/>
      <c r="AB193" s="399"/>
      <c r="AC193" s="399"/>
      <c r="AD193" s="399"/>
      <c r="AE193" s="399"/>
      <c r="AF193" s="399"/>
      <c r="AG193" s="399"/>
      <c r="AH193" s="399"/>
      <c r="AI193" s="399"/>
      <c r="AJ193" s="399"/>
      <c r="AK193" s="399"/>
      <c r="AL193" s="399"/>
      <c r="AM193" s="399"/>
      <c r="AN193" s="399"/>
    </row>
    <row r="194" spans="1:40" ht="12.75" customHeight="1" x14ac:dyDescent="0.15">
      <c r="L194" s="148" t="s">
        <v>85</v>
      </c>
      <c r="M194" s="401">
        <f>'１報告書'!M217</f>
        <v>0</v>
      </c>
      <c r="N194" s="401"/>
      <c r="O194" s="84" t="s">
        <v>743</v>
      </c>
      <c r="U194" s="141" t="s">
        <v>85</v>
      </c>
      <c r="V194" s="401">
        <f>'１報告書'!V217</f>
        <v>0</v>
      </c>
      <c r="W194" s="401"/>
      <c r="X194" s="401"/>
      <c r="Y194" s="401"/>
      <c r="Z194" s="401"/>
      <c r="AA194" s="84" t="s">
        <v>212</v>
      </c>
      <c r="AF194" s="84" t="s">
        <v>342</v>
      </c>
      <c r="AG194" s="401">
        <f>'１報告書'!AG217</f>
        <v>0</v>
      </c>
      <c r="AH194" s="401"/>
      <c r="AI194" s="401"/>
      <c r="AJ194" s="401"/>
      <c r="AK194" s="401"/>
      <c r="AL194" s="148" t="s">
        <v>340</v>
      </c>
    </row>
    <row r="195" spans="1:40" ht="12.75" customHeight="1" x14ac:dyDescent="0.15">
      <c r="B195" s="84" t="s">
        <v>343</v>
      </c>
      <c r="L195" s="399">
        <f>'１報告書'!L218</f>
        <v>0</v>
      </c>
      <c r="M195" s="399"/>
      <c r="N195" s="399"/>
      <c r="O195" s="399"/>
      <c r="P195" s="399"/>
      <c r="Q195" s="399"/>
      <c r="R195" s="399"/>
      <c r="S195" s="399"/>
      <c r="T195" s="399"/>
      <c r="U195" s="399"/>
      <c r="V195" s="399"/>
      <c r="W195" s="399"/>
      <c r="X195" s="399"/>
      <c r="Y195" s="399"/>
      <c r="Z195" s="399"/>
      <c r="AA195" s="399"/>
      <c r="AB195" s="399"/>
      <c r="AC195" s="399"/>
      <c r="AD195" s="399"/>
      <c r="AE195" s="399"/>
      <c r="AF195" s="399"/>
      <c r="AG195" s="399"/>
      <c r="AH195" s="399"/>
      <c r="AI195" s="399"/>
      <c r="AJ195" s="399"/>
      <c r="AK195" s="399"/>
      <c r="AL195" s="399"/>
      <c r="AM195" s="399"/>
      <c r="AN195" s="399"/>
    </row>
    <row r="196" spans="1:40" ht="12.75" customHeight="1" x14ac:dyDescent="0.15">
      <c r="B196" s="84" t="s">
        <v>208</v>
      </c>
      <c r="L196" s="399">
        <f>'１報告書'!L219</f>
        <v>0</v>
      </c>
      <c r="M196" s="399"/>
      <c r="N196" s="399"/>
      <c r="O196" s="399"/>
      <c r="P196" s="399"/>
      <c r="Q196" s="399"/>
      <c r="R196" s="399"/>
      <c r="S196" s="399"/>
      <c r="T196" s="399"/>
      <c r="U196" s="399"/>
      <c r="V196" s="399"/>
      <c r="W196" s="399"/>
      <c r="X196" s="399"/>
      <c r="Y196" s="399"/>
      <c r="Z196" s="399"/>
      <c r="AA196" s="399"/>
      <c r="AB196" s="399"/>
      <c r="AC196" s="399"/>
      <c r="AD196" s="399"/>
      <c r="AE196" s="399"/>
      <c r="AF196" s="399"/>
      <c r="AG196" s="399"/>
      <c r="AH196" s="399"/>
      <c r="AI196" s="399"/>
      <c r="AJ196" s="399"/>
      <c r="AK196" s="399"/>
      <c r="AL196" s="399"/>
      <c r="AM196" s="399"/>
      <c r="AN196" s="399"/>
    </row>
    <row r="197" spans="1:40" ht="12.75" customHeight="1" x14ac:dyDescent="0.15">
      <c r="B197" s="84" t="s">
        <v>345</v>
      </c>
      <c r="L197" s="399">
        <f>'１報告書'!L220</f>
        <v>0</v>
      </c>
      <c r="M197" s="399"/>
      <c r="N197" s="399"/>
      <c r="O197" s="399"/>
      <c r="P197" s="399"/>
      <c r="Q197" s="399"/>
      <c r="R197" s="399"/>
      <c r="S197" s="399"/>
      <c r="T197" s="399"/>
      <c r="U197" s="399"/>
      <c r="V197" s="399"/>
      <c r="W197" s="399"/>
      <c r="X197" s="399"/>
      <c r="Y197" s="399"/>
      <c r="Z197" s="399"/>
      <c r="AA197" s="399"/>
      <c r="AB197" s="399"/>
      <c r="AC197" s="399"/>
      <c r="AD197" s="399"/>
      <c r="AE197" s="399"/>
      <c r="AF197" s="399"/>
      <c r="AG197" s="399"/>
      <c r="AH197" s="399"/>
      <c r="AI197" s="399"/>
      <c r="AJ197" s="399"/>
      <c r="AK197" s="399"/>
      <c r="AL197" s="399"/>
      <c r="AM197" s="399"/>
      <c r="AN197" s="399"/>
    </row>
    <row r="198" spans="1:40" ht="2.25" customHeight="1" x14ac:dyDescent="0.15">
      <c r="A198" s="396"/>
      <c r="B198" s="396"/>
      <c r="C198" s="396"/>
      <c r="D198" s="396"/>
      <c r="E198" s="396"/>
      <c r="F198" s="396"/>
      <c r="G198" s="396"/>
      <c r="H198" s="396"/>
      <c r="I198" s="396"/>
      <c r="J198" s="396"/>
      <c r="K198" s="396"/>
      <c r="L198" s="396"/>
      <c r="M198" s="396"/>
      <c r="N198" s="396"/>
      <c r="O198" s="396"/>
      <c r="P198" s="396"/>
      <c r="Q198" s="396"/>
      <c r="R198" s="396"/>
      <c r="S198" s="396"/>
      <c r="T198" s="396"/>
      <c r="U198" s="396"/>
      <c r="V198" s="396"/>
      <c r="W198" s="396"/>
      <c r="X198" s="396"/>
      <c r="Y198" s="396"/>
      <c r="Z198" s="396"/>
      <c r="AA198" s="396"/>
      <c r="AB198" s="396"/>
      <c r="AC198" s="396"/>
      <c r="AD198" s="396"/>
      <c r="AE198" s="396"/>
      <c r="AF198" s="396"/>
      <c r="AG198" s="396"/>
      <c r="AH198" s="396"/>
      <c r="AI198" s="396"/>
      <c r="AJ198" s="396"/>
      <c r="AK198" s="396"/>
      <c r="AL198" s="396"/>
      <c r="AM198" s="396"/>
      <c r="AN198" s="396"/>
    </row>
    <row r="199" spans="1:40" ht="2.25" customHeight="1" x14ac:dyDescent="0.15">
      <c r="A199" s="397"/>
      <c r="B199" s="397"/>
      <c r="C199" s="397"/>
      <c r="D199" s="397"/>
      <c r="E199" s="397"/>
      <c r="F199" s="397"/>
      <c r="G199" s="397"/>
      <c r="H199" s="397"/>
      <c r="I199" s="397"/>
      <c r="J199" s="397"/>
      <c r="K199" s="397"/>
      <c r="L199" s="397"/>
      <c r="M199" s="397"/>
      <c r="N199" s="397"/>
      <c r="O199" s="397"/>
      <c r="P199" s="397"/>
      <c r="Q199" s="397"/>
      <c r="R199" s="397"/>
      <c r="S199" s="397"/>
      <c r="T199" s="397"/>
      <c r="U199" s="397"/>
      <c r="V199" s="397"/>
      <c r="W199" s="397"/>
      <c r="X199" s="397"/>
      <c r="Y199" s="397"/>
      <c r="Z199" s="397"/>
      <c r="AA199" s="397"/>
      <c r="AB199" s="397"/>
      <c r="AC199" s="397"/>
      <c r="AD199" s="397"/>
      <c r="AE199" s="397"/>
      <c r="AF199" s="397"/>
      <c r="AG199" s="397"/>
      <c r="AH199" s="397"/>
      <c r="AI199" s="397"/>
      <c r="AJ199" s="397"/>
      <c r="AK199" s="397"/>
      <c r="AL199" s="397"/>
      <c r="AM199" s="397"/>
      <c r="AN199" s="397"/>
    </row>
    <row r="200" spans="1:40" s="86" customFormat="1" ht="7.5" customHeight="1" x14ac:dyDescent="0.15">
      <c r="A200" s="393" t="str">
        <f>旭川市用!A3</f>
        <v>R8.4.1ver</v>
      </c>
      <c r="B200" s="393"/>
      <c r="C200" s="393"/>
      <c r="D200" s="393"/>
      <c r="E200" s="393"/>
      <c r="F200" s="393"/>
      <c r="G200" s="393"/>
      <c r="H200" s="393"/>
      <c r="I200" s="393"/>
      <c r="J200" s="393"/>
      <c r="K200" s="393"/>
      <c r="L200" s="393"/>
      <c r="M200" s="393"/>
      <c r="N200" s="393"/>
      <c r="O200" s="393"/>
      <c r="P200" s="393"/>
      <c r="Q200" s="393"/>
      <c r="R200" s="393"/>
      <c r="S200" s="393"/>
      <c r="T200" s="393"/>
      <c r="U200" s="393"/>
      <c r="V200" s="393"/>
      <c r="W200" s="393"/>
      <c r="X200" s="393"/>
      <c r="Y200" s="393"/>
      <c r="Z200" s="393"/>
      <c r="AA200" s="393"/>
      <c r="AB200" s="393"/>
      <c r="AC200" s="393"/>
      <c r="AD200" s="393"/>
      <c r="AE200" s="393"/>
      <c r="AF200" s="393"/>
      <c r="AG200" s="393"/>
      <c r="AH200" s="393"/>
      <c r="AI200" s="393"/>
      <c r="AJ200" s="393"/>
      <c r="AK200" s="393"/>
      <c r="AL200" s="393"/>
      <c r="AM200" s="393"/>
      <c r="AN200" s="393"/>
    </row>
    <row r="201" spans="1:40" ht="13.5" customHeight="1" x14ac:dyDescent="0.15">
      <c r="A201" s="398" t="s">
        <v>107</v>
      </c>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c r="X201" s="398"/>
      <c r="Y201" s="398"/>
      <c r="Z201" s="398"/>
      <c r="AA201" s="398"/>
      <c r="AB201" s="398"/>
      <c r="AC201" s="398"/>
      <c r="AD201" s="398"/>
      <c r="AE201" s="398"/>
      <c r="AF201" s="398"/>
      <c r="AG201" s="398"/>
      <c r="AH201" s="398"/>
      <c r="AI201" s="398"/>
      <c r="AJ201" s="398"/>
      <c r="AK201" s="398"/>
      <c r="AL201" s="398"/>
      <c r="AM201" s="398"/>
      <c r="AN201" s="398"/>
    </row>
    <row r="202" spans="1:40" ht="13.5" customHeight="1" x14ac:dyDescent="0.15">
      <c r="A202" s="141"/>
      <c r="B202" s="84" t="s">
        <v>769</v>
      </c>
      <c r="L202" s="145">
        <f>'１報告書'!L225</f>
        <v>0</v>
      </c>
      <c r="M202" s="84" t="s">
        <v>772</v>
      </c>
      <c r="U202" s="141" t="s">
        <v>85</v>
      </c>
      <c r="V202" s="401">
        <f>'１報告書'!V225</f>
        <v>0</v>
      </c>
      <c r="W202" s="401"/>
      <c r="X202" s="141" t="s">
        <v>870</v>
      </c>
      <c r="Z202" s="145">
        <f>'１報告書'!Z225</f>
        <v>0</v>
      </c>
      <c r="AA202" s="84" t="s">
        <v>610</v>
      </c>
      <c r="AF202" s="141"/>
      <c r="AG202" s="141" t="s">
        <v>85</v>
      </c>
      <c r="AH202" s="401">
        <f>'１報告書'!AH225</f>
        <v>0</v>
      </c>
      <c r="AI202" s="401"/>
      <c r="AJ202" s="141" t="s">
        <v>870</v>
      </c>
    </row>
    <row r="203" spans="1:40" ht="2.25" customHeight="1" x14ac:dyDescent="0.15">
      <c r="L203" s="149"/>
      <c r="V203" s="149"/>
      <c r="W203" s="149"/>
      <c r="Z203" s="149"/>
      <c r="AH203" s="149"/>
      <c r="AI203" s="149"/>
      <c r="AN203" s="141"/>
    </row>
    <row r="204" spans="1:40" ht="13.5" customHeight="1" x14ac:dyDescent="0.15">
      <c r="A204" s="141"/>
      <c r="B204" s="141"/>
      <c r="C204" s="141"/>
      <c r="D204" s="141"/>
      <c r="E204" s="141"/>
      <c r="F204" s="141"/>
      <c r="G204" s="141"/>
      <c r="L204" s="145">
        <f>'１報告書'!L227</f>
        <v>0</v>
      </c>
      <c r="M204" s="84" t="s">
        <v>921</v>
      </c>
      <c r="U204" s="141" t="s">
        <v>85</v>
      </c>
      <c r="V204" s="401">
        <f>'１報告書'!V227</f>
        <v>0</v>
      </c>
      <c r="W204" s="401"/>
      <c r="X204" s="141" t="s">
        <v>870</v>
      </c>
      <c r="Z204" s="145">
        <f>'１報告書'!Z227</f>
        <v>0</v>
      </c>
      <c r="AA204" s="84" t="s">
        <v>255</v>
      </c>
      <c r="AF204" s="141"/>
      <c r="AG204" s="141" t="s">
        <v>85</v>
      </c>
      <c r="AH204" s="401">
        <f>'１報告書'!AH227</f>
        <v>0</v>
      </c>
      <c r="AI204" s="401"/>
      <c r="AJ204" s="141" t="s">
        <v>870</v>
      </c>
    </row>
    <row r="205" spans="1:40" ht="2.25" customHeight="1" x14ac:dyDescent="0.15">
      <c r="L205" s="149"/>
      <c r="V205" s="149"/>
      <c r="W205" s="149"/>
      <c r="AH205" s="149"/>
      <c r="AI205" s="149"/>
      <c r="AN205" s="141"/>
    </row>
    <row r="206" spans="1:40" ht="13.5" customHeight="1" x14ac:dyDescent="0.15">
      <c r="A206" s="141"/>
      <c r="B206" s="84" t="s">
        <v>441</v>
      </c>
      <c r="L206" s="145">
        <f>'１報告書'!L229</f>
        <v>0</v>
      </c>
      <c r="M206" s="398" t="s">
        <v>774</v>
      </c>
      <c r="N206" s="398"/>
      <c r="O206" s="398"/>
      <c r="P206" s="398"/>
      <c r="Q206" s="398"/>
      <c r="R206" s="398"/>
      <c r="S206" s="141" t="s">
        <v>85</v>
      </c>
      <c r="T206" s="394" t="s">
        <v>681</v>
      </c>
      <c r="U206" s="394"/>
      <c r="V206" s="401">
        <f>'１報告書'!V229</f>
        <v>0</v>
      </c>
      <c r="W206" s="401"/>
      <c r="X206" s="141" t="s">
        <v>874</v>
      </c>
      <c r="Y206" s="141"/>
      <c r="Z206" s="394" t="s">
        <v>775</v>
      </c>
      <c r="AA206" s="394"/>
      <c r="AB206" s="401">
        <f>'１報告書'!AB229</f>
        <v>0</v>
      </c>
      <c r="AC206" s="401"/>
      <c r="AD206" s="141" t="s">
        <v>874</v>
      </c>
      <c r="AE206" s="141"/>
      <c r="AF206" s="394" t="s">
        <v>778</v>
      </c>
      <c r="AG206" s="394"/>
      <c r="AH206" s="401">
        <f>'１報告書'!AH229</f>
        <v>0</v>
      </c>
      <c r="AI206" s="401"/>
      <c r="AJ206" s="141" t="s">
        <v>870</v>
      </c>
      <c r="AK206" s="141"/>
    </row>
    <row r="207" spans="1:40" ht="2.25" customHeight="1" x14ac:dyDescent="0.15">
      <c r="L207" s="149"/>
      <c r="V207" s="149"/>
      <c r="W207" s="149"/>
      <c r="AB207" s="149"/>
      <c r="AC207" s="149"/>
      <c r="AH207" s="149"/>
      <c r="AI207" s="149"/>
      <c r="AN207" s="141"/>
    </row>
    <row r="208" spans="1:40" ht="13.5" customHeight="1" x14ac:dyDescent="0.15">
      <c r="A208" s="141"/>
      <c r="B208" s="141"/>
      <c r="C208" s="141"/>
      <c r="D208" s="141"/>
      <c r="E208" s="141"/>
      <c r="F208" s="141"/>
      <c r="G208" s="141"/>
      <c r="L208" s="145">
        <f>'１報告書'!L231</f>
        <v>0</v>
      </c>
      <c r="M208" s="398" t="s">
        <v>639</v>
      </c>
      <c r="N208" s="398"/>
      <c r="O208" s="398"/>
      <c r="P208" s="398"/>
      <c r="Q208" s="398"/>
      <c r="R208" s="398"/>
      <c r="S208" s="141" t="s">
        <v>85</v>
      </c>
      <c r="T208" s="394" t="s">
        <v>681</v>
      </c>
      <c r="U208" s="394"/>
      <c r="V208" s="401">
        <f>'１報告書'!V231</f>
        <v>0</v>
      </c>
      <c r="W208" s="401"/>
      <c r="X208" s="141" t="s">
        <v>874</v>
      </c>
      <c r="Y208" s="141"/>
      <c r="Z208" s="394" t="s">
        <v>775</v>
      </c>
      <c r="AA208" s="394"/>
      <c r="AB208" s="401">
        <f>'１報告書'!AB231</f>
        <v>0</v>
      </c>
      <c r="AC208" s="401"/>
      <c r="AD208" s="141" t="s">
        <v>874</v>
      </c>
      <c r="AE208" s="141"/>
      <c r="AF208" s="394" t="s">
        <v>778</v>
      </c>
      <c r="AG208" s="394"/>
      <c r="AH208" s="401">
        <f>'１報告書'!AH231</f>
        <v>0</v>
      </c>
      <c r="AI208" s="401"/>
      <c r="AJ208" s="141" t="s">
        <v>870</v>
      </c>
      <c r="AK208" s="141"/>
    </row>
    <row r="209" spans="1:40" ht="2.25" customHeight="1" x14ac:dyDescent="0.15">
      <c r="L209" s="149"/>
      <c r="V209" s="149"/>
      <c r="W209" s="149"/>
      <c r="AB209" s="149"/>
      <c r="AC209" s="149"/>
      <c r="AH209" s="149"/>
      <c r="AI209" s="149"/>
      <c r="AN209" s="141"/>
    </row>
    <row r="210" spans="1:40" ht="13.5" customHeight="1" x14ac:dyDescent="0.15">
      <c r="A210" s="141"/>
      <c r="B210" s="141"/>
      <c r="C210" s="141"/>
      <c r="D210" s="141"/>
      <c r="E210" s="141"/>
      <c r="F210" s="141"/>
      <c r="G210" s="141"/>
      <c r="L210" s="145">
        <f>'１報告書'!L233</f>
        <v>0</v>
      </c>
      <c r="M210" s="84" t="s">
        <v>858</v>
      </c>
      <c r="S210" s="141" t="s">
        <v>85</v>
      </c>
      <c r="T210" s="394" t="s">
        <v>681</v>
      </c>
      <c r="U210" s="394"/>
      <c r="V210" s="401">
        <f>'１報告書'!V233</f>
        <v>0</v>
      </c>
      <c r="W210" s="401"/>
      <c r="X210" s="141" t="s">
        <v>89</v>
      </c>
      <c r="Y210" s="141" t="s">
        <v>177</v>
      </c>
      <c r="Z210" s="394" t="s">
        <v>775</v>
      </c>
      <c r="AA210" s="394"/>
      <c r="AB210" s="401">
        <f>'１報告書'!AB233</f>
        <v>0</v>
      </c>
      <c r="AC210" s="401"/>
      <c r="AD210" s="141" t="s">
        <v>89</v>
      </c>
      <c r="AE210" s="141" t="s">
        <v>177</v>
      </c>
      <c r="AF210" s="394" t="s">
        <v>778</v>
      </c>
      <c r="AG210" s="394"/>
      <c r="AH210" s="401">
        <f>'１報告書'!AH233</f>
        <v>0</v>
      </c>
      <c r="AI210" s="401"/>
      <c r="AJ210" s="141" t="s">
        <v>89</v>
      </c>
      <c r="AK210" s="141" t="s">
        <v>586</v>
      </c>
    </row>
    <row r="211" spans="1:40" ht="2.25" customHeight="1" x14ac:dyDescent="0.15">
      <c r="L211" s="149"/>
      <c r="V211" s="149"/>
      <c r="W211" s="149"/>
      <c r="AB211" s="149"/>
      <c r="AC211" s="149"/>
      <c r="AH211" s="149"/>
      <c r="AI211" s="149"/>
      <c r="AN211" s="141"/>
    </row>
    <row r="212" spans="1:40" ht="13.5" customHeight="1" x14ac:dyDescent="0.15">
      <c r="L212" s="145">
        <f>'１報告書'!L235</f>
        <v>0</v>
      </c>
      <c r="M212" s="84" t="s">
        <v>96</v>
      </c>
      <c r="V212" s="149"/>
      <c r="W212" s="149"/>
      <c r="AB212" s="149"/>
      <c r="AC212" s="149"/>
      <c r="AH212" s="149"/>
      <c r="AI212" s="149"/>
    </row>
    <row r="213" spans="1:40" ht="13.5" customHeight="1" x14ac:dyDescent="0.15">
      <c r="L213" s="149"/>
      <c r="S213" s="141" t="s">
        <v>85</v>
      </c>
      <c r="T213" s="394" t="s">
        <v>681</v>
      </c>
      <c r="U213" s="394"/>
      <c r="V213" s="401">
        <f>'１報告書'!V236</f>
        <v>0</v>
      </c>
      <c r="W213" s="401"/>
      <c r="X213" s="141" t="s">
        <v>89</v>
      </c>
      <c r="Y213" s="141" t="s">
        <v>177</v>
      </c>
      <c r="Z213" s="394" t="s">
        <v>775</v>
      </c>
      <c r="AA213" s="394"/>
      <c r="AB213" s="401">
        <f>'１報告書'!AB236</f>
        <v>0</v>
      </c>
      <c r="AC213" s="401"/>
      <c r="AD213" s="141" t="s">
        <v>89</v>
      </c>
      <c r="AE213" s="141" t="s">
        <v>177</v>
      </c>
      <c r="AF213" s="394" t="s">
        <v>778</v>
      </c>
      <c r="AG213" s="394"/>
      <c r="AH213" s="401">
        <f>'１報告書'!AH236</f>
        <v>0</v>
      </c>
      <c r="AI213" s="401"/>
      <c r="AJ213" s="141" t="s">
        <v>89</v>
      </c>
      <c r="AK213" s="141" t="s">
        <v>586</v>
      </c>
    </row>
    <row r="214" spans="1:40" ht="13.5" customHeight="1" x14ac:dyDescent="0.15">
      <c r="L214" s="145">
        <f>'１報告書'!L237</f>
        <v>0</v>
      </c>
      <c r="M214" s="394" t="s">
        <v>255</v>
      </c>
      <c r="N214" s="394"/>
      <c r="O214" s="394"/>
      <c r="P214" s="141" t="s">
        <v>85</v>
      </c>
      <c r="Q214" s="434">
        <f>'１報告書'!Q237</f>
        <v>0</v>
      </c>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84" t="s">
        <v>586</v>
      </c>
    </row>
    <row r="215" spans="1:40" ht="2.25" customHeight="1" x14ac:dyDescent="0.15">
      <c r="A215" s="396"/>
      <c r="B215" s="396"/>
      <c r="C215" s="396"/>
      <c r="D215" s="396"/>
      <c r="E215" s="396"/>
      <c r="F215" s="396"/>
      <c r="G215" s="396"/>
      <c r="H215" s="396"/>
      <c r="I215" s="396"/>
      <c r="J215" s="396"/>
      <c r="K215" s="396"/>
      <c r="L215" s="396"/>
      <c r="M215" s="396"/>
      <c r="N215" s="396"/>
      <c r="O215" s="396"/>
      <c r="P215" s="396"/>
      <c r="Q215" s="396"/>
      <c r="R215" s="396"/>
      <c r="S215" s="396"/>
      <c r="T215" s="396"/>
      <c r="U215" s="396"/>
      <c r="V215" s="396"/>
      <c r="W215" s="396"/>
      <c r="X215" s="396"/>
      <c r="Y215" s="396"/>
      <c r="Z215" s="396"/>
      <c r="AA215" s="396"/>
      <c r="AB215" s="396"/>
      <c r="AC215" s="396"/>
      <c r="AD215" s="396"/>
      <c r="AE215" s="396"/>
      <c r="AF215" s="396"/>
      <c r="AG215" s="396"/>
      <c r="AH215" s="396"/>
      <c r="AI215" s="396"/>
      <c r="AJ215" s="396"/>
      <c r="AK215" s="396"/>
      <c r="AL215" s="396"/>
      <c r="AM215" s="396"/>
      <c r="AN215" s="396"/>
    </row>
    <row r="216" spans="1:40" ht="2.25" customHeight="1" x14ac:dyDescent="0.15">
      <c r="A216" s="397"/>
      <c r="B216" s="397"/>
      <c r="C216" s="397"/>
      <c r="D216" s="397"/>
      <c r="E216" s="397"/>
      <c r="F216" s="397"/>
      <c r="G216" s="397"/>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c r="AH216" s="397"/>
      <c r="AI216" s="397"/>
      <c r="AJ216" s="397"/>
      <c r="AK216" s="397"/>
      <c r="AL216" s="397"/>
      <c r="AM216" s="397"/>
      <c r="AN216" s="397"/>
    </row>
    <row r="217" spans="1:40" ht="13.5" customHeight="1" x14ac:dyDescent="0.15">
      <c r="A217" s="398" t="s">
        <v>284</v>
      </c>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c r="X217" s="398"/>
      <c r="Y217" s="398"/>
      <c r="Z217" s="398"/>
      <c r="AA217" s="398"/>
      <c r="AB217" s="398"/>
      <c r="AC217" s="398"/>
      <c r="AD217" s="398"/>
      <c r="AE217" s="398"/>
      <c r="AF217" s="398"/>
      <c r="AG217" s="398"/>
      <c r="AH217" s="398"/>
      <c r="AI217" s="398"/>
      <c r="AJ217" s="398"/>
      <c r="AK217" s="398"/>
      <c r="AL217" s="398"/>
      <c r="AM217" s="398"/>
      <c r="AN217" s="398"/>
    </row>
    <row r="218" spans="1:40" ht="73.5" customHeight="1" x14ac:dyDescent="0.15">
      <c r="B218" s="400">
        <f>'１報告書'!B255</f>
        <v>0</v>
      </c>
      <c r="C218" s="400"/>
      <c r="D218" s="400"/>
      <c r="E218" s="400"/>
      <c r="F218" s="400"/>
      <c r="G218" s="400"/>
      <c r="H218" s="400"/>
      <c r="I218" s="400"/>
      <c r="J218" s="400"/>
      <c r="K218" s="400"/>
      <c r="L218" s="400"/>
      <c r="M218" s="400"/>
      <c r="N218" s="400"/>
      <c r="O218" s="400"/>
      <c r="P218" s="400"/>
      <c r="Q218" s="400"/>
      <c r="R218" s="400"/>
      <c r="S218" s="400"/>
      <c r="T218" s="400"/>
      <c r="U218" s="400"/>
      <c r="V218" s="400"/>
      <c r="W218" s="400"/>
      <c r="X218" s="400"/>
      <c r="Y218" s="400"/>
      <c r="Z218" s="400"/>
      <c r="AA218" s="400"/>
      <c r="AB218" s="400"/>
      <c r="AC218" s="400"/>
      <c r="AD218" s="400"/>
      <c r="AE218" s="400"/>
      <c r="AF218" s="400"/>
      <c r="AG218" s="400"/>
      <c r="AH218" s="400"/>
      <c r="AI218" s="400"/>
      <c r="AJ218" s="400"/>
      <c r="AK218" s="400"/>
      <c r="AL218" s="400"/>
      <c r="AM218" s="400"/>
      <c r="AN218" s="400"/>
    </row>
    <row r="219" spans="1:40" ht="44.25" customHeight="1" x14ac:dyDescent="0.15">
      <c r="A219" s="421" t="s">
        <v>699</v>
      </c>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c r="X219" s="398"/>
      <c r="Y219" s="398"/>
      <c r="Z219" s="398"/>
      <c r="AA219" s="398"/>
      <c r="AB219" s="398"/>
      <c r="AC219" s="398"/>
      <c r="AD219" s="398"/>
      <c r="AE219" s="398"/>
      <c r="AF219" s="398"/>
      <c r="AG219" s="398"/>
      <c r="AH219" s="398"/>
      <c r="AI219" s="398"/>
      <c r="AJ219" s="398"/>
      <c r="AK219" s="398"/>
      <c r="AL219" s="398"/>
      <c r="AM219" s="398"/>
      <c r="AN219" s="398"/>
    </row>
  </sheetData>
  <sheetProtection algorithmName="SHA-512" hashValue="8UworlV1iboc2YH5SAIu5uKC8ucguznN/NpYsOIeGuoAyWuxVtltwNWS6pTUka0suwVbd+urmUi3bPsn5Bw+Wg==" saltValue="z9paWtGhyZsTQZHhdZ4kqA==" spinCount="100000" sheet="1" objects="1" scenarios="1"/>
  <mergeCells count="304">
    <mergeCell ref="A216:AN216"/>
    <mergeCell ref="A217:AN217"/>
    <mergeCell ref="B218:AN218"/>
    <mergeCell ref="A219:AN219"/>
    <mergeCell ref="AC49:AD52"/>
    <mergeCell ref="AE49:AE52"/>
    <mergeCell ref="AF49:AG52"/>
    <mergeCell ref="AH49:AH52"/>
    <mergeCell ref="AI49:AK52"/>
    <mergeCell ref="AL49:AL52"/>
    <mergeCell ref="AM49:AN52"/>
    <mergeCell ref="T213:U213"/>
    <mergeCell ref="V213:W213"/>
    <mergeCell ref="Z213:AA213"/>
    <mergeCell ref="AB213:AC213"/>
    <mergeCell ref="AF213:AG213"/>
    <mergeCell ref="AH213:AI213"/>
    <mergeCell ref="M214:O214"/>
    <mergeCell ref="Q214:AM214"/>
    <mergeCell ref="A215:AN215"/>
    <mergeCell ref="M208:R208"/>
    <mergeCell ref="T208:U208"/>
    <mergeCell ref="V208:W208"/>
    <mergeCell ref="Z208:AA208"/>
    <mergeCell ref="AB208:AC208"/>
    <mergeCell ref="AF208:AG208"/>
    <mergeCell ref="AH208:AI208"/>
    <mergeCell ref="T210:U210"/>
    <mergeCell ref="V210:W210"/>
    <mergeCell ref="Z210:AA210"/>
    <mergeCell ref="AB210:AC210"/>
    <mergeCell ref="AF210:AG210"/>
    <mergeCell ref="AH210:AI210"/>
    <mergeCell ref="V204:W204"/>
    <mergeCell ref="AH204:AI204"/>
    <mergeCell ref="M206:R206"/>
    <mergeCell ref="T206:U206"/>
    <mergeCell ref="V206:W206"/>
    <mergeCell ref="Z206:AA206"/>
    <mergeCell ref="AB206:AC206"/>
    <mergeCell ref="AF206:AG206"/>
    <mergeCell ref="AH206:AI206"/>
    <mergeCell ref="L195:AN195"/>
    <mergeCell ref="L196:AN196"/>
    <mergeCell ref="L197:AN197"/>
    <mergeCell ref="A198:AN198"/>
    <mergeCell ref="A199:AN199"/>
    <mergeCell ref="A200:AN200"/>
    <mergeCell ref="A201:AN201"/>
    <mergeCell ref="V202:W202"/>
    <mergeCell ref="AH202:AI202"/>
    <mergeCell ref="L189:T189"/>
    <mergeCell ref="V189:Z189"/>
    <mergeCell ref="AG189:AK189"/>
    <mergeCell ref="L191:AN191"/>
    <mergeCell ref="L192:AN192"/>
    <mergeCell ref="L193:AN193"/>
    <mergeCell ref="M194:N194"/>
    <mergeCell ref="V194:Z194"/>
    <mergeCell ref="AG194:AK194"/>
    <mergeCell ref="L182:AN182"/>
    <mergeCell ref="L183:AN183"/>
    <mergeCell ref="M184:N184"/>
    <mergeCell ref="V184:Z184"/>
    <mergeCell ref="AG184:AK184"/>
    <mergeCell ref="L185:AN185"/>
    <mergeCell ref="L186:AN186"/>
    <mergeCell ref="L187:AN187"/>
    <mergeCell ref="A188:AN188"/>
    <mergeCell ref="AJ174:AM174"/>
    <mergeCell ref="A175:AN175"/>
    <mergeCell ref="A176:AN176"/>
    <mergeCell ref="A177:AN177"/>
    <mergeCell ref="A178:AN178"/>
    <mergeCell ref="L179:T179"/>
    <mergeCell ref="V179:Z179"/>
    <mergeCell ref="AG179:AK179"/>
    <mergeCell ref="L181:AN181"/>
    <mergeCell ref="Z160:AA160"/>
    <mergeCell ref="Z162:AA162"/>
    <mergeCell ref="AJ162:AK162"/>
    <mergeCell ref="Z164:AA164"/>
    <mergeCell ref="Z166:AA166"/>
    <mergeCell ref="AJ166:AK166"/>
    <mergeCell ref="Z168:AA168"/>
    <mergeCell ref="Z170:AA170"/>
    <mergeCell ref="AJ170:AK170"/>
    <mergeCell ref="L148:AN148"/>
    <mergeCell ref="L149:AN149"/>
    <mergeCell ref="L150:AN150"/>
    <mergeCell ref="A151:AN151"/>
    <mergeCell ref="A152:AN152"/>
    <mergeCell ref="A153:AN153"/>
    <mergeCell ref="AH156:AM156"/>
    <mergeCell ref="Z158:AA158"/>
    <mergeCell ref="AJ158:AK158"/>
    <mergeCell ref="L142:T142"/>
    <mergeCell ref="V142:Z142"/>
    <mergeCell ref="AG142:AK142"/>
    <mergeCell ref="L144:AN144"/>
    <mergeCell ref="L145:AN145"/>
    <mergeCell ref="L146:AN146"/>
    <mergeCell ref="M147:N147"/>
    <mergeCell ref="V147:Z147"/>
    <mergeCell ref="AG147:AK147"/>
    <mergeCell ref="L135:AN135"/>
    <mergeCell ref="L136:AN136"/>
    <mergeCell ref="M137:N137"/>
    <mergeCell ref="V137:Z137"/>
    <mergeCell ref="AG137:AK137"/>
    <mergeCell ref="L138:AN138"/>
    <mergeCell ref="L139:AN139"/>
    <mergeCell ref="L140:AN140"/>
    <mergeCell ref="A141:AN141"/>
    <mergeCell ref="A127:AN127"/>
    <mergeCell ref="A128:AN128"/>
    <mergeCell ref="A129:AN129"/>
    <mergeCell ref="A130:AN130"/>
    <mergeCell ref="A131:AN131"/>
    <mergeCell ref="L132:T132"/>
    <mergeCell ref="V132:Z132"/>
    <mergeCell ref="AG132:AK132"/>
    <mergeCell ref="L134:AN134"/>
    <mergeCell ref="M120:Q120"/>
    <mergeCell ref="Y120:Z120"/>
    <mergeCell ref="AA120:AB120"/>
    <mergeCell ref="AC120:AD120"/>
    <mergeCell ref="Y122:Z122"/>
    <mergeCell ref="AA122:AB122"/>
    <mergeCell ref="AC122:AD122"/>
    <mergeCell ref="Y124:Z124"/>
    <mergeCell ref="AA124:AB124"/>
    <mergeCell ref="AC124:AD124"/>
    <mergeCell ref="M114:Q114"/>
    <mergeCell ref="Y114:Z114"/>
    <mergeCell ref="AA114:AB114"/>
    <mergeCell ref="AC114:AD114"/>
    <mergeCell ref="Y116:Z116"/>
    <mergeCell ref="AA116:AB116"/>
    <mergeCell ref="AC116:AD116"/>
    <mergeCell ref="Y118:Z118"/>
    <mergeCell ref="AA118:AB118"/>
    <mergeCell ref="AC118:AD118"/>
    <mergeCell ref="Y108:Z108"/>
    <mergeCell ref="AA108:AB108"/>
    <mergeCell ref="AC108:AD108"/>
    <mergeCell ref="Y110:Z110"/>
    <mergeCell ref="AA110:AB110"/>
    <mergeCell ref="AC110:AD110"/>
    <mergeCell ref="Y112:Z112"/>
    <mergeCell ref="AA112:AB112"/>
    <mergeCell ref="AC112:AD112"/>
    <mergeCell ref="A101:AN101"/>
    <mergeCell ref="A102:AN102"/>
    <mergeCell ref="A103:AJ103"/>
    <mergeCell ref="Y104:Z104"/>
    <mergeCell ref="AA104:AB104"/>
    <mergeCell ref="AC104:AD104"/>
    <mergeCell ref="M106:Q106"/>
    <mergeCell ref="Y106:Z106"/>
    <mergeCell ref="AA106:AB106"/>
    <mergeCell ref="AC106:AD106"/>
    <mergeCell ref="L94:AN94"/>
    <mergeCell ref="L95:AN95"/>
    <mergeCell ref="L96:AN96"/>
    <mergeCell ref="M97:N97"/>
    <mergeCell ref="V97:Z97"/>
    <mergeCell ref="AG97:AK97"/>
    <mergeCell ref="L98:AN98"/>
    <mergeCell ref="L99:AN99"/>
    <mergeCell ref="L100:AN100"/>
    <mergeCell ref="L86:AN86"/>
    <mergeCell ref="M87:N87"/>
    <mergeCell ref="V87:Z87"/>
    <mergeCell ref="AG87:AK87"/>
    <mergeCell ref="L88:AN88"/>
    <mergeCell ref="L89:AN89"/>
    <mergeCell ref="L90:AN90"/>
    <mergeCell ref="A91:AN91"/>
    <mergeCell ref="L92:T92"/>
    <mergeCell ref="V92:Z92"/>
    <mergeCell ref="AG92:AK92"/>
    <mergeCell ref="A78:AN78"/>
    <mergeCell ref="A79:AN79"/>
    <mergeCell ref="A80:AN80"/>
    <mergeCell ref="A81:AN81"/>
    <mergeCell ref="L82:T82"/>
    <mergeCell ref="V82:Z82"/>
    <mergeCell ref="AG82:AK82"/>
    <mergeCell ref="L84:AN84"/>
    <mergeCell ref="L85:AN85"/>
    <mergeCell ref="A73:AN73"/>
    <mergeCell ref="S74:T74"/>
    <mergeCell ref="U74:V74"/>
    <mergeCell ref="X74:Y74"/>
    <mergeCell ref="AA74:AB74"/>
    <mergeCell ref="S75:T75"/>
    <mergeCell ref="U75:V75"/>
    <mergeCell ref="X75:Y75"/>
    <mergeCell ref="AA75:AB75"/>
    <mergeCell ref="AA68:AM68"/>
    <mergeCell ref="V69:W69"/>
    <mergeCell ref="X69:Y69"/>
    <mergeCell ref="AA69:AB69"/>
    <mergeCell ref="AD69:AE69"/>
    <mergeCell ref="AH69:AM69"/>
    <mergeCell ref="AA70:AM70"/>
    <mergeCell ref="A71:AN71"/>
    <mergeCell ref="A72:AN72"/>
    <mergeCell ref="L61:P61"/>
    <mergeCell ref="L62:P62"/>
    <mergeCell ref="A64:AN64"/>
    <mergeCell ref="A65:AN65"/>
    <mergeCell ref="A66:AN66"/>
    <mergeCell ref="V67:W67"/>
    <mergeCell ref="X67:Y67"/>
    <mergeCell ref="AA67:AB67"/>
    <mergeCell ref="AD67:AE67"/>
    <mergeCell ref="AH67:AM67"/>
    <mergeCell ref="A53:AA53"/>
    <mergeCell ref="AC53:AN53"/>
    <mergeCell ref="A54:AN54"/>
    <mergeCell ref="A55:AN55"/>
    <mergeCell ref="A56:AN56"/>
    <mergeCell ref="A57:AN57"/>
    <mergeCell ref="A58:AN58"/>
    <mergeCell ref="A59:AN59"/>
    <mergeCell ref="L60:M60"/>
    <mergeCell ref="N60:P60"/>
    <mergeCell ref="S60:T60"/>
    <mergeCell ref="U60:W60"/>
    <mergeCell ref="A45:AN45"/>
    <mergeCell ref="A46:AN46"/>
    <mergeCell ref="A48:G48"/>
    <mergeCell ref="H48:AA48"/>
    <mergeCell ref="AC48:AN48"/>
    <mergeCell ref="A49:G49"/>
    <mergeCell ref="A50:G50"/>
    <mergeCell ref="A51:G51"/>
    <mergeCell ref="A52:G52"/>
    <mergeCell ref="B38:J38"/>
    <mergeCell ref="B40:J40"/>
    <mergeCell ref="B41:J41"/>
    <mergeCell ref="K41:AN41"/>
    <mergeCell ref="B42:J42"/>
    <mergeCell ref="V42:W42"/>
    <mergeCell ref="X42:Y42"/>
    <mergeCell ref="AA42:AB42"/>
    <mergeCell ref="T44:AM44"/>
    <mergeCell ref="B33:J33"/>
    <mergeCell ref="N33:O33"/>
    <mergeCell ref="P33:Q33"/>
    <mergeCell ref="S33:T33"/>
    <mergeCell ref="B34:J34"/>
    <mergeCell ref="K34:AN34"/>
    <mergeCell ref="A35:AN35"/>
    <mergeCell ref="A36:AN36"/>
    <mergeCell ref="A37:AN37"/>
    <mergeCell ref="B26:J26"/>
    <mergeCell ref="K26:AN26"/>
    <mergeCell ref="B27:J27"/>
    <mergeCell ref="K27:AN27"/>
    <mergeCell ref="A28:AN28"/>
    <mergeCell ref="A29:AN29"/>
    <mergeCell ref="A30:AN30"/>
    <mergeCell ref="B31:J31"/>
    <mergeCell ref="B32:J32"/>
    <mergeCell ref="K32:AN32"/>
    <mergeCell ref="B20:J20"/>
    <mergeCell ref="K20:AN20"/>
    <mergeCell ref="A21:AN21"/>
    <mergeCell ref="A22:AN22"/>
    <mergeCell ref="A23:AN23"/>
    <mergeCell ref="B24:J24"/>
    <mergeCell ref="K24:AN24"/>
    <mergeCell ref="B25:J25"/>
    <mergeCell ref="K25:AN25"/>
    <mergeCell ref="A14:AN14"/>
    <mergeCell ref="A15:AN15"/>
    <mergeCell ref="A16:AN16"/>
    <mergeCell ref="B17:J17"/>
    <mergeCell ref="K17:AN17"/>
    <mergeCell ref="B18:J18"/>
    <mergeCell ref="K18:AN18"/>
    <mergeCell ref="B19:J19"/>
    <mergeCell ref="K19:AN19"/>
    <mergeCell ref="A9:AN9"/>
    <mergeCell ref="B10:J10"/>
    <mergeCell ref="K10:AN10"/>
    <mergeCell ref="B11:J11"/>
    <mergeCell ref="K11:AN11"/>
    <mergeCell ref="B12:J12"/>
    <mergeCell ref="K12:AN12"/>
    <mergeCell ref="B13:J13"/>
    <mergeCell ref="K13:AN13"/>
    <mergeCell ref="AJ1:AK1"/>
    <mergeCell ref="AM1:AN1"/>
    <mergeCell ref="A2:AN2"/>
    <mergeCell ref="A3:AN3"/>
    <mergeCell ref="A4:AN4"/>
    <mergeCell ref="A5:AN5"/>
    <mergeCell ref="A6:AN6"/>
    <mergeCell ref="A7:AN7"/>
    <mergeCell ref="A8:AN8"/>
  </mergeCells>
  <phoneticPr fontId="19"/>
  <conditionalFormatting sqref="K42">
    <cfRule type="expression" dxfId="9" priority="12">
      <formula>$L$63=""</formula>
    </cfRule>
  </conditionalFormatting>
  <conditionalFormatting sqref="K44">
    <cfRule type="expression" dxfId="8" priority="9">
      <formula>$L$63=""</formula>
    </cfRule>
  </conditionalFormatting>
  <conditionalFormatting sqref="L132 U132:AN132">
    <cfRule type="expression" dxfId="7" priority="19">
      <formula>$L$63=""</formula>
    </cfRule>
  </conditionalFormatting>
  <conditionalFormatting sqref="L142 U142:AN142">
    <cfRule type="expression" dxfId="6" priority="18">
      <formula>$L$63=""</formula>
    </cfRule>
  </conditionalFormatting>
  <conditionalFormatting sqref="L179 U179:AN179 L180:AN187">
    <cfRule type="expression" dxfId="5" priority="17">
      <formula>$L$63=""</formula>
    </cfRule>
  </conditionalFormatting>
  <conditionalFormatting sqref="L189 U189:AN189">
    <cfRule type="expression" dxfId="4" priority="16">
      <formula>$L$63=""</formula>
    </cfRule>
  </conditionalFormatting>
  <conditionalFormatting sqref="L133:AN140">
    <cfRule type="expression" dxfId="3" priority="3">
      <formula>$L$63=""</formula>
    </cfRule>
  </conditionalFormatting>
  <conditionalFormatting sqref="L143:AN150">
    <cfRule type="expression" dxfId="2" priority="5">
      <formula>$L$63=""</formula>
    </cfRule>
  </conditionalFormatting>
  <conditionalFormatting sqref="L190:AN197">
    <cfRule type="expression" dxfId="1" priority="1">
      <formula>$L$63=""</formula>
    </cfRule>
  </conditionalFormatting>
  <conditionalFormatting sqref="P42">
    <cfRule type="expression" dxfId="0" priority="11">
      <formula>$L$63=""</formula>
    </cfRule>
  </conditionalFormatting>
  <printOptions horizontalCentered="1"/>
  <pageMargins left="0.59055118110236227" right="0.59055118110236227" top="0.39370078740157483" bottom="0.39370078740157483" header="0" footer="0"/>
  <pageSetup paperSize="9" scale="98" fitToHeight="0" orientation="portrait" blackAndWhite="1" r:id="rId1"/>
  <headerFooter scaleWithDoc="0" alignWithMargins="0"/>
  <rowBreaks count="3" manualBreakCount="3">
    <brk id="53" max="16383" man="1"/>
    <brk id="128" max="16383" man="1"/>
    <brk id="199"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8" id="{CE968761-020E-4295-BFFC-F13197F7ED04}">
            <xm:f>'１報告書'!$L$129&lt;&gt;""</xm:f>
            <x14:dxf>
              <font>
                <b/>
                <i val="0"/>
              </font>
            </x14:dxf>
          </x14:cfRule>
          <xm:sqref>H52</xm:sqref>
        </x14:conditionalFormatting>
        <x14:conditionalFormatting xmlns:xm="http://schemas.microsoft.com/office/excel/2006/main">
          <x14:cfRule type="expression" priority="7" id="{BB84D9F4-8C1B-43CC-A76A-C807C44C4EBB}">
            <xm:f>'１報告書'!$L$241&lt;&gt;""</xm:f>
            <x14:dxf>
              <font>
                <b/>
                <i val="0"/>
              </font>
            </x14:dxf>
          </x14:cfRule>
          <xm:sqref>J52</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imeMode="fullKatakana" allowBlank="1" showErrorMessage="1" error="レ点のみ入力できます" xr:uid="{00000000-0002-0000-0500-000000000000}">
          <x14:formula1>
            <xm:f>旭川市用!$K$3:$K$4</xm:f>
          </x14:formula1>
          <xm:sqref>P42 K44 K42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BFE4FF"/>
  </sheetPr>
  <dimension ref="A1:K137"/>
  <sheetViews>
    <sheetView view="pageBreakPreview" topLeftCell="A62" zoomScale="60" zoomScaleNormal="100" workbookViewId="0">
      <selection activeCell="G55" sqref="G55"/>
    </sheetView>
  </sheetViews>
  <sheetFormatPr defaultRowHeight="11.25" customHeight="1" x14ac:dyDescent="0.15"/>
  <cols>
    <col min="1" max="1" width="3.75" style="159" customWidth="1"/>
    <col min="2" max="2" width="8.125" style="159" customWidth="1"/>
    <col min="3" max="3" width="13.875" style="159" customWidth="1"/>
    <col min="4" max="4" width="31.25" style="159" customWidth="1"/>
    <col min="5" max="5" width="15" style="159" customWidth="1"/>
    <col min="6" max="9" width="5" style="159" customWidth="1"/>
    <col min="10" max="10" width="9" style="159" customWidth="1"/>
    <col min="11" max="11" width="54.125" style="159" customWidth="1"/>
    <col min="12" max="12" width="9" style="159" customWidth="1"/>
    <col min="13" max="16384" width="9" style="159"/>
  </cols>
  <sheetData>
    <row r="1" spans="1:9" ht="10.5" customHeight="1" x14ac:dyDescent="0.15">
      <c r="A1" s="435"/>
      <c r="B1" s="435"/>
      <c r="C1" s="435"/>
      <c r="D1" s="435"/>
      <c r="E1" s="435"/>
      <c r="F1" s="435"/>
      <c r="G1" s="435"/>
      <c r="H1" s="435"/>
      <c r="I1" s="435"/>
    </row>
    <row r="2" spans="1:9" ht="10.5" customHeight="1" x14ac:dyDescent="0.15">
      <c r="A2" s="436" t="s">
        <v>687</v>
      </c>
      <c r="B2" s="436"/>
      <c r="C2" s="436"/>
      <c r="D2" s="436"/>
      <c r="E2" s="436"/>
      <c r="F2" s="436"/>
      <c r="G2" s="436"/>
      <c r="H2" s="436"/>
      <c r="I2" s="436"/>
    </row>
    <row r="3" spans="1:9" ht="10.5" customHeight="1" x14ac:dyDescent="0.15">
      <c r="A3" s="437" t="s">
        <v>180</v>
      </c>
      <c r="B3" s="437"/>
      <c r="C3" s="437"/>
      <c r="D3" s="437"/>
      <c r="E3" s="437"/>
      <c r="F3" s="437"/>
      <c r="G3" s="437"/>
      <c r="H3" s="437"/>
      <c r="I3" s="437"/>
    </row>
    <row r="4" spans="1:9" ht="21" customHeight="1" x14ac:dyDescent="0.15">
      <c r="A4" s="438" t="s">
        <v>365</v>
      </c>
      <c r="B4" s="438"/>
      <c r="C4" s="438"/>
      <c r="D4" s="438"/>
      <c r="E4" s="438"/>
      <c r="F4" s="438"/>
      <c r="G4" s="438"/>
      <c r="H4" s="438"/>
      <c r="I4" s="438"/>
    </row>
    <row r="5" spans="1:9" ht="10.5" customHeight="1" x14ac:dyDescent="0.15">
      <c r="A5" s="505" t="s">
        <v>347</v>
      </c>
      <c r="B5" s="506"/>
      <c r="C5" s="181"/>
      <c r="D5" s="439" t="s">
        <v>122</v>
      </c>
      <c r="E5" s="440"/>
      <c r="F5" s="440"/>
      <c r="G5" s="441"/>
      <c r="H5" s="442" t="s">
        <v>371</v>
      </c>
      <c r="I5" s="443"/>
    </row>
    <row r="6" spans="1:9" ht="10.5" customHeight="1" x14ac:dyDescent="0.15">
      <c r="A6" s="507"/>
      <c r="B6" s="508"/>
      <c r="C6" s="182" t="s">
        <v>265</v>
      </c>
      <c r="D6" s="444" t="str">
        <f>'１報告書'!L84&amp;""</f>
        <v/>
      </c>
      <c r="E6" s="445"/>
      <c r="F6" s="445"/>
      <c r="G6" s="446"/>
      <c r="H6" s="447"/>
      <c r="I6" s="448"/>
    </row>
    <row r="7" spans="1:9" ht="10.5" customHeight="1" x14ac:dyDescent="0.15">
      <c r="A7" s="507"/>
      <c r="B7" s="508"/>
      <c r="C7" s="511" t="s">
        <v>41</v>
      </c>
      <c r="D7" s="444" t="str">
        <f>'１報告書'!L94&amp;""</f>
        <v/>
      </c>
      <c r="E7" s="445"/>
      <c r="F7" s="445"/>
      <c r="G7" s="446"/>
      <c r="H7" s="447"/>
      <c r="I7" s="448"/>
    </row>
    <row r="8" spans="1:9" ht="10.5" customHeight="1" x14ac:dyDescent="0.15">
      <c r="A8" s="509"/>
      <c r="B8" s="510"/>
      <c r="C8" s="512"/>
      <c r="D8" s="449"/>
      <c r="E8" s="450"/>
      <c r="F8" s="450"/>
      <c r="G8" s="451"/>
      <c r="H8" s="452"/>
      <c r="I8" s="453"/>
    </row>
    <row r="9" spans="1:9" ht="10.5" customHeight="1" x14ac:dyDescent="0.15">
      <c r="A9" s="454"/>
      <c r="B9" s="455"/>
      <c r="C9" s="455"/>
      <c r="D9" s="455"/>
      <c r="E9" s="455"/>
      <c r="F9" s="455"/>
      <c r="G9" s="455"/>
      <c r="H9" s="455"/>
      <c r="I9" s="456"/>
    </row>
    <row r="10" spans="1:9" ht="10.5" customHeight="1" x14ac:dyDescent="0.15">
      <c r="A10" s="513" t="s">
        <v>374</v>
      </c>
      <c r="B10" s="516" t="s">
        <v>692</v>
      </c>
      <c r="C10" s="517"/>
      <c r="D10" s="517"/>
      <c r="E10" s="518"/>
      <c r="F10" s="442" t="s">
        <v>211</v>
      </c>
      <c r="G10" s="457"/>
      <c r="H10" s="458"/>
      <c r="I10" s="525" t="s">
        <v>328</v>
      </c>
    </row>
    <row r="11" spans="1:9" ht="10.5" customHeight="1" x14ac:dyDescent="0.15">
      <c r="A11" s="514"/>
      <c r="B11" s="519"/>
      <c r="C11" s="520"/>
      <c r="D11" s="520"/>
      <c r="E11" s="521"/>
      <c r="F11" s="528" t="s">
        <v>379</v>
      </c>
      <c r="G11" s="459" t="s">
        <v>381</v>
      </c>
      <c r="H11" s="460"/>
      <c r="I11" s="526"/>
    </row>
    <row r="12" spans="1:9" ht="21" customHeight="1" x14ac:dyDescent="0.15">
      <c r="A12" s="515"/>
      <c r="B12" s="522"/>
      <c r="C12" s="523"/>
      <c r="D12" s="523"/>
      <c r="E12" s="524"/>
      <c r="F12" s="512"/>
      <c r="G12" s="183"/>
      <c r="H12" s="189" t="s">
        <v>793</v>
      </c>
      <c r="I12" s="527"/>
    </row>
    <row r="13" spans="1:9" s="160" customFormat="1" ht="10.5" customHeight="1" x14ac:dyDescent="0.15">
      <c r="A13" s="161">
        <v>1</v>
      </c>
      <c r="B13" s="461" t="s">
        <v>388</v>
      </c>
      <c r="C13" s="462"/>
      <c r="D13" s="462"/>
      <c r="E13" s="462"/>
      <c r="F13" s="462"/>
      <c r="G13" s="462"/>
      <c r="H13" s="462"/>
      <c r="I13" s="463"/>
    </row>
    <row r="14" spans="1:9" ht="10.5" customHeight="1" x14ac:dyDescent="0.15">
      <c r="A14" s="162">
        <v>1</v>
      </c>
      <c r="B14" s="464" t="s">
        <v>388</v>
      </c>
      <c r="C14" s="465"/>
      <c r="D14" s="465"/>
      <c r="E14" s="465"/>
      <c r="F14" s="465"/>
      <c r="G14" s="465"/>
      <c r="H14" s="465"/>
      <c r="I14" s="466"/>
    </row>
    <row r="15" spans="1:9" ht="21" customHeight="1" x14ac:dyDescent="0.15">
      <c r="A15" s="163" t="s">
        <v>9</v>
      </c>
      <c r="B15" s="531" t="s">
        <v>764</v>
      </c>
      <c r="C15" s="534" t="s">
        <v>792</v>
      </c>
      <c r="D15" s="467" t="s">
        <v>1355</v>
      </c>
      <c r="E15" s="468"/>
      <c r="F15" s="184"/>
      <c r="G15" s="184"/>
      <c r="H15" s="184"/>
      <c r="I15" s="190"/>
    </row>
    <row r="16" spans="1:9" ht="10.5" customHeight="1" x14ac:dyDescent="0.15">
      <c r="A16" s="163" t="s">
        <v>52</v>
      </c>
      <c r="B16" s="533"/>
      <c r="C16" s="535"/>
      <c r="D16" s="467" t="s">
        <v>27</v>
      </c>
      <c r="E16" s="468"/>
      <c r="F16" s="184" t="s">
        <v>656</v>
      </c>
      <c r="G16" s="184"/>
      <c r="H16" s="184"/>
      <c r="I16" s="190"/>
    </row>
    <row r="17" spans="1:9" ht="10.5" customHeight="1" x14ac:dyDescent="0.15">
      <c r="A17" s="163" t="s">
        <v>120</v>
      </c>
      <c r="B17" s="533"/>
      <c r="C17" s="535"/>
      <c r="D17" s="469" t="s">
        <v>203</v>
      </c>
      <c r="E17" s="470"/>
      <c r="F17" s="184"/>
      <c r="G17" s="184"/>
      <c r="H17" s="184"/>
      <c r="I17" s="190"/>
    </row>
    <row r="18" spans="1:9" ht="10.5" customHeight="1" x14ac:dyDescent="0.15">
      <c r="A18" s="163" t="s">
        <v>69</v>
      </c>
      <c r="B18" s="533"/>
      <c r="C18" s="535"/>
      <c r="D18" s="469" t="s">
        <v>153</v>
      </c>
      <c r="E18" s="470"/>
      <c r="F18" s="184"/>
      <c r="G18" s="184" t="s">
        <v>656</v>
      </c>
      <c r="H18" s="184"/>
      <c r="I18" s="190"/>
    </row>
    <row r="19" spans="1:9" ht="10.5" customHeight="1" x14ac:dyDescent="0.15">
      <c r="A19" s="163" t="s">
        <v>75</v>
      </c>
      <c r="B19" s="533"/>
      <c r="C19" s="535"/>
      <c r="D19" s="469" t="s">
        <v>392</v>
      </c>
      <c r="E19" s="470"/>
      <c r="F19" s="184"/>
      <c r="G19" s="184"/>
      <c r="H19" s="184"/>
      <c r="I19" s="190"/>
    </row>
    <row r="20" spans="1:9" ht="10.5" customHeight="1" x14ac:dyDescent="0.15">
      <c r="A20" s="163" t="s">
        <v>136</v>
      </c>
      <c r="B20" s="533"/>
      <c r="C20" s="535"/>
      <c r="D20" s="469" t="s">
        <v>393</v>
      </c>
      <c r="E20" s="470"/>
      <c r="F20" s="184"/>
      <c r="G20" s="184"/>
      <c r="H20" s="184"/>
      <c r="I20" s="190"/>
    </row>
    <row r="21" spans="1:9" ht="10.5" customHeight="1" x14ac:dyDescent="0.15">
      <c r="A21" s="163" t="s">
        <v>125</v>
      </c>
      <c r="B21" s="533"/>
      <c r="C21" s="535"/>
      <c r="D21" s="469" t="s">
        <v>105</v>
      </c>
      <c r="E21" s="470"/>
      <c r="F21" s="184"/>
      <c r="G21" s="184"/>
      <c r="H21" s="184"/>
      <c r="I21" s="190"/>
    </row>
    <row r="22" spans="1:9" ht="10.5" customHeight="1" x14ac:dyDescent="0.15">
      <c r="A22" s="164" t="s">
        <v>99</v>
      </c>
      <c r="B22" s="533"/>
      <c r="C22" s="535"/>
      <c r="D22" s="469" t="s">
        <v>397</v>
      </c>
      <c r="E22" s="470"/>
      <c r="F22" s="184"/>
      <c r="G22" s="184"/>
      <c r="H22" s="184"/>
      <c r="I22" s="190"/>
    </row>
    <row r="23" spans="1:9" ht="10.5" customHeight="1" x14ac:dyDescent="0.15">
      <c r="A23" s="165" t="s">
        <v>399</v>
      </c>
      <c r="B23" s="533"/>
      <c r="C23" s="536"/>
      <c r="D23" s="471" t="s">
        <v>1341</v>
      </c>
      <c r="E23" s="472"/>
      <c r="F23" s="184"/>
      <c r="G23" s="184"/>
      <c r="H23" s="184"/>
      <c r="I23" s="190"/>
    </row>
    <row r="24" spans="1:9" ht="21" customHeight="1" x14ac:dyDescent="0.15">
      <c r="A24" s="164" t="s">
        <v>73</v>
      </c>
      <c r="B24" s="533"/>
      <c r="C24" s="529" t="s">
        <v>341</v>
      </c>
      <c r="D24" s="469" t="s">
        <v>659</v>
      </c>
      <c r="E24" s="470"/>
      <c r="F24" s="184"/>
      <c r="G24" s="184"/>
      <c r="H24" s="184"/>
      <c r="I24" s="190"/>
    </row>
    <row r="25" spans="1:9" ht="21" customHeight="1" x14ac:dyDescent="0.15">
      <c r="A25" s="164" t="s">
        <v>156</v>
      </c>
      <c r="B25" s="533"/>
      <c r="C25" s="529"/>
      <c r="D25" s="467" t="s">
        <v>57</v>
      </c>
      <c r="E25" s="468"/>
      <c r="F25" s="184"/>
      <c r="G25" s="184"/>
      <c r="H25" s="184"/>
      <c r="I25" s="190"/>
    </row>
    <row r="26" spans="1:9" ht="10.5" customHeight="1" x14ac:dyDescent="0.15">
      <c r="A26" s="164" t="s">
        <v>402</v>
      </c>
      <c r="B26" s="531" t="s">
        <v>285</v>
      </c>
      <c r="C26" s="529" t="s">
        <v>593</v>
      </c>
      <c r="D26" s="469" t="s">
        <v>1</v>
      </c>
      <c r="E26" s="470"/>
      <c r="F26" s="184"/>
      <c r="G26" s="184"/>
      <c r="H26" s="184"/>
      <c r="I26" s="190"/>
    </row>
    <row r="27" spans="1:9" ht="10.5" customHeight="1" x14ac:dyDescent="0.15">
      <c r="A27" s="164" t="s">
        <v>112</v>
      </c>
      <c r="B27" s="533"/>
      <c r="C27" s="529"/>
      <c r="D27" s="469" t="s">
        <v>404</v>
      </c>
      <c r="E27" s="470"/>
      <c r="F27" s="184"/>
      <c r="G27" s="184"/>
      <c r="H27" s="184"/>
      <c r="I27" s="190"/>
    </row>
    <row r="28" spans="1:9" ht="10.5" customHeight="1" x14ac:dyDescent="0.15">
      <c r="A28" s="164" t="s">
        <v>102</v>
      </c>
      <c r="B28" s="533"/>
      <c r="C28" s="529"/>
      <c r="D28" s="469" t="s">
        <v>408</v>
      </c>
      <c r="E28" s="470"/>
      <c r="F28" s="184"/>
      <c r="G28" s="184"/>
      <c r="H28" s="184"/>
      <c r="I28" s="190"/>
    </row>
    <row r="29" spans="1:9" ht="10.5" customHeight="1" x14ac:dyDescent="0.15">
      <c r="A29" s="164" t="s">
        <v>492</v>
      </c>
      <c r="B29" s="533"/>
      <c r="C29" s="529"/>
      <c r="D29" s="469" t="s">
        <v>414</v>
      </c>
      <c r="E29" s="470"/>
      <c r="F29" s="184"/>
      <c r="G29" s="184"/>
      <c r="H29" s="184"/>
      <c r="I29" s="190"/>
    </row>
    <row r="30" spans="1:9" ht="10.5" customHeight="1" x14ac:dyDescent="0.15">
      <c r="A30" s="164" t="s">
        <v>495</v>
      </c>
      <c r="B30" s="533"/>
      <c r="C30" s="529"/>
      <c r="D30" s="469" t="s">
        <v>173</v>
      </c>
      <c r="E30" s="470"/>
      <c r="F30" s="184"/>
      <c r="G30" s="184"/>
      <c r="H30" s="184"/>
      <c r="I30" s="190"/>
    </row>
    <row r="31" spans="1:9" ht="10.5" customHeight="1" x14ac:dyDescent="0.15">
      <c r="A31" s="164" t="s">
        <v>498</v>
      </c>
      <c r="B31" s="537"/>
      <c r="C31" s="529" t="s">
        <v>416</v>
      </c>
      <c r="D31" s="467" t="s">
        <v>137</v>
      </c>
      <c r="E31" s="468"/>
      <c r="F31" s="184"/>
      <c r="G31" s="184"/>
      <c r="H31" s="184"/>
      <c r="I31" s="190"/>
    </row>
    <row r="32" spans="1:9" ht="10.5" customHeight="1" x14ac:dyDescent="0.15">
      <c r="A32" s="164" t="s">
        <v>499</v>
      </c>
      <c r="B32" s="537"/>
      <c r="C32" s="529"/>
      <c r="D32" s="467" t="s">
        <v>311</v>
      </c>
      <c r="E32" s="468"/>
      <c r="F32" s="184"/>
      <c r="G32" s="184"/>
      <c r="H32" s="184"/>
      <c r="I32" s="190"/>
    </row>
    <row r="33" spans="1:11" ht="10.5" customHeight="1" x14ac:dyDescent="0.15">
      <c r="A33" s="164" t="s">
        <v>429</v>
      </c>
      <c r="B33" s="537"/>
      <c r="C33" s="529"/>
      <c r="D33" s="467" t="s">
        <v>661</v>
      </c>
      <c r="E33" s="468"/>
      <c r="F33" s="184"/>
      <c r="G33" s="184"/>
      <c r="H33" s="184"/>
      <c r="I33" s="190"/>
    </row>
    <row r="34" spans="1:11" ht="10.5" customHeight="1" x14ac:dyDescent="0.15">
      <c r="A34" s="164" t="s">
        <v>508</v>
      </c>
      <c r="B34" s="537"/>
      <c r="C34" s="529"/>
      <c r="D34" s="467" t="s">
        <v>662</v>
      </c>
      <c r="E34" s="468"/>
      <c r="F34" s="184"/>
      <c r="G34" s="184"/>
      <c r="H34" s="184"/>
      <c r="I34" s="190"/>
    </row>
    <row r="35" spans="1:11" ht="10.5" customHeight="1" x14ac:dyDescent="0.15">
      <c r="A35" s="164" t="s">
        <v>512</v>
      </c>
      <c r="B35" s="537"/>
      <c r="C35" s="529"/>
      <c r="D35" s="467" t="s">
        <v>663</v>
      </c>
      <c r="E35" s="468"/>
      <c r="F35" s="184"/>
      <c r="G35" s="184"/>
      <c r="H35" s="184"/>
      <c r="I35" s="190"/>
    </row>
    <row r="36" spans="1:11" ht="10.5" customHeight="1" x14ac:dyDescent="0.15">
      <c r="A36" s="164" t="s">
        <v>513</v>
      </c>
      <c r="B36" s="538"/>
      <c r="C36" s="530"/>
      <c r="D36" s="473" t="s">
        <v>390</v>
      </c>
      <c r="E36" s="474"/>
      <c r="F36" s="185"/>
      <c r="G36" s="185"/>
      <c r="H36" s="185"/>
      <c r="I36" s="190"/>
    </row>
    <row r="37" spans="1:11" ht="10.5" customHeight="1" x14ac:dyDescent="0.15">
      <c r="A37" s="162">
        <v>2</v>
      </c>
      <c r="B37" s="475" t="s">
        <v>331</v>
      </c>
      <c r="C37" s="476"/>
      <c r="D37" s="476"/>
      <c r="E37" s="476"/>
      <c r="F37" s="476"/>
      <c r="G37" s="476"/>
      <c r="H37" s="476"/>
      <c r="I37" s="477"/>
    </row>
    <row r="38" spans="1:11" ht="10.5" customHeight="1" x14ac:dyDescent="0.15">
      <c r="A38" s="163" t="s">
        <v>9</v>
      </c>
      <c r="B38" s="534" t="s">
        <v>665</v>
      </c>
      <c r="C38" s="467" t="s">
        <v>403</v>
      </c>
      <c r="D38" s="478"/>
      <c r="E38" s="468"/>
      <c r="F38" s="184"/>
      <c r="G38" s="184"/>
      <c r="H38" s="184"/>
      <c r="I38" s="190"/>
    </row>
    <row r="39" spans="1:11" ht="10.5" customHeight="1" x14ac:dyDescent="0.15">
      <c r="A39" s="163" t="s">
        <v>52</v>
      </c>
      <c r="B39" s="535"/>
      <c r="C39" s="467" t="s">
        <v>287</v>
      </c>
      <c r="D39" s="478"/>
      <c r="E39" s="468"/>
      <c r="F39" s="184"/>
      <c r="G39" s="184"/>
      <c r="H39" s="184"/>
      <c r="I39" s="190"/>
    </row>
    <row r="40" spans="1:11" ht="10.5" customHeight="1" x14ac:dyDescent="0.15">
      <c r="A40" s="163" t="s">
        <v>120</v>
      </c>
      <c r="B40" s="535"/>
      <c r="C40" s="467" t="s">
        <v>169</v>
      </c>
      <c r="D40" s="478"/>
      <c r="E40" s="468"/>
      <c r="F40" s="184"/>
      <c r="G40" s="184"/>
      <c r="H40" s="184"/>
      <c r="I40" s="190"/>
    </row>
    <row r="41" spans="1:11" ht="10.5" customHeight="1" x14ac:dyDescent="0.15">
      <c r="A41" s="163" t="s">
        <v>69</v>
      </c>
      <c r="B41" s="535"/>
      <c r="C41" s="467" t="s">
        <v>419</v>
      </c>
      <c r="D41" s="478"/>
      <c r="E41" s="468"/>
      <c r="F41" s="184"/>
      <c r="G41" s="184"/>
      <c r="H41" s="184"/>
      <c r="I41" s="190"/>
    </row>
    <row r="42" spans="1:11" ht="10.5" customHeight="1" x14ac:dyDescent="0.15">
      <c r="A42" s="163" t="s">
        <v>75</v>
      </c>
      <c r="B42" s="535"/>
      <c r="C42" s="467" t="s">
        <v>550</v>
      </c>
      <c r="D42" s="478"/>
      <c r="E42" s="468"/>
      <c r="F42" s="184"/>
      <c r="G42" s="184"/>
      <c r="H42" s="184"/>
      <c r="I42" s="190"/>
    </row>
    <row r="43" spans="1:11" ht="10.5" customHeight="1" x14ac:dyDescent="0.15">
      <c r="A43" s="163" t="s">
        <v>136</v>
      </c>
      <c r="B43" s="535"/>
      <c r="C43" s="467" t="s">
        <v>424</v>
      </c>
      <c r="D43" s="478"/>
      <c r="E43" s="468"/>
      <c r="F43" s="184"/>
      <c r="G43" s="184"/>
      <c r="H43" s="184"/>
      <c r="I43" s="190"/>
    </row>
    <row r="44" spans="1:11" ht="10.5" customHeight="1" x14ac:dyDescent="0.15">
      <c r="A44" s="163" t="s">
        <v>125</v>
      </c>
      <c r="B44" s="535"/>
      <c r="C44" s="467" t="s">
        <v>426</v>
      </c>
      <c r="D44" s="478"/>
      <c r="E44" s="468"/>
      <c r="F44" s="184"/>
      <c r="G44" s="184"/>
      <c r="H44" s="184"/>
      <c r="I44" s="190"/>
    </row>
    <row r="45" spans="1:11" ht="10.5" customHeight="1" x14ac:dyDescent="0.15">
      <c r="A45" s="163" t="s">
        <v>99</v>
      </c>
      <c r="B45" s="535"/>
      <c r="C45" s="467" t="s">
        <v>428</v>
      </c>
      <c r="D45" s="478"/>
      <c r="E45" s="468"/>
      <c r="F45" s="184"/>
      <c r="G45" s="184"/>
      <c r="H45" s="184"/>
      <c r="I45" s="190"/>
    </row>
    <row r="46" spans="1:11" ht="10.5" customHeight="1" x14ac:dyDescent="0.15">
      <c r="A46" s="166" t="s">
        <v>399</v>
      </c>
      <c r="B46" s="536"/>
      <c r="C46" s="471" t="s">
        <v>1341</v>
      </c>
      <c r="D46" s="479"/>
      <c r="E46" s="472"/>
      <c r="F46" s="184"/>
      <c r="G46" s="184"/>
      <c r="H46" s="184"/>
      <c r="I46" s="190"/>
    </row>
    <row r="47" spans="1:11" ht="21" customHeight="1" x14ac:dyDescent="0.15">
      <c r="A47" s="167" t="s">
        <v>73</v>
      </c>
      <c r="B47" s="176" t="s">
        <v>1350</v>
      </c>
      <c r="C47" s="480" t="s">
        <v>430</v>
      </c>
      <c r="D47" s="481"/>
      <c r="E47" s="482"/>
      <c r="F47" s="186" t="s">
        <v>1342</v>
      </c>
      <c r="G47" s="186" t="s">
        <v>1342</v>
      </c>
      <c r="H47" s="186" t="s">
        <v>1342</v>
      </c>
      <c r="I47" s="191" t="s">
        <v>1342</v>
      </c>
      <c r="K47" s="194"/>
    </row>
    <row r="48" spans="1:11" ht="10.5" customHeight="1" x14ac:dyDescent="0.15">
      <c r="A48" s="163" t="s">
        <v>156</v>
      </c>
      <c r="B48" s="529" t="s">
        <v>664</v>
      </c>
      <c r="C48" s="467" t="s">
        <v>590</v>
      </c>
      <c r="D48" s="483"/>
      <c r="E48" s="470"/>
      <c r="F48" s="184"/>
      <c r="G48" s="184"/>
      <c r="H48" s="184"/>
      <c r="I48" s="190"/>
    </row>
    <row r="49" spans="1:9" ht="10.5" customHeight="1" x14ac:dyDescent="0.15">
      <c r="A49" s="163" t="s">
        <v>402</v>
      </c>
      <c r="B49" s="529"/>
      <c r="C49" s="467" t="s">
        <v>367</v>
      </c>
      <c r="D49" s="483"/>
      <c r="E49" s="470"/>
      <c r="F49" s="184"/>
      <c r="G49" s="184"/>
      <c r="H49" s="184"/>
      <c r="I49" s="190"/>
    </row>
    <row r="50" spans="1:9" ht="10.5" customHeight="1" x14ac:dyDescent="0.15">
      <c r="A50" s="163" t="s">
        <v>112</v>
      </c>
      <c r="B50" s="531"/>
      <c r="C50" s="467" t="s">
        <v>540</v>
      </c>
      <c r="D50" s="483"/>
      <c r="E50" s="470"/>
      <c r="F50" s="184"/>
      <c r="G50" s="184"/>
      <c r="H50" s="184"/>
      <c r="I50" s="190"/>
    </row>
    <row r="51" spans="1:9" ht="10.5" customHeight="1" x14ac:dyDescent="0.15">
      <c r="A51" s="163" t="s">
        <v>102</v>
      </c>
      <c r="B51" s="532"/>
      <c r="C51" s="484" t="s">
        <v>438</v>
      </c>
      <c r="D51" s="485"/>
      <c r="E51" s="486"/>
      <c r="F51" s="184"/>
      <c r="G51" s="184"/>
      <c r="H51" s="184"/>
      <c r="I51" s="190"/>
    </row>
    <row r="52" spans="1:9" ht="10.5" customHeight="1" x14ac:dyDescent="0.15">
      <c r="A52" s="162">
        <v>3</v>
      </c>
      <c r="B52" s="475" t="s">
        <v>110</v>
      </c>
      <c r="C52" s="476"/>
      <c r="D52" s="476"/>
      <c r="E52" s="476"/>
      <c r="F52" s="476"/>
      <c r="G52" s="476"/>
      <c r="H52" s="476"/>
      <c r="I52" s="477"/>
    </row>
    <row r="53" spans="1:9" ht="10.5" customHeight="1" x14ac:dyDescent="0.15">
      <c r="A53" s="163" t="s">
        <v>9</v>
      </c>
      <c r="B53" s="529" t="s">
        <v>680</v>
      </c>
      <c r="C53" s="467" t="s">
        <v>442</v>
      </c>
      <c r="D53" s="478"/>
      <c r="E53" s="468"/>
      <c r="F53" s="184"/>
      <c r="G53" s="184"/>
      <c r="H53" s="184"/>
      <c r="I53" s="190"/>
    </row>
    <row r="54" spans="1:9" ht="10.5" customHeight="1" x14ac:dyDescent="0.15">
      <c r="A54" s="163" t="s">
        <v>52</v>
      </c>
      <c r="B54" s="529"/>
      <c r="C54" s="467" t="s">
        <v>445</v>
      </c>
      <c r="D54" s="478"/>
      <c r="E54" s="468"/>
      <c r="F54" s="184"/>
      <c r="G54" s="184"/>
      <c r="H54" s="184"/>
      <c r="I54" s="190"/>
    </row>
    <row r="55" spans="1:9" ht="10.5" customHeight="1" x14ac:dyDescent="0.15">
      <c r="A55" s="163" t="s">
        <v>120</v>
      </c>
      <c r="B55" s="529"/>
      <c r="C55" s="467" t="s">
        <v>447</v>
      </c>
      <c r="D55" s="478"/>
      <c r="E55" s="468"/>
      <c r="F55" s="184"/>
      <c r="G55" s="184"/>
      <c r="H55" s="184"/>
      <c r="I55" s="190"/>
    </row>
    <row r="56" spans="1:9" ht="10.5" customHeight="1" x14ac:dyDescent="0.15">
      <c r="A56" s="163" t="s">
        <v>69</v>
      </c>
      <c r="B56" s="529"/>
      <c r="C56" s="467" t="s">
        <v>448</v>
      </c>
      <c r="D56" s="478"/>
      <c r="E56" s="468"/>
      <c r="F56" s="184"/>
      <c r="G56" s="184"/>
      <c r="H56" s="184"/>
      <c r="I56" s="190"/>
    </row>
    <row r="57" spans="1:9" ht="10.5" customHeight="1" x14ac:dyDescent="0.15">
      <c r="A57" s="163" t="s">
        <v>75</v>
      </c>
      <c r="B57" s="529"/>
      <c r="C57" s="467" t="s">
        <v>449</v>
      </c>
      <c r="D57" s="478"/>
      <c r="E57" s="468"/>
      <c r="F57" s="184"/>
      <c r="G57" s="184"/>
      <c r="H57" s="184"/>
      <c r="I57" s="190"/>
    </row>
    <row r="58" spans="1:9" ht="10.5" customHeight="1" x14ac:dyDescent="0.15">
      <c r="A58" s="163" t="s">
        <v>136</v>
      </c>
      <c r="B58" s="529"/>
      <c r="C58" s="467" t="s">
        <v>453</v>
      </c>
      <c r="D58" s="478"/>
      <c r="E58" s="468"/>
      <c r="F58" s="184"/>
      <c r="G58" s="184"/>
      <c r="H58" s="184"/>
      <c r="I58" s="190"/>
    </row>
    <row r="59" spans="1:9" ht="10.5" customHeight="1" x14ac:dyDescent="0.15">
      <c r="A59" s="163" t="s">
        <v>125</v>
      </c>
      <c r="B59" s="529"/>
      <c r="C59" s="467" t="s">
        <v>585</v>
      </c>
      <c r="D59" s="478"/>
      <c r="E59" s="468"/>
      <c r="F59" s="184"/>
      <c r="G59" s="184"/>
      <c r="H59" s="184"/>
      <c r="I59" s="190"/>
    </row>
    <row r="60" spans="1:9" ht="10.5" customHeight="1" x14ac:dyDescent="0.15">
      <c r="A60" s="163" t="s">
        <v>99</v>
      </c>
      <c r="B60" s="529"/>
      <c r="C60" s="467" t="s">
        <v>302</v>
      </c>
      <c r="D60" s="478"/>
      <c r="E60" s="468"/>
      <c r="F60" s="184"/>
      <c r="G60" s="184"/>
      <c r="H60" s="184"/>
      <c r="I60" s="190"/>
    </row>
    <row r="61" spans="1:9" ht="10.5" customHeight="1" x14ac:dyDescent="0.15">
      <c r="A61" s="163" t="s">
        <v>399</v>
      </c>
      <c r="B61" s="529"/>
      <c r="C61" s="467" t="s">
        <v>457</v>
      </c>
      <c r="D61" s="478"/>
      <c r="E61" s="468"/>
      <c r="F61" s="184"/>
      <c r="G61" s="184"/>
      <c r="H61" s="184"/>
      <c r="I61" s="190"/>
    </row>
    <row r="62" spans="1:9" s="160" customFormat="1" ht="10.5" customHeight="1" x14ac:dyDescent="0.15">
      <c r="A62" s="168">
        <v>4</v>
      </c>
      <c r="B62" s="487" t="s">
        <v>76</v>
      </c>
      <c r="C62" s="488"/>
      <c r="D62" s="488"/>
      <c r="E62" s="488"/>
      <c r="F62" s="488"/>
      <c r="G62" s="488"/>
      <c r="H62" s="488"/>
      <c r="I62" s="489"/>
    </row>
    <row r="63" spans="1:9" s="160" customFormat="1" ht="10.5" customHeight="1" x14ac:dyDescent="0.15">
      <c r="A63" s="169"/>
      <c r="B63" s="490"/>
      <c r="C63" s="491"/>
      <c r="D63" s="491"/>
      <c r="E63" s="492"/>
      <c r="F63" s="187"/>
      <c r="G63" s="187"/>
      <c r="H63" s="187"/>
      <c r="I63" s="192"/>
    </row>
    <row r="64" spans="1:9" s="160" customFormat="1" ht="10.5" customHeight="1" x14ac:dyDescent="0.15">
      <c r="A64" s="169"/>
      <c r="B64" s="490"/>
      <c r="C64" s="491"/>
      <c r="D64" s="491"/>
      <c r="E64" s="492"/>
      <c r="F64" s="187"/>
      <c r="G64" s="187"/>
      <c r="H64" s="187"/>
      <c r="I64" s="192"/>
    </row>
    <row r="65" spans="1:10" s="160" customFormat="1" ht="10.5" customHeight="1" x14ac:dyDescent="0.15">
      <c r="A65" s="170"/>
      <c r="B65" s="493"/>
      <c r="C65" s="494"/>
      <c r="D65" s="494"/>
      <c r="E65" s="495"/>
      <c r="F65" s="188"/>
      <c r="G65" s="188"/>
      <c r="H65" s="188"/>
      <c r="I65" s="193"/>
    </row>
    <row r="66" spans="1:10" s="160" customFormat="1" ht="10.5" customHeight="1" x14ac:dyDescent="0.15">
      <c r="A66" s="496" t="s">
        <v>460</v>
      </c>
      <c r="B66" s="497"/>
      <c r="C66" s="497"/>
      <c r="D66" s="497"/>
      <c r="E66" s="497"/>
      <c r="F66" s="497"/>
      <c r="G66" s="497"/>
      <c r="H66" s="497"/>
      <c r="I66" s="498"/>
    </row>
    <row r="67" spans="1:10" s="160" customFormat="1" ht="21" customHeight="1" x14ac:dyDescent="0.15">
      <c r="A67" s="161" t="s">
        <v>374</v>
      </c>
      <c r="B67" s="442" t="s">
        <v>735</v>
      </c>
      <c r="C67" s="458"/>
      <c r="D67" s="177" t="s">
        <v>461</v>
      </c>
      <c r="E67" s="442" t="s">
        <v>425</v>
      </c>
      <c r="F67" s="457"/>
      <c r="G67" s="457"/>
      <c r="H67" s="442" t="s">
        <v>600</v>
      </c>
      <c r="I67" s="443"/>
    </row>
    <row r="68" spans="1:10" s="160" customFormat="1" ht="21" customHeight="1" x14ac:dyDescent="0.15">
      <c r="A68" s="171"/>
      <c r="B68" s="447"/>
      <c r="C68" s="499"/>
      <c r="D68" s="178"/>
      <c r="E68" s="447"/>
      <c r="F68" s="500"/>
      <c r="G68" s="500"/>
      <c r="H68" s="447"/>
      <c r="I68" s="448"/>
    </row>
    <row r="69" spans="1:10" s="160" customFormat="1" ht="21" customHeight="1" x14ac:dyDescent="0.15">
      <c r="A69" s="171"/>
      <c r="B69" s="447"/>
      <c r="C69" s="499"/>
      <c r="D69" s="178"/>
      <c r="E69" s="447"/>
      <c r="F69" s="500"/>
      <c r="G69" s="500"/>
      <c r="H69" s="447"/>
      <c r="I69" s="448"/>
    </row>
    <row r="70" spans="1:10" s="160" customFormat="1" ht="21" customHeight="1" x14ac:dyDescent="0.15">
      <c r="A70" s="171"/>
      <c r="B70" s="447"/>
      <c r="C70" s="499"/>
      <c r="D70" s="178"/>
      <c r="E70" s="447"/>
      <c r="F70" s="500"/>
      <c r="G70" s="500"/>
      <c r="H70" s="447"/>
      <c r="I70" s="448"/>
    </row>
    <row r="71" spans="1:10" s="160" customFormat="1" ht="21" customHeight="1" x14ac:dyDescent="0.15">
      <c r="A71" s="171"/>
      <c r="B71" s="447"/>
      <c r="C71" s="499"/>
      <c r="D71" s="178"/>
      <c r="E71" s="447"/>
      <c r="F71" s="500"/>
      <c r="G71" s="500"/>
      <c r="H71" s="447"/>
      <c r="I71" s="448"/>
    </row>
    <row r="72" spans="1:10" s="160" customFormat="1" ht="21" customHeight="1" x14ac:dyDescent="0.15">
      <c r="A72" s="172"/>
      <c r="B72" s="452"/>
      <c r="C72" s="502"/>
      <c r="D72" s="179"/>
      <c r="E72" s="452"/>
      <c r="F72" s="503"/>
      <c r="G72" s="503"/>
      <c r="H72" s="452"/>
      <c r="I72" s="453"/>
    </row>
    <row r="73" spans="1:10" s="160" customFormat="1" ht="11.25" customHeight="1" x14ac:dyDescent="0.15">
      <c r="A73" s="504" t="s">
        <v>462</v>
      </c>
      <c r="B73" s="504"/>
      <c r="C73" s="504"/>
      <c r="D73" s="504"/>
      <c r="E73" s="504"/>
      <c r="F73" s="504"/>
      <c r="G73" s="504"/>
      <c r="H73" s="504"/>
      <c r="I73" s="504"/>
      <c r="J73" s="180"/>
    </row>
    <row r="74" spans="1:10" s="160" customFormat="1" ht="11.25" customHeight="1" x14ac:dyDescent="0.15">
      <c r="A74" s="173" t="s">
        <v>466</v>
      </c>
      <c r="B74" s="501" t="s">
        <v>60</v>
      </c>
      <c r="C74" s="501"/>
      <c r="D74" s="501"/>
      <c r="E74" s="501"/>
      <c r="F74" s="501"/>
      <c r="G74" s="501"/>
      <c r="H74" s="501"/>
      <c r="I74" s="501"/>
      <c r="J74" s="180"/>
    </row>
    <row r="75" spans="1:10" s="160" customFormat="1" ht="11.25" customHeight="1" x14ac:dyDescent="0.15">
      <c r="A75" s="173" t="s">
        <v>436</v>
      </c>
      <c r="B75" s="501" t="s">
        <v>471</v>
      </c>
      <c r="C75" s="501"/>
      <c r="D75" s="501"/>
      <c r="E75" s="501"/>
      <c r="F75" s="501"/>
      <c r="G75" s="501"/>
      <c r="H75" s="501"/>
      <c r="I75" s="501"/>
      <c r="J75" s="180"/>
    </row>
    <row r="76" spans="1:10" s="160" customFormat="1" ht="33.75" customHeight="1" x14ac:dyDescent="0.15">
      <c r="A76" s="173" t="s">
        <v>316</v>
      </c>
      <c r="B76" s="501" t="s">
        <v>1351</v>
      </c>
      <c r="C76" s="501"/>
      <c r="D76" s="501"/>
      <c r="E76" s="501"/>
      <c r="F76" s="501"/>
      <c r="G76" s="501"/>
      <c r="H76" s="501"/>
      <c r="I76" s="501"/>
      <c r="J76" s="180"/>
    </row>
    <row r="77" spans="1:10" s="160" customFormat="1" ht="11.25" customHeight="1" x14ac:dyDescent="0.15">
      <c r="A77" s="173" t="s">
        <v>79</v>
      </c>
      <c r="B77" s="501" t="s">
        <v>949</v>
      </c>
      <c r="C77" s="501"/>
      <c r="D77" s="501"/>
      <c r="E77" s="501"/>
      <c r="F77" s="501"/>
      <c r="G77" s="501"/>
      <c r="H77" s="501"/>
      <c r="I77" s="501"/>
      <c r="J77" s="180"/>
    </row>
    <row r="78" spans="1:10" s="160" customFormat="1" ht="11.25" customHeight="1" x14ac:dyDescent="0.15">
      <c r="A78" s="173" t="s">
        <v>62</v>
      </c>
      <c r="B78" s="501" t="s">
        <v>1352</v>
      </c>
      <c r="C78" s="501"/>
      <c r="D78" s="501"/>
      <c r="E78" s="501"/>
      <c r="F78" s="501"/>
      <c r="G78" s="501"/>
      <c r="H78" s="501"/>
      <c r="I78" s="501"/>
      <c r="J78" s="180"/>
    </row>
    <row r="79" spans="1:10" s="160" customFormat="1" ht="11.25" customHeight="1" x14ac:dyDescent="0.15">
      <c r="A79" s="173" t="s">
        <v>0</v>
      </c>
      <c r="B79" s="501" t="s">
        <v>474</v>
      </c>
      <c r="C79" s="501"/>
      <c r="D79" s="501"/>
      <c r="E79" s="501"/>
      <c r="F79" s="501"/>
      <c r="G79" s="501"/>
      <c r="H79" s="501"/>
      <c r="I79" s="501"/>
      <c r="J79" s="180"/>
    </row>
    <row r="80" spans="1:10" s="160" customFormat="1" ht="22.5" customHeight="1" x14ac:dyDescent="0.15">
      <c r="A80" s="173" t="s">
        <v>72</v>
      </c>
      <c r="B80" s="501" t="s">
        <v>413</v>
      </c>
      <c r="C80" s="501"/>
      <c r="D80" s="501"/>
      <c r="E80" s="501"/>
      <c r="F80" s="501"/>
      <c r="G80" s="501"/>
      <c r="H80" s="501"/>
      <c r="I80" s="501"/>
      <c r="J80" s="180"/>
    </row>
    <row r="81" spans="1:10" s="160" customFormat="1" ht="11.25" customHeight="1" x14ac:dyDescent="0.15">
      <c r="A81" s="173" t="s">
        <v>56</v>
      </c>
      <c r="B81" s="501" t="s">
        <v>475</v>
      </c>
      <c r="C81" s="501"/>
      <c r="D81" s="501"/>
      <c r="E81" s="501"/>
      <c r="F81" s="501"/>
      <c r="G81" s="501"/>
      <c r="H81" s="501"/>
      <c r="I81" s="501"/>
      <c r="J81" s="180"/>
    </row>
    <row r="82" spans="1:10" s="160" customFormat="1" ht="22.5" customHeight="1" x14ac:dyDescent="0.15">
      <c r="A82" s="173" t="s">
        <v>150</v>
      </c>
      <c r="B82" s="501" t="s">
        <v>166</v>
      </c>
      <c r="C82" s="501"/>
      <c r="D82" s="501"/>
      <c r="E82" s="501"/>
      <c r="F82" s="501"/>
      <c r="G82" s="501"/>
      <c r="H82" s="501"/>
      <c r="I82" s="501"/>
      <c r="J82" s="180"/>
    </row>
    <row r="83" spans="1:10" s="160" customFormat="1" ht="22.5" customHeight="1" x14ac:dyDescent="0.15">
      <c r="A83" s="173" t="s">
        <v>167</v>
      </c>
      <c r="B83" s="501" t="s">
        <v>151</v>
      </c>
      <c r="C83" s="501"/>
      <c r="D83" s="501"/>
      <c r="E83" s="501"/>
      <c r="F83" s="501"/>
      <c r="G83" s="501"/>
      <c r="H83" s="501"/>
      <c r="I83" s="501"/>
      <c r="J83" s="180"/>
    </row>
    <row r="84" spans="1:10" s="160" customFormat="1" ht="22.5" customHeight="1" x14ac:dyDescent="0.15">
      <c r="A84" s="173" t="s">
        <v>172</v>
      </c>
      <c r="B84" s="501" t="s">
        <v>1353</v>
      </c>
      <c r="C84" s="501"/>
      <c r="D84" s="501"/>
      <c r="E84" s="501"/>
      <c r="F84" s="501"/>
      <c r="G84" s="501"/>
      <c r="H84" s="501"/>
      <c r="I84" s="501"/>
      <c r="J84" s="180"/>
    </row>
    <row r="85" spans="1:10" s="160" customFormat="1" ht="11.25" customHeight="1" x14ac:dyDescent="0.15">
      <c r="A85" s="173" t="s">
        <v>10</v>
      </c>
      <c r="B85" s="501" t="s">
        <v>682</v>
      </c>
      <c r="C85" s="501"/>
      <c r="D85" s="501"/>
      <c r="E85" s="501"/>
      <c r="F85" s="501"/>
      <c r="G85" s="501"/>
      <c r="H85" s="501"/>
      <c r="I85" s="501"/>
      <c r="J85" s="180"/>
    </row>
    <row r="86" spans="1:10" s="160" customFormat="1" ht="33.75" customHeight="1" x14ac:dyDescent="0.15">
      <c r="A86" s="173" t="s">
        <v>19</v>
      </c>
      <c r="B86" s="501" t="s">
        <v>1354</v>
      </c>
      <c r="C86" s="501"/>
      <c r="D86" s="501"/>
      <c r="E86" s="501"/>
      <c r="F86" s="501"/>
      <c r="G86" s="501"/>
      <c r="H86" s="501"/>
      <c r="I86" s="501"/>
      <c r="J86" s="180"/>
    </row>
    <row r="87" spans="1:10" s="160" customFormat="1" ht="56.25" customHeight="1" x14ac:dyDescent="0.15">
      <c r="A87" s="173" t="s">
        <v>300</v>
      </c>
      <c r="B87" s="501" t="s">
        <v>321</v>
      </c>
      <c r="C87" s="501"/>
      <c r="D87" s="501"/>
      <c r="E87" s="501"/>
      <c r="F87" s="501"/>
      <c r="G87" s="501"/>
      <c r="H87" s="501"/>
      <c r="I87" s="501"/>
    </row>
    <row r="88" spans="1:10" s="160" customFormat="1" ht="22.5" customHeight="1" x14ac:dyDescent="0.15">
      <c r="A88" s="173" t="s">
        <v>71</v>
      </c>
      <c r="B88" s="501" t="s">
        <v>565</v>
      </c>
      <c r="C88" s="501"/>
      <c r="D88" s="501"/>
      <c r="E88" s="501"/>
      <c r="F88" s="501"/>
      <c r="G88" s="501"/>
      <c r="H88" s="501"/>
      <c r="I88" s="501"/>
    </row>
    <row r="90" spans="1:10" ht="11.25" customHeight="1" x14ac:dyDescent="0.15">
      <c r="A90" s="174"/>
      <c r="B90" s="174"/>
      <c r="C90" s="174"/>
      <c r="D90" s="174"/>
      <c r="E90" s="174"/>
      <c r="F90" s="174"/>
      <c r="G90" s="174"/>
      <c r="H90" s="174"/>
      <c r="I90" s="174"/>
    </row>
    <row r="91" spans="1:10" ht="11.25" customHeight="1" x14ac:dyDescent="0.15">
      <c r="A91" s="174"/>
      <c r="B91" s="174"/>
      <c r="C91" s="174"/>
      <c r="D91" s="174"/>
      <c r="E91" s="174"/>
      <c r="F91" s="174"/>
      <c r="G91" s="174"/>
      <c r="H91" s="174"/>
      <c r="I91" s="174"/>
    </row>
    <row r="92" spans="1:10" ht="11.25" customHeight="1" x14ac:dyDescent="0.15">
      <c r="A92" s="175"/>
      <c r="B92" s="174"/>
      <c r="C92" s="174"/>
      <c r="D92" s="174"/>
      <c r="E92" s="174"/>
      <c r="F92" s="174"/>
      <c r="G92" s="174"/>
      <c r="H92" s="174"/>
      <c r="I92" s="174"/>
    </row>
    <row r="93" spans="1:10" ht="11.25" customHeight="1" x14ac:dyDescent="0.15">
      <c r="A93" s="175"/>
      <c r="B93" s="174"/>
      <c r="C93" s="174"/>
      <c r="D93" s="174"/>
      <c r="E93" s="174"/>
      <c r="F93" s="174"/>
      <c r="G93" s="174"/>
      <c r="H93" s="174"/>
      <c r="I93" s="174"/>
    </row>
    <row r="94" spans="1:10" ht="11.25" customHeight="1" x14ac:dyDescent="0.15">
      <c r="A94" s="174"/>
      <c r="B94" s="174"/>
      <c r="C94" s="174"/>
      <c r="D94" s="174"/>
      <c r="E94" s="174"/>
      <c r="F94" s="174"/>
      <c r="G94" s="174"/>
      <c r="H94" s="174"/>
      <c r="I94" s="174"/>
    </row>
    <row r="95" spans="1:10" ht="11.25" customHeight="1" x14ac:dyDescent="0.15">
      <c r="A95" s="174"/>
      <c r="B95" s="174"/>
      <c r="C95" s="174"/>
      <c r="D95" s="174"/>
      <c r="E95" s="174"/>
      <c r="F95" s="174"/>
      <c r="G95" s="174"/>
      <c r="H95" s="174"/>
      <c r="I95" s="174"/>
    </row>
    <row r="96" spans="1:10" ht="11.25" customHeight="1" x14ac:dyDescent="0.15">
      <c r="A96" s="174"/>
      <c r="B96" s="174"/>
      <c r="C96" s="174"/>
      <c r="D96" s="174"/>
      <c r="E96" s="174"/>
      <c r="F96" s="174"/>
      <c r="G96" s="174"/>
      <c r="H96" s="174"/>
      <c r="I96" s="174"/>
    </row>
    <row r="97" spans="1:9" ht="11.25" customHeight="1" x14ac:dyDescent="0.15">
      <c r="A97" s="174"/>
      <c r="B97" s="174"/>
      <c r="C97" s="174"/>
      <c r="D97" s="174"/>
      <c r="E97" s="174"/>
      <c r="F97" s="174"/>
      <c r="G97" s="174"/>
      <c r="H97" s="174"/>
      <c r="I97" s="174"/>
    </row>
    <row r="98" spans="1:9" ht="11.25" customHeight="1" x14ac:dyDescent="0.15">
      <c r="A98" s="174"/>
      <c r="B98" s="174"/>
      <c r="C98" s="174"/>
      <c r="D98" s="174"/>
      <c r="E98" s="174"/>
      <c r="F98" s="174"/>
      <c r="G98" s="174"/>
      <c r="H98" s="174"/>
      <c r="I98" s="174"/>
    </row>
    <row r="99" spans="1:9" ht="11.25" customHeight="1" x14ac:dyDescent="0.15">
      <c r="A99" s="174"/>
      <c r="B99" s="174"/>
      <c r="C99" s="174"/>
      <c r="D99" s="174"/>
      <c r="E99" s="174"/>
      <c r="F99" s="174"/>
      <c r="G99" s="174"/>
      <c r="H99" s="174"/>
      <c r="I99" s="174"/>
    </row>
    <row r="100" spans="1:9" ht="11.25" customHeight="1" x14ac:dyDescent="0.15">
      <c r="A100" s="174"/>
      <c r="B100" s="174"/>
      <c r="C100" s="174"/>
      <c r="D100" s="174"/>
      <c r="E100" s="174"/>
      <c r="F100" s="174"/>
      <c r="G100" s="174"/>
      <c r="H100" s="174"/>
      <c r="I100" s="174"/>
    </row>
    <row r="101" spans="1:9" ht="11.25" customHeight="1" x14ac:dyDescent="0.15">
      <c r="A101" s="174"/>
      <c r="B101" s="174"/>
      <c r="C101" s="174"/>
      <c r="D101" s="174"/>
      <c r="E101" s="174"/>
      <c r="F101" s="174"/>
      <c r="G101" s="174"/>
      <c r="H101" s="174"/>
      <c r="I101" s="174"/>
    </row>
    <row r="102" spans="1:9" ht="11.25" customHeight="1" x14ac:dyDescent="0.15">
      <c r="A102" s="174"/>
      <c r="B102" s="174"/>
      <c r="C102" s="174"/>
      <c r="D102" s="174"/>
      <c r="E102" s="174"/>
      <c r="F102" s="174"/>
      <c r="G102" s="174"/>
      <c r="H102" s="174"/>
      <c r="I102" s="174"/>
    </row>
    <row r="103" spans="1:9" ht="11.25" customHeight="1" x14ac:dyDescent="0.15">
      <c r="A103" s="174"/>
      <c r="B103" s="174"/>
      <c r="C103" s="174"/>
      <c r="D103" s="174"/>
      <c r="E103" s="174"/>
      <c r="F103" s="174"/>
      <c r="G103" s="174"/>
      <c r="H103" s="174"/>
      <c r="I103" s="174"/>
    </row>
    <row r="104" spans="1:9" ht="11.25" customHeight="1" x14ac:dyDescent="0.15">
      <c r="A104" s="174"/>
      <c r="B104" s="174"/>
      <c r="C104" s="174"/>
      <c r="D104" s="174"/>
      <c r="E104" s="174"/>
      <c r="F104" s="174"/>
      <c r="G104" s="174"/>
      <c r="H104" s="174"/>
      <c r="I104" s="174"/>
    </row>
    <row r="105" spans="1:9" ht="11.25" customHeight="1" x14ac:dyDescent="0.15">
      <c r="A105" s="174"/>
      <c r="B105" s="174"/>
      <c r="C105" s="174"/>
      <c r="D105" s="174"/>
      <c r="E105" s="174"/>
      <c r="F105" s="174"/>
      <c r="G105" s="174"/>
      <c r="H105" s="174"/>
      <c r="I105" s="174"/>
    </row>
    <row r="106" spans="1:9" ht="11.25" customHeight="1" x14ac:dyDescent="0.15">
      <c r="A106" s="174"/>
      <c r="B106" s="174"/>
      <c r="C106" s="174"/>
      <c r="D106" s="174"/>
      <c r="E106" s="174"/>
      <c r="F106" s="174"/>
      <c r="G106" s="174"/>
      <c r="H106" s="174"/>
      <c r="I106" s="174"/>
    </row>
    <row r="107" spans="1:9" ht="11.25" customHeight="1" x14ac:dyDescent="0.15">
      <c r="A107" s="174"/>
      <c r="B107" s="174"/>
      <c r="C107" s="174"/>
      <c r="D107" s="174"/>
      <c r="E107" s="174"/>
      <c r="F107" s="174"/>
      <c r="G107" s="174"/>
      <c r="H107" s="174"/>
      <c r="I107" s="174"/>
    </row>
    <row r="108" spans="1:9" ht="11.25" customHeight="1" x14ac:dyDescent="0.15">
      <c r="A108" s="174"/>
      <c r="B108" s="174"/>
      <c r="C108" s="174"/>
      <c r="D108" s="174"/>
      <c r="E108" s="174"/>
      <c r="F108" s="174"/>
      <c r="G108" s="174"/>
      <c r="H108" s="174"/>
      <c r="I108" s="174"/>
    </row>
    <row r="109" spans="1:9" ht="11.25" customHeight="1" x14ac:dyDescent="0.15">
      <c r="A109" s="174"/>
      <c r="B109" s="174"/>
      <c r="C109" s="174"/>
      <c r="D109" s="174"/>
      <c r="E109" s="174"/>
      <c r="F109" s="174"/>
      <c r="G109" s="174"/>
      <c r="H109" s="174"/>
      <c r="I109" s="174"/>
    </row>
    <row r="110" spans="1:9" ht="11.25" customHeight="1" x14ac:dyDescent="0.15">
      <c r="A110" s="174"/>
      <c r="B110" s="174"/>
      <c r="C110" s="174"/>
      <c r="D110" s="174"/>
      <c r="E110" s="174"/>
      <c r="F110" s="174"/>
      <c r="G110" s="174"/>
      <c r="H110" s="174"/>
      <c r="I110" s="174"/>
    </row>
    <row r="111" spans="1:9" ht="11.25" customHeight="1" x14ac:dyDescent="0.15">
      <c r="A111" s="174"/>
      <c r="B111" s="174"/>
      <c r="C111" s="174"/>
      <c r="D111" s="174"/>
      <c r="E111" s="174"/>
      <c r="F111" s="174"/>
      <c r="G111" s="174"/>
      <c r="H111" s="174"/>
      <c r="I111" s="174"/>
    </row>
    <row r="112" spans="1:9" ht="11.25" customHeight="1" x14ac:dyDescent="0.15">
      <c r="A112" s="174"/>
      <c r="B112" s="174"/>
      <c r="C112" s="174"/>
      <c r="D112" s="174"/>
      <c r="E112" s="174"/>
      <c r="F112" s="174"/>
      <c r="G112" s="174"/>
      <c r="H112" s="174"/>
      <c r="I112" s="174"/>
    </row>
    <row r="113" spans="1:9" ht="11.25" customHeight="1" x14ac:dyDescent="0.15">
      <c r="A113" s="174"/>
      <c r="B113" s="174"/>
      <c r="C113" s="174"/>
      <c r="D113" s="174"/>
      <c r="E113" s="174"/>
      <c r="F113" s="174"/>
      <c r="G113" s="174"/>
      <c r="H113" s="174"/>
      <c r="I113" s="174"/>
    </row>
    <row r="114" spans="1:9" ht="11.25" customHeight="1" x14ac:dyDescent="0.15">
      <c r="A114" s="174"/>
      <c r="B114" s="174"/>
      <c r="C114" s="174"/>
      <c r="D114" s="174"/>
      <c r="E114" s="174"/>
      <c r="F114" s="174"/>
      <c r="G114" s="174"/>
      <c r="H114" s="174"/>
      <c r="I114" s="174"/>
    </row>
    <row r="115" spans="1:9" ht="11.25" customHeight="1" x14ac:dyDescent="0.15">
      <c r="A115" s="174"/>
      <c r="B115" s="174"/>
      <c r="C115" s="174"/>
      <c r="D115" s="174"/>
      <c r="E115" s="174"/>
      <c r="F115" s="174"/>
      <c r="G115" s="174"/>
      <c r="H115" s="174"/>
      <c r="I115" s="174"/>
    </row>
    <row r="116" spans="1:9" ht="11.25" customHeight="1" x14ac:dyDescent="0.15">
      <c r="A116" s="174"/>
      <c r="B116" s="174"/>
      <c r="C116" s="174"/>
      <c r="D116" s="174"/>
      <c r="E116" s="174"/>
      <c r="F116" s="174"/>
      <c r="G116" s="174"/>
      <c r="H116" s="174"/>
      <c r="I116" s="174"/>
    </row>
    <row r="117" spans="1:9" ht="11.25" customHeight="1" x14ac:dyDescent="0.15">
      <c r="A117" s="174"/>
      <c r="B117" s="174"/>
      <c r="C117" s="174"/>
      <c r="D117" s="174"/>
      <c r="E117" s="174"/>
      <c r="F117" s="174"/>
      <c r="G117" s="174"/>
      <c r="H117" s="174"/>
      <c r="I117" s="174"/>
    </row>
    <row r="118" spans="1:9" ht="11.25" customHeight="1" x14ac:dyDescent="0.15">
      <c r="A118" s="174"/>
      <c r="B118" s="174"/>
      <c r="C118" s="174"/>
      <c r="D118" s="174"/>
      <c r="E118" s="174"/>
      <c r="F118" s="174"/>
      <c r="G118" s="174"/>
      <c r="H118" s="174"/>
      <c r="I118" s="174"/>
    </row>
    <row r="119" spans="1:9" ht="11.25" customHeight="1" x14ac:dyDescent="0.15">
      <c r="A119" s="174"/>
      <c r="B119" s="174"/>
      <c r="C119" s="174"/>
      <c r="D119" s="174"/>
      <c r="E119" s="174"/>
      <c r="F119" s="174"/>
      <c r="G119" s="174"/>
      <c r="H119" s="174"/>
      <c r="I119" s="174"/>
    </row>
    <row r="120" spans="1:9" ht="11.25" customHeight="1" x14ac:dyDescent="0.15">
      <c r="A120" s="174"/>
      <c r="B120" s="174"/>
      <c r="C120" s="174"/>
      <c r="D120" s="174"/>
      <c r="E120" s="174"/>
      <c r="F120" s="174"/>
      <c r="G120" s="174"/>
      <c r="H120" s="174"/>
      <c r="I120" s="174"/>
    </row>
    <row r="121" spans="1:9" ht="11.25" customHeight="1" x14ac:dyDescent="0.15">
      <c r="A121" s="174"/>
      <c r="B121" s="174"/>
      <c r="C121" s="174"/>
      <c r="D121" s="174"/>
      <c r="E121" s="174"/>
      <c r="F121" s="174"/>
      <c r="G121" s="174"/>
      <c r="H121" s="174"/>
      <c r="I121" s="174"/>
    </row>
    <row r="122" spans="1:9" ht="11.25" customHeight="1" x14ac:dyDescent="0.15">
      <c r="A122" s="174"/>
      <c r="B122" s="174"/>
      <c r="C122" s="174"/>
      <c r="D122" s="174"/>
      <c r="E122" s="174"/>
      <c r="F122" s="174"/>
      <c r="G122" s="174"/>
      <c r="H122" s="174"/>
      <c r="I122" s="174"/>
    </row>
    <row r="123" spans="1:9" ht="11.25" customHeight="1" x14ac:dyDescent="0.15">
      <c r="A123" s="174"/>
      <c r="B123" s="174"/>
      <c r="C123" s="174"/>
      <c r="D123" s="174"/>
      <c r="E123" s="174"/>
      <c r="F123" s="174"/>
      <c r="G123" s="174"/>
      <c r="H123" s="174"/>
      <c r="I123" s="174"/>
    </row>
    <row r="124" spans="1:9" ht="11.25" customHeight="1" x14ac:dyDescent="0.15">
      <c r="A124" s="174"/>
      <c r="B124" s="174"/>
      <c r="C124" s="174"/>
      <c r="D124" s="174"/>
      <c r="E124" s="174"/>
      <c r="F124" s="174"/>
      <c r="G124" s="174"/>
      <c r="H124" s="174"/>
      <c r="I124" s="174"/>
    </row>
    <row r="125" spans="1:9" ht="11.25" customHeight="1" x14ac:dyDescent="0.15">
      <c r="A125" s="174"/>
      <c r="B125" s="174"/>
      <c r="C125" s="174"/>
      <c r="D125" s="174"/>
      <c r="E125" s="174"/>
      <c r="F125" s="174"/>
      <c r="G125" s="174"/>
      <c r="H125" s="174"/>
      <c r="I125" s="174"/>
    </row>
    <row r="126" spans="1:9" ht="11.25" customHeight="1" x14ac:dyDescent="0.15">
      <c r="A126" s="174"/>
      <c r="B126" s="174"/>
      <c r="C126" s="174"/>
      <c r="D126" s="174"/>
      <c r="E126" s="174"/>
      <c r="F126" s="174"/>
      <c r="G126" s="174"/>
      <c r="H126" s="174"/>
      <c r="I126" s="174"/>
    </row>
    <row r="127" spans="1:9" ht="11.25" customHeight="1" x14ac:dyDescent="0.15">
      <c r="A127" s="174"/>
      <c r="B127" s="174"/>
      <c r="C127" s="174"/>
      <c r="D127" s="174"/>
      <c r="E127" s="174"/>
      <c r="F127" s="174"/>
      <c r="G127" s="174"/>
      <c r="H127" s="174"/>
      <c r="I127" s="174"/>
    </row>
    <row r="128" spans="1:9" ht="11.25" customHeight="1" x14ac:dyDescent="0.15">
      <c r="A128" s="174"/>
      <c r="B128" s="174"/>
      <c r="C128" s="174"/>
      <c r="D128" s="174"/>
      <c r="E128" s="174"/>
      <c r="F128" s="174"/>
      <c r="G128" s="174"/>
      <c r="H128" s="174"/>
      <c r="I128" s="174"/>
    </row>
    <row r="129" spans="1:9" ht="11.25" customHeight="1" x14ac:dyDescent="0.15">
      <c r="A129" s="174"/>
      <c r="B129" s="174"/>
      <c r="C129" s="174"/>
      <c r="D129" s="174"/>
      <c r="E129" s="174"/>
      <c r="F129" s="174"/>
      <c r="G129" s="174"/>
      <c r="H129" s="174"/>
      <c r="I129" s="174"/>
    </row>
    <row r="130" spans="1:9" ht="11.25" customHeight="1" x14ac:dyDescent="0.15">
      <c r="A130" s="174"/>
      <c r="B130" s="174"/>
      <c r="C130" s="174"/>
      <c r="D130" s="174"/>
      <c r="E130" s="174"/>
      <c r="F130" s="174"/>
      <c r="G130" s="174"/>
      <c r="H130" s="174"/>
      <c r="I130" s="174"/>
    </row>
    <row r="131" spans="1:9" ht="11.25" customHeight="1" x14ac:dyDescent="0.15">
      <c r="A131" s="174"/>
      <c r="B131" s="174"/>
      <c r="C131" s="174"/>
      <c r="D131" s="174"/>
      <c r="E131" s="174"/>
      <c r="F131" s="174"/>
      <c r="G131" s="174"/>
      <c r="H131" s="174"/>
      <c r="I131" s="174"/>
    </row>
    <row r="132" spans="1:9" ht="11.25" customHeight="1" x14ac:dyDescent="0.15">
      <c r="A132" s="174"/>
      <c r="B132" s="174"/>
      <c r="C132" s="174"/>
      <c r="D132" s="174"/>
      <c r="E132" s="174"/>
      <c r="F132" s="174"/>
      <c r="G132" s="174"/>
      <c r="H132" s="174"/>
      <c r="I132" s="174"/>
    </row>
    <row r="133" spans="1:9" ht="11.25" customHeight="1" x14ac:dyDescent="0.15">
      <c r="A133" s="174"/>
      <c r="B133" s="174"/>
      <c r="C133" s="174"/>
      <c r="D133" s="174"/>
      <c r="E133" s="174"/>
      <c r="F133" s="174"/>
      <c r="G133" s="174"/>
      <c r="H133" s="174"/>
      <c r="I133" s="174"/>
    </row>
    <row r="134" spans="1:9" ht="11.25" customHeight="1" x14ac:dyDescent="0.15">
      <c r="A134" s="174"/>
      <c r="B134" s="174"/>
      <c r="C134" s="174"/>
      <c r="D134" s="174"/>
      <c r="E134" s="174"/>
      <c r="F134" s="174"/>
      <c r="G134" s="174"/>
      <c r="H134" s="174"/>
      <c r="I134" s="174"/>
    </row>
    <row r="135" spans="1:9" ht="11.25" customHeight="1" x14ac:dyDescent="0.15">
      <c r="A135" s="174"/>
      <c r="B135" s="174"/>
      <c r="C135" s="174"/>
      <c r="D135" s="174"/>
      <c r="E135" s="174"/>
      <c r="F135" s="174"/>
      <c r="G135" s="174"/>
      <c r="H135" s="174"/>
      <c r="I135" s="174"/>
    </row>
    <row r="136" spans="1:9" ht="11.25" customHeight="1" x14ac:dyDescent="0.15">
      <c r="A136" s="174"/>
      <c r="B136" s="174"/>
      <c r="C136" s="174"/>
      <c r="D136" s="174"/>
      <c r="E136" s="174"/>
      <c r="F136" s="174"/>
      <c r="G136" s="174"/>
      <c r="H136" s="174"/>
      <c r="I136" s="174"/>
    </row>
    <row r="137" spans="1:9" ht="11.25" customHeight="1" x14ac:dyDescent="0.15">
      <c r="A137" s="174"/>
      <c r="B137" s="174"/>
      <c r="C137" s="174"/>
      <c r="D137" s="174"/>
      <c r="E137" s="174"/>
      <c r="F137" s="174"/>
      <c r="G137" s="174"/>
      <c r="H137" s="174"/>
      <c r="I137" s="174"/>
    </row>
  </sheetData>
  <customSheetViews>
    <customSheetView guid="{C29C37A8-DF0E-47BB-8687-13818B7BD619}" showPageBreaks="1" printArea="1" view="pageBreakPreview">
      <selection activeCell="D19" sqref="D19:E19"/>
      <rowBreaks count="1" manualBreakCount="1">
        <brk id="71" max="8" man="1"/>
      </rowBreaks>
      <pageMargins left="0.59055118110236227" right="0.59055118110236227" top="0.59055118110236227" bottom="0.39370078740157483" header="0.51181102362204722" footer="0.51181102362204722"/>
      <printOptions horizontalCentered="1" verticalCentered="1"/>
      <pageSetup paperSize="9" scale="92" orientation="portrait" blackAndWhite="1" r:id="rId1"/>
      <headerFooter alignWithMargins="0">
        <oddFooter>&amp;C&amp;"ＭＳ 明朝,標準"&amp;10換気-&amp;P</oddFooter>
        <evenFooter>&amp;C&amp;"ＭＳ 明朝,標準"&amp;10換気-&amp;P</evenFooter>
        <firstFooter>&amp;C&amp;"ＭＳ 明朝,標準"&amp;10換気-&amp;P</firstFooter>
      </headerFooter>
    </customSheetView>
  </customSheetViews>
  <mergeCells count="118">
    <mergeCell ref="B88:I88"/>
    <mergeCell ref="A5:B8"/>
    <mergeCell ref="C7:C8"/>
    <mergeCell ref="A10:A12"/>
    <mergeCell ref="B10:E12"/>
    <mergeCell ref="I10:I12"/>
    <mergeCell ref="F11:F12"/>
    <mergeCell ref="C24:C25"/>
    <mergeCell ref="C26:C30"/>
    <mergeCell ref="C31:C36"/>
    <mergeCell ref="B48:B51"/>
    <mergeCell ref="B15:B25"/>
    <mergeCell ref="C15:C23"/>
    <mergeCell ref="B26:B36"/>
    <mergeCell ref="B38:B46"/>
    <mergeCell ref="B53:B61"/>
    <mergeCell ref="B79:I79"/>
    <mergeCell ref="B80:I80"/>
    <mergeCell ref="B81:I81"/>
    <mergeCell ref="B82:I82"/>
    <mergeCell ref="B83:I83"/>
    <mergeCell ref="B84:I84"/>
    <mergeCell ref="B85:I85"/>
    <mergeCell ref="B86:I86"/>
    <mergeCell ref="B87:I87"/>
    <mergeCell ref="B72:C72"/>
    <mergeCell ref="E72:G72"/>
    <mergeCell ref="H72:I72"/>
    <mergeCell ref="A73:I73"/>
    <mergeCell ref="B74:I74"/>
    <mergeCell ref="B75:I75"/>
    <mergeCell ref="B76:I76"/>
    <mergeCell ref="B77:I77"/>
    <mergeCell ref="B78:I78"/>
    <mergeCell ref="B69:C69"/>
    <mergeCell ref="E69:G69"/>
    <mergeCell ref="H69:I69"/>
    <mergeCell ref="B70:C70"/>
    <mergeCell ref="E70:G70"/>
    <mergeCell ref="H70:I70"/>
    <mergeCell ref="B71:C71"/>
    <mergeCell ref="E71:G71"/>
    <mergeCell ref="H71:I71"/>
    <mergeCell ref="B62:I62"/>
    <mergeCell ref="B63:E63"/>
    <mergeCell ref="B64:E64"/>
    <mergeCell ref="B65:E65"/>
    <mergeCell ref="A66:I66"/>
    <mergeCell ref="B67:C67"/>
    <mergeCell ref="E67:G67"/>
    <mergeCell ref="H67:I67"/>
    <mergeCell ref="B68:C68"/>
    <mergeCell ref="E68:G68"/>
    <mergeCell ref="H68:I68"/>
    <mergeCell ref="C53:E53"/>
    <mergeCell ref="C54:E54"/>
    <mergeCell ref="C55:E55"/>
    <mergeCell ref="C56:E56"/>
    <mergeCell ref="C57:E57"/>
    <mergeCell ref="C58:E58"/>
    <mergeCell ref="C59:E59"/>
    <mergeCell ref="C60:E60"/>
    <mergeCell ref="C61:E61"/>
    <mergeCell ref="C44:E44"/>
    <mergeCell ref="C45:E45"/>
    <mergeCell ref="C46:E46"/>
    <mergeCell ref="C47:E47"/>
    <mergeCell ref="C48:E48"/>
    <mergeCell ref="C49:E49"/>
    <mergeCell ref="C50:E50"/>
    <mergeCell ref="C51:E51"/>
    <mergeCell ref="B52:I52"/>
    <mergeCell ref="D35:E35"/>
    <mergeCell ref="D36:E36"/>
    <mergeCell ref="B37:I37"/>
    <mergeCell ref="C38:E38"/>
    <mergeCell ref="C39:E39"/>
    <mergeCell ref="C40:E40"/>
    <mergeCell ref="C41:E41"/>
    <mergeCell ref="C42:E42"/>
    <mergeCell ref="C43:E43"/>
    <mergeCell ref="D26:E26"/>
    <mergeCell ref="D27:E27"/>
    <mergeCell ref="D28:E28"/>
    <mergeCell ref="D29:E29"/>
    <mergeCell ref="D30:E30"/>
    <mergeCell ref="D31:E31"/>
    <mergeCell ref="D32:E32"/>
    <mergeCell ref="D33:E33"/>
    <mergeCell ref="D34:E34"/>
    <mergeCell ref="D17:E17"/>
    <mergeCell ref="D18:E18"/>
    <mergeCell ref="D19:E19"/>
    <mergeCell ref="D20:E20"/>
    <mergeCell ref="D21:E21"/>
    <mergeCell ref="D22:E22"/>
    <mergeCell ref="D23:E23"/>
    <mergeCell ref="D24:E24"/>
    <mergeCell ref="D25:E25"/>
    <mergeCell ref="D8:G8"/>
    <mergeCell ref="H8:I8"/>
    <mergeCell ref="A9:I9"/>
    <mergeCell ref="F10:H10"/>
    <mergeCell ref="G11:H11"/>
    <mergeCell ref="B13:I13"/>
    <mergeCell ref="B14:I14"/>
    <mergeCell ref="D15:E15"/>
    <mergeCell ref="D16:E16"/>
    <mergeCell ref="A1:I1"/>
    <mergeCell ref="A2:I2"/>
    <mergeCell ref="A3:I3"/>
    <mergeCell ref="A4:I4"/>
    <mergeCell ref="D5:G5"/>
    <mergeCell ref="H5:I5"/>
    <mergeCell ref="D6:G6"/>
    <mergeCell ref="H6:I6"/>
    <mergeCell ref="D7:G7"/>
    <mergeCell ref="H7:I7"/>
  </mergeCells>
  <phoneticPr fontId="19"/>
  <dataValidations count="1">
    <dataValidation type="list" allowBlank="1" showInputMessage="1" showErrorMessage="1" sqref="F53:H61 F48:H51 F15:H36 F38:H46 F63:H65" xr:uid="{00000000-0002-0000-0600-000000000000}">
      <formula1>"〇,‐"</formula1>
    </dataValidation>
  </dataValidations>
  <printOptions horizontalCentered="1"/>
  <pageMargins left="0.52083333333333337" right="0.625" top="0.39370078740157483" bottom="0.39370078740157483" header="0" footer="0"/>
  <pageSetup paperSize="9" scale="98" orientation="portrait" cellComments="asDisplayed" r:id="rId2"/>
  <headerFooter scaleWithDoc="0" alignWithMargins="0"/>
  <rowBreaks count="1" manualBreakCount="1">
    <brk id="72" max="16383" man="1"/>
  </rowBreaks>
  <colBreaks count="1" manualBreakCount="1">
    <brk id="9" max="1048575" man="1"/>
  </colBreak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rgb="FFBFE4FF"/>
  </sheetPr>
  <dimension ref="A1:L176"/>
  <sheetViews>
    <sheetView view="pageBreakPreview" topLeftCell="A142" zoomScale="60" zoomScaleNormal="100" workbookViewId="0">
      <selection activeCell="E144" sqref="E144:G144"/>
    </sheetView>
  </sheetViews>
  <sheetFormatPr defaultRowHeight="11.25" customHeight="1" x14ac:dyDescent="0.15"/>
  <cols>
    <col min="1" max="1" width="3.75" style="195" customWidth="1"/>
    <col min="2" max="2" width="8.125" style="195" customWidth="1"/>
    <col min="3" max="3" width="13.875" style="195" customWidth="1"/>
    <col min="4" max="4" width="31.25" style="195" customWidth="1"/>
    <col min="5" max="5" width="15" style="195" customWidth="1"/>
    <col min="6" max="9" width="5" style="195" customWidth="1"/>
    <col min="10" max="10" width="9" style="195" customWidth="1"/>
    <col min="11" max="16384" width="9" style="195"/>
  </cols>
  <sheetData>
    <row r="1" spans="1:9" ht="10.5" customHeight="1" x14ac:dyDescent="0.15">
      <c r="A1" s="539"/>
      <c r="B1" s="539"/>
      <c r="C1" s="539"/>
      <c r="D1" s="539"/>
      <c r="E1" s="539"/>
      <c r="F1" s="539"/>
      <c r="G1" s="539"/>
      <c r="H1" s="539"/>
      <c r="I1" s="539"/>
    </row>
    <row r="2" spans="1:9" ht="10.5" customHeight="1" x14ac:dyDescent="0.15">
      <c r="A2" s="540" t="s">
        <v>373</v>
      </c>
      <c r="B2" s="540"/>
      <c r="C2" s="540"/>
      <c r="D2" s="540"/>
      <c r="E2" s="540"/>
      <c r="F2" s="540"/>
      <c r="G2" s="540"/>
      <c r="H2" s="540"/>
      <c r="I2" s="540"/>
    </row>
    <row r="3" spans="1:9" ht="10.5" customHeight="1" x14ac:dyDescent="0.15">
      <c r="A3" s="541" t="s">
        <v>180</v>
      </c>
      <c r="B3" s="541"/>
      <c r="C3" s="541"/>
      <c r="D3" s="541"/>
      <c r="E3" s="541"/>
      <c r="F3" s="541"/>
      <c r="G3" s="541"/>
      <c r="H3" s="541"/>
      <c r="I3" s="541"/>
    </row>
    <row r="4" spans="1:9" ht="21" customHeight="1" x14ac:dyDescent="0.15">
      <c r="A4" s="542" t="s">
        <v>25</v>
      </c>
      <c r="B4" s="542"/>
      <c r="C4" s="542"/>
      <c r="D4" s="542"/>
      <c r="E4" s="542"/>
      <c r="F4" s="542"/>
      <c r="G4" s="542"/>
      <c r="H4" s="542"/>
      <c r="I4" s="542"/>
    </row>
    <row r="5" spans="1:9" ht="10.5" customHeight="1" x14ac:dyDescent="0.15">
      <c r="A5" s="589" t="s">
        <v>347</v>
      </c>
      <c r="B5" s="590"/>
      <c r="C5" s="214"/>
      <c r="D5" s="543" t="s">
        <v>122</v>
      </c>
      <c r="E5" s="544"/>
      <c r="F5" s="544"/>
      <c r="G5" s="545"/>
      <c r="H5" s="546" t="s">
        <v>371</v>
      </c>
      <c r="I5" s="547"/>
    </row>
    <row r="6" spans="1:9" ht="10.5" customHeight="1" x14ac:dyDescent="0.15">
      <c r="A6" s="591"/>
      <c r="B6" s="592"/>
      <c r="C6" s="215" t="s">
        <v>265</v>
      </c>
      <c r="D6" s="548" t="str">
        <f>'１報告書'!L147&amp;""</f>
        <v/>
      </c>
      <c r="E6" s="549"/>
      <c r="F6" s="549"/>
      <c r="G6" s="550"/>
      <c r="H6" s="551"/>
      <c r="I6" s="552"/>
    </row>
    <row r="7" spans="1:9" ht="10.5" customHeight="1" x14ac:dyDescent="0.15">
      <c r="A7" s="591"/>
      <c r="B7" s="592"/>
      <c r="C7" s="595" t="s">
        <v>41</v>
      </c>
      <c r="D7" s="548" t="str">
        <f>'１報告書'!L156&amp;""</f>
        <v/>
      </c>
      <c r="E7" s="549"/>
      <c r="F7" s="549"/>
      <c r="G7" s="550"/>
      <c r="H7" s="551"/>
      <c r="I7" s="552"/>
    </row>
    <row r="8" spans="1:9" ht="10.5" customHeight="1" x14ac:dyDescent="0.15">
      <c r="A8" s="593"/>
      <c r="B8" s="594"/>
      <c r="C8" s="596"/>
      <c r="D8" s="553"/>
      <c r="E8" s="554"/>
      <c r="F8" s="554"/>
      <c r="G8" s="555"/>
      <c r="H8" s="556"/>
      <c r="I8" s="557"/>
    </row>
    <row r="9" spans="1:9" ht="10.5" customHeight="1" x14ac:dyDescent="0.15">
      <c r="A9" s="558"/>
      <c r="B9" s="558"/>
      <c r="C9" s="558"/>
      <c r="D9" s="558"/>
      <c r="E9" s="558"/>
      <c r="F9" s="558"/>
      <c r="G9" s="558"/>
      <c r="H9" s="558"/>
      <c r="I9" s="558"/>
    </row>
    <row r="10" spans="1:9" ht="10.5" customHeight="1" x14ac:dyDescent="0.15">
      <c r="A10" s="597" t="s">
        <v>374</v>
      </c>
      <c r="B10" s="600" t="s">
        <v>161</v>
      </c>
      <c r="C10" s="601"/>
      <c r="D10" s="601"/>
      <c r="E10" s="602"/>
      <c r="F10" s="546" t="s">
        <v>211</v>
      </c>
      <c r="G10" s="559"/>
      <c r="H10" s="560"/>
      <c r="I10" s="609" t="s">
        <v>328</v>
      </c>
    </row>
    <row r="11" spans="1:9" ht="10.5" customHeight="1" x14ac:dyDescent="0.15">
      <c r="A11" s="598"/>
      <c r="B11" s="603"/>
      <c r="C11" s="604"/>
      <c r="D11" s="604"/>
      <c r="E11" s="605"/>
      <c r="F11" s="612" t="s">
        <v>379</v>
      </c>
      <c r="G11" s="561" t="s">
        <v>381</v>
      </c>
      <c r="H11" s="562"/>
      <c r="I11" s="610"/>
    </row>
    <row r="12" spans="1:9" ht="21" customHeight="1" x14ac:dyDescent="0.15">
      <c r="A12" s="599"/>
      <c r="B12" s="606"/>
      <c r="C12" s="607"/>
      <c r="D12" s="607"/>
      <c r="E12" s="608"/>
      <c r="F12" s="596"/>
      <c r="G12" s="216"/>
      <c r="H12" s="226" t="s">
        <v>385</v>
      </c>
      <c r="I12" s="611"/>
    </row>
    <row r="13" spans="1:9" ht="21" customHeight="1" x14ac:dyDescent="0.15">
      <c r="A13" s="162">
        <v>1</v>
      </c>
      <c r="B13" s="475" t="s">
        <v>796</v>
      </c>
      <c r="C13" s="476"/>
      <c r="D13" s="476"/>
      <c r="E13" s="476"/>
      <c r="F13" s="476"/>
      <c r="G13" s="476"/>
      <c r="H13" s="476"/>
      <c r="I13" s="477"/>
    </row>
    <row r="14" spans="1:9" ht="10.5" customHeight="1" x14ac:dyDescent="0.15">
      <c r="A14" s="196" t="s">
        <v>9</v>
      </c>
      <c r="B14" s="578" t="s">
        <v>118</v>
      </c>
      <c r="C14" s="578" t="s">
        <v>68</v>
      </c>
      <c r="D14" s="563" t="s">
        <v>260</v>
      </c>
      <c r="E14" s="564"/>
      <c r="F14" s="222" t="s">
        <v>656</v>
      </c>
      <c r="G14" s="223" t="s">
        <v>656</v>
      </c>
      <c r="H14" s="223"/>
      <c r="I14" s="227"/>
    </row>
    <row r="15" spans="1:9" ht="10.5" customHeight="1" x14ac:dyDescent="0.15">
      <c r="A15" s="196" t="s">
        <v>52</v>
      </c>
      <c r="B15" s="578"/>
      <c r="C15" s="578"/>
      <c r="D15" s="563" t="s">
        <v>480</v>
      </c>
      <c r="E15" s="564"/>
      <c r="F15" s="223"/>
      <c r="G15" s="223"/>
      <c r="H15" s="223"/>
      <c r="I15" s="227"/>
    </row>
    <row r="16" spans="1:9" ht="10.5" customHeight="1" x14ac:dyDescent="0.15">
      <c r="A16" s="196" t="s">
        <v>120</v>
      </c>
      <c r="B16" s="578"/>
      <c r="C16" s="578"/>
      <c r="D16" s="563" t="s">
        <v>798</v>
      </c>
      <c r="E16" s="564"/>
      <c r="F16" s="223"/>
      <c r="G16" s="223"/>
      <c r="H16" s="223"/>
      <c r="I16" s="227"/>
    </row>
    <row r="17" spans="1:12" ht="10.5" customHeight="1" x14ac:dyDescent="0.15">
      <c r="A17" s="196" t="s">
        <v>69</v>
      </c>
      <c r="B17" s="578"/>
      <c r="C17" s="578"/>
      <c r="D17" s="563" t="s">
        <v>20</v>
      </c>
      <c r="E17" s="564"/>
      <c r="F17" s="223" t="s">
        <v>656</v>
      </c>
      <c r="G17" s="223"/>
      <c r="H17" s="223"/>
      <c r="I17" s="227"/>
    </row>
    <row r="18" spans="1:12" ht="10.5" customHeight="1" x14ac:dyDescent="0.15">
      <c r="A18" s="196" t="s">
        <v>75</v>
      </c>
      <c r="B18" s="578"/>
      <c r="C18" s="578"/>
      <c r="D18" s="563" t="s">
        <v>799</v>
      </c>
      <c r="E18" s="564"/>
      <c r="F18" s="223"/>
      <c r="G18" s="223"/>
      <c r="H18" s="223"/>
      <c r="I18" s="227"/>
    </row>
    <row r="19" spans="1:12" ht="10.5" customHeight="1" x14ac:dyDescent="0.15">
      <c r="A19" s="196" t="s">
        <v>136</v>
      </c>
      <c r="B19" s="578"/>
      <c r="C19" s="578" t="s">
        <v>481</v>
      </c>
      <c r="D19" s="563" t="s">
        <v>483</v>
      </c>
      <c r="E19" s="564"/>
      <c r="F19" s="223"/>
      <c r="G19" s="223"/>
      <c r="H19" s="223"/>
      <c r="I19" s="227"/>
    </row>
    <row r="20" spans="1:12" ht="10.5" customHeight="1" x14ac:dyDescent="0.15">
      <c r="A20" s="196" t="s">
        <v>125</v>
      </c>
      <c r="B20" s="578"/>
      <c r="C20" s="578"/>
      <c r="D20" s="563" t="s">
        <v>484</v>
      </c>
      <c r="E20" s="564"/>
      <c r="F20" s="223"/>
      <c r="G20" s="223"/>
      <c r="H20" s="223"/>
      <c r="I20" s="227"/>
      <c r="K20" s="233"/>
      <c r="L20" s="233"/>
    </row>
    <row r="21" spans="1:12" ht="10.5" customHeight="1" x14ac:dyDescent="0.15">
      <c r="A21" s="196" t="s">
        <v>99</v>
      </c>
      <c r="B21" s="578"/>
      <c r="C21" s="578"/>
      <c r="D21" s="563" t="s">
        <v>455</v>
      </c>
      <c r="E21" s="564"/>
      <c r="F21" s="223"/>
      <c r="G21" s="223"/>
      <c r="H21" s="223"/>
      <c r="I21" s="227"/>
      <c r="K21" s="233"/>
      <c r="L21" s="233"/>
    </row>
    <row r="22" spans="1:12" ht="10.5" customHeight="1" x14ac:dyDescent="0.15">
      <c r="A22" s="196" t="s">
        <v>399</v>
      </c>
      <c r="B22" s="578"/>
      <c r="C22" s="578"/>
      <c r="D22" s="565" t="s">
        <v>486</v>
      </c>
      <c r="E22" s="566"/>
      <c r="F22" s="223"/>
      <c r="G22" s="223"/>
      <c r="H22" s="223"/>
      <c r="I22" s="227"/>
    </row>
    <row r="23" spans="1:12" ht="10.5" customHeight="1" x14ac:dyDescent="0.15">
      <c r="A23" s="196" t="s">
        <v>73</v>
      </c>
      <c r="B23" s="578"/>
      <c r="C23" s="578"/>
      <c r="D23" s="563" t="s">
        <v>155</v>
      </c>
      <c r="E23" s="564"/>
      <c r="F23" s="223"/>
      <c r="G23" s="223"/>
      <c r="H23" s="223"/>
      <c r="I23" s="227"/>
    </row>
    <row r="24" spans="1:12" ht="10.5" customHeight="1" x14ac:dyDescent="0.15">
      <c r="A24" s="196" t="s">
        <v>156</v>
      </c>
      <c r="B24" s="531" t="s">
        <v>619</v>
      </c>
      <c r="C24" s="578" t="s">
        <v>280</v>
      </c>
      <c r="D24" s="563" t="s">
        <v>383</v>
      </c>
      <c r="E24" s="564"/>
      <c r="F24" s="223"/>
      <c r="G24" s="223"/>
      <c r="H24" s="223"/>
      <c r="I24" s="227"/>
    </row>
    <row r="25" spans="1:12" ht="10.5" customHeight="1" x14ac:dyDescent="0.15">
      <c r="A25" s="196" t="s">
        <v>402</v>
      </c>
      <c r="B25" s="533"/>
      <c r="C25" s="578"/>
      <c r="D25" s="563" t="s">
        <v>487</v>
      </c>
      <c r="E25" s="564"/>
      <c r="F25" s="223"/>
      <c r="G25" s="223"/>
      <c r="H25" s="223"/>
      <c r="I25" s="227"/>
    </row>
    <row r="26" spans="1:12" ht="10.5" customHeight="1" x14ac:dyDescent="0.15">
      <c r="A26" s="196" t="s">
        <v>112</v>
      </c>
      <c r="B26" s="533"/>
      <c r="C26" s="578"/>
      <c r="D26" s="563" t="s">
        <v>489</v>
      </c>
      <c r="E26" s="564"/>
      <c r="F26" s="223"/>
      <c r="G26" s="223"/>
      <c r="H26" s="223"/>
      <c r="I26" s="227"/>
    </row>
    <row r="27" spans="1:12" ht="10.5" customHeight="1" x14ac:dyDescent="0.15">
      <c r="A27" s="196" t="s">
        <v>102</v>
      </c>
      <c r="B27" s="533"/>
      <c r="C27" s="578"/>
      <c r="D27" s="563" t="s">
        <v>676</v>
      </c>
      <c r="E27" s="564"/>
      <c r="F27" s="223"/>
      <c r="G27" s="223"/>
      <c r="H27" s="223"/>
      <c r="I27" s="227"/>
    </row>
    <row r="28" spans="1:12" ht="10.5" customHeight="1" x14ac:dyDescent="0.15">
      <c r="A28" s="196" t="s">
        <v>492</v>
      </c>
      <c r="B28" s="533"/>
      <c r="C28" s="578"/>
      <c r="D28" s="563" t="s">
        <v>412</v>
      </c>
      <c r="E28" s="564"/>
      <c r="F28" s="223"/>
      <c r="G28" s="223"/>
      <c r="H28" s="223"/>
      <c r="I28" s="227"/>
    </row>
    <row r="29" spans="1:12" ht="10.5" customHeight="1" x14ac:dyDescent="0.15">
      <c r="A29" s="196" t="s">
        <v>495</v>
      </c>
      <c r="B29" s="533"/>
      <c r="C29" s="578" t="s">
        <v>496</v>
      </c>
      <c r="D29" s="563" t="s">
        <v>33</v>
      </c>
      <c r="E29" s="564"/>
      <c r="F29" s="223"/>
      <c r="G29" s="223"/>
      <c r="H29" s="223"/>
      <c r="I29" s="227"/>
    </row>
    <row r="30" spans="1:12" ht="10.5" customHeight="1" x14ac:dyDescent="0.15">
      <c r="A30" s="196" t="s">
        <v>498</v>
      </c>
      <c r="B30" s="533"/>
      <c r="C30" s="578"/>
      <c r="D30" s="563" t="s">
        <v>124</v>
      </c>
      <c r="E30" s="564"/>
      <c r="F30" s="223"/>
      <c r="G30" s="223"/>
      <c r="H30" s="223"/>
      <c r="I30" s="227"/>
    </row>
    <row r="31" spans="1:12" ht="10.5" customHeight="1" x14ac:dyDescent="0.15">
      <c r="A31" s="196" t="s">
        <v>499</v>
      </c>
      <c r="B31" s="533"/>
      <c r="C31" s="578"/>
      <c r="D31" s="565" t="s">
        <v>504</v>
      </c>
      <c r="E31" s="566"/>
      <c r="F31" s="223"/>
      <c r="G31" s="223"/>
      <c r="H31" s="223"/>
      <c r="I31" s="227"/>
    </row>
    <row r="32" spans="1:12" ht="10.5" customHeight="1" x14ac:dyDescent="0.15">
      <c r="A32" s="196" t="s">
        <v>429</v>
      </c>
      <c r="B32" s="533"/>
      <c r="C32" s="578"/>
      <c r="D32" s="563" t="s">
        <v>364</v>
      </c>
      <c r="E32" s="564"/>
      <c r="F32" s="223"/>
      <c r="G32" s="223"/>
      <c r="H32" s="223"/>
      <c r="I32" s="227"/>
    </row>
    <row r="33" spans="1:9" ht="10.5" customHeight="1" x14ac:dyDescent="0.15">
      <c r="A33" s="196" t="s">
        <v>508</v>
      </c>
      <c r="B33" s="620"/>
      <c r="C33" s="578"/>
      <c r="D33" s="563" t="s">
        <v>509</v>
      </c>
      <c r="E33" s="564"/>
      <c r="F33" s="223"/>
      <c r="G33" s="223"/>
      <c r="H33" s="223"/>
      <c r="I33" s="227"/>
    </row>
    <row r="34" spans="1:9" ht="10.5" customHeight="1" x14ac:dyDescent="0.15">
      <c r="A34" s="196" t="s">
        <v>512</v>
      </c>
      <c r="B34" s="531" t="s">
        <v>394</v>
      </c>
      <c r="C34" s="578" t="s">
        <v>299</v>
      </c>
      <c r="D34" s="563" t="s">
        <v>329</v>
      </c>
      <c r="E34" s="564"/>
      <c r="F34" s="223"/>
      <c r="G34" s="223"/>
      <c r="H34" s="223"/>
      <c r="I34" s="227"/>
    </row>
    <row r="35" spans="1:9" ht="10.5" customHeight="1" x14ac:dyDescent="0.15">
      <c r="A35" s="196" t="s">
        <v>513</v>
      </c>
      <c r="B35" s="533"/>
      <c r="C35" s="578"/>
      <c r="D35" s="563" t="s">
        <v>514</v>
      </c>
      <c r="E35" s="564"/>
      <c r="F35" s="223"/>
      <c r="G35" s="223"/>
      <c r="H35" s="223"/>
      <c r="I35" s="227"/>
    </row>
    <row r="36" spans="1:9" ht="10.5" customHeight="1" x14ac:dyDescent="0.15">
      <c r="A36" s="196" t="s">
        <v>109</v>
      </c>
      <c r="B36" s="533"/>
      <c r="C36" s="578"/>
      <c r="D36" s="563" t="s">
        <v>515</v>
      </c>
      <c r="E36" s="564"/>
      <c r="F36" s="223"/>
      <c r="G36" s="223"/>
      <c r="H36" s="223"/>
      <c r="I36" s="227"/>
    </row>
    <row r="37" spans="1:9" ht="10.5" customHeight="1" x14ac:dyDescent="0.15">
      <c r="A37" s="196" t="s">
        <v>517</v>
      </c>
      <c r="B37" s="533"/>
      <c r="C37" s="578"/>
      <c r="D37" s="563" t="s">
        <v>288</v>
      </c>
      <c r="E37" s="564"/>
      <c r="F37" s="223"/>
      <c r="G37" s="223"/>
      <c r="H37" s="223"/>
      <c r="I37" s="227"/>
    </row>
    <row r="38" spans="1:9" ht="10.5" customHeight="1" x14ac:dyDescent="0.15">
      <c r="A38" s="196" t="s">
        <v>520</v>
      </c>
      <c r="B38" s="533"/>
      <c r="C38" s="578"/>
      <c r="D38" s="563" t="s">
        <v>522</v>
      </c>
      <c r="E38" s="564"/>
      <c r="F38" s="223"/>
      <c r="G38" s="223"/>
      <c r="H38" s="223"/>
      <c r="I38" s="227"/>
    </row>
    <row r="39" spans="1:9" ht="10.5" customHeight="1" x14ac:dyDescent="0.15">
      <c r="A39" s="196" t="s">
        <v>503</v>
      </c>
      <c r="B39" s="533"/>
      <c r="C39" s="578" t="s">
        <v>490</v>
      </c>
      <c r="D39" s="563" t="s">
        <v>434</v>
      </c>
      <c r="E39" s="564"/>
      <c r="F39" s="223"/>
      <c r="G39" s="223"/>
      <c r="H39" s="223"/>
      <c r="I39" s="227"/>
    </row>
    <row r="40" spans="1:9" ht="10.5" customHeight="1" x14ac:dyDescent="0.15">
      <c r="A40" s="196" t="s">
        <v>524</v>
      </c>
      <c r="B40" s="533"/>
      <c r="C40" s="578"/>
      <c r="D40" s="563" t="s">
        <v>525</v>
      </c>
      <c r="E40" s="564"/>
      <c r="F40" s="223"/>
      <c r="G40" s="223"/>
      <c r="H40" s="223"/>
      <c r="I40" s="227"/>
    </row>
    <row r="41" spans="1:9" ht="10.5" customHeight="1" x14ac:dyDescent="0.15">
      <c r="A41" s="196" t="s">
        <v>529</v>
      </c>
      <c r="B41" s="533"/>
      <c r="C41" s="578"/>
      <c r="D41" s="563" t="s">
        <v>532</v>
      </c>
      <c r="E41" s="564"/>
      <c r="F41" s="223"/>
      <c r="G41" s="223"/>
      <c r="H41" s="223"/>
      <c r="I41" s="227"/>
    </row>
    <row r="42" spans="1:9" ht="10.5" customHeight="1" x14ac:dyDescent="0.15">
      <c r="A42" s="196" t="s">
        <v>477</v>
      </c>
      <c r="B42" s="533"/>
      <c r="C42" s="578"/>
      <c r="D42" s="563" t="s">
        <v>536</v>
      </c>
      <c r="E42" s="564"/>
      <c r="F42" s="223"/>
      <c r="G42" s="223"/>
      <c r="H42" s="223"/>
      <c r="I42" s="227"/>
    </row>
    <row r="43" spans="1:9" ht="10.5" customHeight="1" x14ac:dyDescent="0.15">
      <c r="A43" s="196" t="s">
        <v>387</v>
      </c>
      <c r="B43" s="533"/>
      <c r="C43" s="578"/>
      <c r="D43" s="563" t="s">
        <v>537</v>
      </c>
      <c r="E43" s="564"/>
      <c r="F43" s="223"/>
      <c r="G43" s="223"/>
      <c r="H43" s="223"/>
      <c r="I43" s="227"/>
    </row>
    <row r="44" spans="1:9" ht="10.5" customHeight="1" x14ac:dyDescent="0.15">
      <c r="A44" s="196" t="s">
        <v>539</v>
      </c>
      <c r="B44" s="620"/>
      <c r="C44" s="578"/>
      <c r="D44" s="563" t="s">
        <v>800</v>
      </c>
      <c r="E44" s="564"/>
      <c r="F44" s="223"/>
      <c r="G44" s="223"/>
      <c r="H44" s="223"/>
      <c r="I44" s="227"/>
    </row>
    <row r="45" spans="1:9" ht="10.5" customHeight="1" x14ac:dyDescent="0.15">
      <c r="A45" s="196" t="s">
        <v>93</v>
      </c>
      <c r="B45" s="531" t="s">
        <v>654</v>
      </c>
      <c r="C45" s="578" t="s">
        <v>670</v>
      </c>
      <c r="D45" s="563" t="s">
        <v>272</v>
      </c>
      <c r="E45" s="564"/>
      <c r="F45" s="223"/>
      <c r="G45" s="223"/>
      <c r="H45" s="223"/>
      <c r="I45" s="227"/>
    </row>
    <row r="46" spans="1:9" ht="10.5" customHeight="1" x14ac:dyDescent="0.15">
      <c r="A46" s="196" t="s">
        <v>595</v>
      </c>
      <c r="B46" s="533"/>
      <c r="C46" s="578"/>
      <c r="D46" s="563" t="s">
        <v>541</v>
      </c>
      <c r="E46" s="564"/>
      <c r="F46" s="223"/>
      <c r="G46" s="223"/>
      <c r="H46" s="223"/>
      <c r="I46" s="227"/>
    </row>
    <row r="47" spans="1:9" ht="10.5" customHeight="1" x14ac:dyDescent="0.15">
      <c r="A47" s="196" t="s">
        <v>305</v>
      </c>
      <c r="B47" s="533"/>
      <c r="C47" s="578"/>
      <c r="D47" s="563" t="s">
        <v>543</v>
      </c>
      <c r="E47" s="564"/>
      <c r="F47" s="223"/>
      <c r="G47" s="223"/>
      <c r="H47" s="223"/>
      <c r="I47" s="227"/>
    </row>
    <row r="48" spans="1:9" ht="10.5" customHeight="1" x14ac:dyDescent="0.15">
      <c r="A48" s="196" t="s">
        <v>16</v>
      </c>
      <c r="B48" s="533"/>
      <c r="C48" s="578"/>
      <c r="D48" s="563" t="s">
        <v>676</v>
      </c>
      <c r="E48" s="564"/>
      <c r="F48" s="223"/>
      <c r="G48" s="223"/>
      <c r="H48" s="223"/>
      <c r="I48" s="227"/>
    </row>
    <row r="49" spans="1:9" ht="10.5" customHeight="1" x14ac:dyDescent="0.15">
      <c r="A49" s="196" t="s">
        <v>599</v>
      </c>
      <c r="B49" s="533"/>
      <c r="C49" s="578"/>
      <c r="D49" s="563" t="s">
        <v>83</v>
      </c>
      <c r="E49" s="564"/>
      <c r="F49" s="223"/>
      <c r="G49" s="223"/>
      <c r="H49" s="223"/>
      <c r="I49" s="227"/>
    </row>
    <row r="50" spans="1:9" ht="10.5" customHeight="1" x14ac:dyDescent="0.15">
      <c r="A50" s="196" t="s">
        <v>603</v>
      </c>
      <c r="B50" s="533"/>
      <c r="C50" s="578" t="s">
        <v>671</v>
      </c>
      <c r="D50" s="565" t="s">
        <v>39</v>
      </c>
      <c r="E50" s="566"/>
      <c r="F50" s="223"/>
      <c r="G50" s="223"/>
      <c r="H50" s="223"/>
      <c r="I50" s="227"/>
    </row>
    <row r="51" spans="1:9" ht="10.5" customHeight="1" x14ac:dyDescent="0.15">
      <c r="A51" s="196" t="s">
        <v>465</v>
      </c>
      <c r="B51" s="533"/>
      <c r="C51" s="578"/>
      <c r="D51" s="563" t="s">
        <v>801</v>
      </c>
      <c r="E51" s="564"/>
      <c r="F51" s="223"/>
      <c r="G51" s="223"/>
      <c r="H51" s="223"/>
      <c r="I51" s="227"/>
    </row>
    <row r="52" spans="1:9" ht="10.5" customHeight="1" x14ac:dyDescent="0.15">
      <c r="A52" s="196" t="s">
        <v>346</v>
      </c>
      <c r="B52" s="533"/>
      <c r="C52" s="578"/>
      <c r="D52" s="563" t="s">
        <v>509</v>
      </c>
      <c r="E52" s="564"/>
      <c r="F52" s="223"/>
      <c r="G52" s="223"/>
      <c r="H52" s="223"/>
      <c r="I52" s="227"/>
    </row>
    <row r="53" spans="1:9" ht="10.5" customHeight="1" x14ac:dyDescent="0.15">
      <c r="A53" s="196" t="s">
        <v>359</v>
      </c>
      <c r="B53" s="533"/>
      <c r="C53" s="578" t="s">
        <v>421</v>
      </c>
      <c r="D53" s="563" t="s">
        <v>546</v>
      </c>
      <c r="E53" s="564"/>
      <c r="F53" s="223"/>
      <c r="G53" s="223"/>
      <c r="H53" s="223"/>
      <c r="I53" s="227"/>
    </row>
    <row r="54" spans="1:9" ht="10.5" customHeight="1" x14ac:dyDescent="0.15">
      <c r="A54" s="196" t="s">
        <v>606</v>
      </c>
      <c r="B54" s="533"/>
      <c r="C54" s="578"/>
      <c r="D54" s="563" t="s">
        <v>551</v>
      </c>
      <c r="E54" s="564"/>
      <c r="F54" s="223"/>
      <c r="G54" s="223"/>
      <c r="H54" s="223"/>
      <c r="I54" s="227"/>
    </row>
    <row r="55" spans="1:9" ht="10.5" customHeight="1" x14ac:dyDescent="0.15">
      <c r="A55" s="196" t="s">
        <v>608</v>
      </c>
      <c r="B55" s="533"/>
      <c r="C55" s="578"/>
      <c r="D55" s="563" t="s">
        <v>306</v>
      </c>
      <c r="E55" s="564"/>
      <c r="F55" s="223"/>
      <c r="G55" s="223"/>
      <c r="H55" s="223"/>
      <c r="I55" s="227"/>
    </row>
    <row r="56" spans="1:9" ht="10.5" customHeight="1" x14ac:dyDescent="0.15">
      <c r="A56" s="196" t="s">
        <v>612</v>
      </c>
      <c r="B56" s="533"/>
      <c r="C56" s="578"/>
      <c r="D56" s="563" t="s">
        <v>601</v>
      </c>
      <c r="E56" s="564"/>
      <c r="F56" s="223"/>
      <c r="G56" s="223"/>
      <c r="H56" s="223"/>
      <c r="I56" s="227"/>
    </row>
    <row r="57" spans="1:9" ht="10.5" customHeight="1" x14ac:dyDescent="0.15">
      <c r="A57" s="196" t="s">
        <v>478</v>
      </c>
      <c r="B57" s="533"/>
      <c r="C57" s="578" t="s">
        <v>604</v>
      </c>
      <c r="D57" s="563" t="s">
        <v>555</v>
      </c>
      <c r="E57" s="564"/>
      <c r="F57" s="223"/>
      <c r="G57" s="223"/>
      <c r="H57" s="223"/>
      <c r="I57" s="227"/>
    </row>
    <row r="58" spans="1:9" ht="10.5" customHeight="1" x14ac:dyDescent="0.15">
      <c r="A58" s="196" t="s">
        <v>609</v>
      </c>
      <c r="B58" s="533"/>
      <c r="C58" s="578"/>
      <c r="D58" s="563" t="s">
        <v>556</v>
      </c>
      <c r="E58" s="564"/>
      <c r="F58" s="223"/>
      <c r="G58" s="223"/>
      <c r="H58" s="223"/>
      <c r="I58" s="227"/>
    </row>
    <row r="59" spans="1:9" ht="10.5" customHeight="1" x14ac:dyDescent="0.15">
      <c r="A59" s="196" t="s">
        <v>613</v>
      </c>
      <c r="B59" s="533"/>
      <c r="C59" s="578" t="s">
        <v>170</v>
      </c>
      <c r="D59" s="563" t="s">
        <v>483</v>
      </c>
      <c r="E59" s="564"/>
      <c r="F59" s="223"/>
      <c r="G59" s="223"/>
      <c r="H59" s="223"/>
      <c r="I59" s="227"/>
    </row>
    <row r="60" spans="1:9" ht="10.5" customHeight="1" x14ac:dyDescent="0.15">
      <c r="A60" s="196" t="s">
        <v>615</v>
      </c>
      <c r="B60" s="533"/>
      <c r="C60" s="578"/>
      <c r="D60" s="565" t="s">
        <v>494</v>
      </c>
      <c r="E60" s="566"/>
      <c r="F60" s="223"/>
      <c r="G60" s="223"/>
      <c r="H60" s="223"/>
      <c r="I60" s="227"/>
    </row>
    <row r="61" spans="1:9" ht="10.5" customHeight="1" x14ac:dyDescent="0.15">
      <c r="A61" s="196" t="s">
        <v>616</v>
      </c>
      <c r="B61" s="533"/>
      <c r="C61" s="578"/>
      <c r="D61" s="563" t="s">
        <v>282</v>
      </c>
      <c r="E61" s="564"/>
      <c r="F61" s="223"/>
      <c r="G61" s="223"/>
      <c r="H61" s="223"/>
      <c r="I61" s="227"/>
    </row>
    <row r="62" spans="1:9" ht="10.5" customHeight="1" x14ac:dyDescent="0.15">
      <c r="A62" s="196" t="s">
        <v>618</v>
      </c>
      <c r="B62" s="533"/>
      <c r="C62" s="578"/>
      <c r="D62" s="219" t="s">
        <v>617</v>
      </c>
      <c r="E62" s="221"/>
      <c r="F62" s="223"/>
      <c r="G62" s="223"/>
      <c r="H62" s="223"/>
      <c r="I62" s="227"/>
    </row>
    <row r="63" spans="1:9" ht="10.5" customHeight="1" x14ac:dyDescent="0.15">
      <c r="A63" s="196" t="s">
        <v>596</v>
      </c>
      <c r="B63" s="533"/>
      <c r="C63" s="578"/>
      <c r="D63" s="563" t="s">
        <v>620</v>
      </c>
      <c r="E63" s="564"/>
      <c r="F63" s="223"/>
      <c r="G63" s="223"/>
      <c r="H63" s="223"/>
      <c r="I63" s="227"/>
    </row>
    <row r="64" spans="1:9" ht="10.5" customHeight="1" x14ac:dyDescent="0.15">
      <c r="A64" s="196" t="s">
        <v>38</v>
      </c>
      <c r="B64" s="533"/>
      <c r="C64" s="578" t="s">
        <v>301</v>
      </c>
      <c r="D64" s="563" t="s">
        <v>298</v>
      </c>
      <c r="E64" s="564"/>
      <c r="F64" s="223"/>
      <c r="G64" s="223"/>
      <c r="H64" s="223"/>
      <c r="I64" s="227"/>
    </row>
    <row r="65" spans="1:9" ht="10.5" customHeight="1" x14ac:dyDescent="0.15">
      <c r="A65" s="196" t="s">
        <v>165</v>
      </c>
      <c r="B65" s="533"/>
      <c r="C65" s="578"/>
      <c r="D65" s="563" t="s">
        <v>558</v>
      </c>
      <c r="E65" s="564"/>
      <c r="F65" s="223"/>
      <c r="G65" s="223"/>
      <c r="H65" s="223"/>
      <c r="I65" s="227"/>
    </row>
    <row r="66" spans="1:9" ht="10.5" customHeight="1" x14ac:dyDescent="0.15">
      <c r="A66" s="197" t="s">
        <v>185</v>
      </c>
      <c r="B66" s="621"/>
      <c r="C66" s="530"/>
      <c r="D66" s="473" t="s">
        <v>559</v>
      </c>
      <c r="E66" s="474"/>
      <c r="F66" s="185"/>
      <c r="G66" s="185"/>
      <c r="H66" s="185"/>
      <c r="I66" s="228"/>
    </row>
    <row r="67" spans="1:9" ht="10.5" customHeight="1" x14ac:dyDescent="0.15">
      <c r="A67" s="162">
        <v>2</v>
      </c>
      <c r="B67" s="475" t="s">
        <v>803</v>
      </c>
      <c r="C67" s="476"/>
      <c r="D67" s="476"/>
      <c r="E67" s="476"/>
      <c r="F67" s="476"/>
      <c r="G67" s="476"/>
      <c r="H67" s="476"/>
      <c r="I67" s="477"/>
    </row>
    <row r="68" spans="1:9" ht="21" customHeight="1" x14ac:dyDescent="0.15">
      <c r="A68" s="164" t="s">
        <v>9</v>
      </c>
      <c r="B68" s="613" t="s">
        <v>803</v>
      </c>
      <c r="C68" s="614"/>
      <c r="D68" s="567" t="s">
        <v>516</v>
      </c>
      <c r="E68" s="567"/>
      <c r="F68" s="223"/>
      <c r="G68" s="223"/>
      <c r="H68" s="223"/>
      <c r="I68" s="229"/>
    </row>
    <row r="69" spans="1:9" ht="21" customHeight="1" x14ac:dyDescent="0.15">
      <c r="A69" s="164" t="s">
        <v>52</v>
      </c>
      <c r="B69" s="614"/>
      <c r="C69" s="614"/>
      <c r="D69" s="567" t="s">
        <v>560</v>
      </c>
      <c r="E69" s="567"/>
      <c r="F69" s="223"/>
      <c r="G69" s="223"/>
      <c r="H69" s="223"/>
      <c r="I69" s="229"/>
    </row>
    <row r="70" spans="1:9" ht="10.5" customHeight="1" x14ac:dyDescent="0.15">
      <c r="A70" s="198" t="s">
        <v>120</v>
      </c>
      <c r="B70" s="531" t="s">
        <v>621</v>
      </c>
      <c r="C70" s="614" t="s">
        <v>622</v>
      </c>
      <c r="D70" s="563" t="s">
        <v>329</v>
      </c>
      <c r="E70" s="564"/>
      <c r="F70" s="223"/>
      <c r="G70" s="223"/>
      <c r="H70" s="223"/>
      <c r="I70" s="229"/>
    </row>
    <row r="71" spans="1:9" ht="10.5" customHeight="1" x14ac:dyDescent="0.15">
      <c r="A71" s="198" t="s">
        <v>69</v>
      </c>
      <c r="B71" s="533"/>
      <c r="C71" s="614"/>
      <c r="D71" s="563" t="s">
        <v>514</v>
      </c>
      <c r="E71" s="564"/>
      <c r="F71" s="223"/>
      <c r="G71" s="223"/>
      <c r="H71" s="223"/>
      <c r="I71" s="229"/>
    </row>
    <row r="72" spans="1:9" ht="10.5" customHeight="1" x14ac:dyDescent="0.15">
      <c r="A72" s="198" t="s">
        <v>75</v>
      </c>
      <c r="B72" s="533"/>
      <c r="C72" s="614"/>
      <c r="D72" s="563" t="s">
        <v>35</v>
      </c>
      <c r="E72" s="564"/>
      <c r="F72" s="223"/>
      <c r="G72" s="223"/>
      <c r="H72" s="223"/>
      <c r="I72" s="229"/>
    </row>
    <row r="73" spans="1:9" ht="10.5" customHeight="1" x14ac:dyDescent="0.15">
      <c r="A73" s="198" t="s">
        <v>136</v>
      </c>
      <c r="B73" s="533"/>
      <c r="C73" s="615" t="s">
        <v>278</v>
      </c>
      <c r="D73" s="563" t="s">
        <v>560</v>
      </c>
      <c r="E73" s="564"/>
      <c r="F73" s="223"/>
      <c r="G73" s="223"/>
      <c r="H73" s="223"/>
      <c r="I73" s="229"/>
    </row>
    <row r="74" spans="1:9" ht="10.5" customHeight="1" x14ac:dyDescent="0.15">
      <c r="A74" s="198" t="s">
        <v>125</v>
      </c>
      <c r="B74" s="533"/>
      <c r="C74" s="537"/>
      <c r="D74" s="563" t="s">
        <v>485</v>
      </c>
      <c r="E74" s="564"/>
      <c r="F74" s="223"/>
      <c r="G74" s="223"/>
      <c r="H74" s="223"/>
      <c r="I74" s="229"/>
    </row>
    <row r="75" spans="1:9" ht="10.5" customHeight="1" x14ac:dyDescent="0.15">
      <c r="A75" s="198" t="s">
        <v>99</v>
      </c>
      <c r="B75" s="533"/>
      <c r="C75" s="537"/>
      <c r="D75" s="563" t="s">
        <v>677</v>
      </c>
      <c r="E75" s="564"/>
      <c r="F75" s="223"/>
      <c r="G75" s="223"/>
      <c r="H75" s="223"/>
      <c r="I75" s="229"/>
    </row>
    <row r="76" spans="1:9" ht="10.5" customHeight="1" x14ac:dyDescent="0.15">
      <c r="A76" s="198" t="s">
        <v>399</v>
      </c>
      <c r="B76" s="533"/>
      <c r="C76" s="616"/>
      <c r="D76" s="563" t="s">
        <v>135</v>
      </c>
      <c r="E76" s="564"/>
      <c r="F76" s="223"/>
      <c r="G76" s="223"/>
      <c r="H76" s="223"/>
      <c r="I76" s="229"/>
    </row>
    <row r="77" spans="1:9" ht="10.5" customHeight="1" x14ac:dyDescent="0.15">
      <c r="A77" s="198" t="s">
        <v>73</v>
      </c>
      <c r="B77" s="533"/>
      <c r="C77" s="617" t="s">
        <v>623</v>
      </c>
      <c r="D77" s="563" t="s">
        <v>580</v>
      </c>
      <c r="E77" s="564"/>
      <c r="F77" s="223"/>
      <c r="G77" s="223"/>
      <c r="H77" s="223"/>
      <c r="I77" s="229"/>
    </row>
    <row r="78" spans="1:9" ht="10.5" customHeight="1" x14ac:dyDescent="0.15">
      <c r="A78" s="198" t="s">
        <v>156</v>
      </c>
      <c r="B78" s="533"/>
      <c r="C78" s="618"/>
      <c r="D78" s="563" t="s">
        <v>262</v>
      </c>
      <c r="E78" s="564"/>
      <c r="F78" s="223"/>
      <c r="G78" s="223"/>
      <c r="H78" s="223"/>
      <c r="I78" s="229"/>
    </row>
    <row r="79" spans="1:9" ht="10.5" customHeight="1" x14ac:dyDescent="0.15">
      <c r="A79" s="198" t="s">
        <v>402</v>
      </c>
      <c r="B79" s="533"/>
      <c r="C79" s="614" t="s">
        <v>624</v>
      </c>
      <c r="D79" s="563" t="s">
        <v>626</v>
      </c>
      <c r="E79" s="564"/>
      <c r="F79" s="223"/>
      <c r="G79" s="223"/>
      <c r="H79" s="223"/>
      <c r="I79" s="229"/>
    </row>
    <row r="80" spans="1:9" ht="10.5" customHeight="1" x14ac:dyDescent="0.15">
      <c r="A80" s="198" t="s">
        <v>112</v>
      </c>
      <c r="B80" s="533"/>
      <c r="C80" s="614"/>
      <c r="D80" s="219" t="s">
        <v>427</v>
      </c>
      <c r="E80" s="221"/>
      <c r="F80" s="223"/>
      <c r="G80" s="223"/>
      <c r="H80" s="223"/>
      <c r="I80" s="229"/>
    </row>
    <row r="81" spans="1:9" ht="10.5" customHeight="1" x14ac:dyDescent="0.15">
      <c r="A81" s="198" t="s">
        <v>102</v>
      </c>
      <c r="B81" s="533"/>
      <c r="C81" s="614"/>
      <c r="D81" s="563" t="s">
        <v>551</v>
      </c>
      <c r="E81" s="564"/>
      <c r="F81" s="223"/>
      <c r="G81" s="223"/>
      <c r="H81" s="223"/>
      <c r="I81" s="229"/>
    </row>
    <row r="82" spans="1:9" ht="10.5" customHeight="1" x14ac:dyDescent="0.15">
      <c r="A82" s="198" t="s">
        <v>492</v>
      </c>
      <c r="B82" s="533"/>
      <c r="C82" s="617" t="s">
        <v>553</v>
      </c>
      <c r="D82" s="563" t="s">
        <v>555</v>
      </c>
      <c r="E82" s="564"/>
      <c r="F82" s="223"/>
      <c r="G82" s="223"/>
      <c r="H82" s="223"/>
      <c r="I82" s="229"/>
    </row>
    <row r="83" spans="1:9" ht="10.5" customHeight="1" x14ac:dyDescent="0.15">
      <c r="A83" s="198" t="s">
        <v>495</v>
      </c>
      <c r="B83" s="533"/>
      <c r="C83" s="618"/>
      <c r="D83" s="563" t="s">
        <v>556</v>
      </c>
      <c r="E83" s="564"/>
      <c r="F83" s="223"/>
      <c r="G83" s="223"/>
      <c r="H83" s="223"/>
      <c r="I83" s="229"/>
    </row>
    <row r="84" spans="1:9" ht="10.5" customHeight="1" x14ac:dyDescent="0.15">
      <c r="A84" s="198" t="s">
        <v>498</v>
      </c>
      <c r="B84" s="533"/>
      <c r="C84" s="617" t="s">
        <v>614</v>
      </c>
      <c r="D84" s="563" t="s">
        <v>415</v>
      </c>
      <c r="E84" s="564"/>
      <c r="F84" s="223"/>
      <c r="G84" s="223"/>
      <c r="H84" s="223"/>
      <c r="I84" s="229"/>
    </row>
    <row r="85" spans="1:9" ht="10.5" customHeight="1" x14ac:dyDescent="0.15">
      <c r="A85" s="198" t="s">
        <v>499</v>
      </c>
      <c r="B85" s="533"/>
      <c r="C85" s="619"/>
      <c r="D85" s="563" t="s">
        <v>627</v>
      </c>
      <c r="E85" s="564"/>
      <c r="F85" s="223"/>
      <c r="G85" s="223"/>
      <c r="H85" s="223"/>
      <c r="I85" s="229"/>
    </row>
    <row r="86" spans="1:9" ht="10.5" customHeight="1" x14ac:dyDescent="0.15">
      <c r="A86" s="198" t="s">
        <v>429</v>
      </c>
      <c r="B86" s="533"/>
      <c r="C86" s="619"/>
      <c r="D86" s="563" t="s">
        <v>629</v>
      </c>
      <c r="E86" s="564"/>
      <c r="F86" s="223"/>
      <c r="G86" s="223"/>
      <c r="H86" s="223"/>
      <c r="I86" s="229"/>
    </row>
    <row r="87" spans="1:9" ht="10.5" customHeight="1" x14ac:dyDescent="0.15">
      <c r="A87" s="198" t="s">
        <v>508</v>
      </c>
      <c r="B87" s="533"/>
      <c r="C87" s="618"/>
      <c r="D87" s="563" t="s">
        <v>380</v>
      </c>
      <c r="E87" s="564"/>
      <c r="F87" s="223"/>
      <c r="G87" s="223"/>
      <c r="H87" s="223"/>
      <c r="I87" s="229"/>
    </row>
    <row r="88" spans="1:9" ht="10.5" customHeight="1" x14ac:dyDescent="0.15">
      <c r="A88" s="198" t="s">
        <v>512</v>
      </c>
      <c r="B88" s="533"/>
      <c r="C88" s="617" t="s">
        <v>804</v>
      </c>
      <c r="D88" s="563" t="s">
        <v>813</v>
      </c>
      <c r="E88" s="564"/>
      <c r="F88" s="223"/>
      <c r="G88" s="223"/>
      <c r="H88" s="223"/>
      <c r="I88" s="229"/>
    </row>
    <row r="89" spans="1:9" ht="10.5" customHeight="1" x14ac:dyDescent="0.15">
      <c r="A89" s="198" t="s">
        <v>513</v>
      </c>
      <c r="B89" s="533"/>
      <c r="C89" s="619"/>
      <c r="D89" s="563" t="s">
        <v>142</v>
      </c>
      <c r="E89" s="564"/>
      <c r="F89" s="223"/>
      <c r="G89" s="223"/>
      <c r="H89" s="223"/>
      <c r="I89" s="229"/>
    </row>
    <row r="90" spans="1:9" ht="10.5" customHeight="1" x14ac:dyDescent="0.15">
      <c r="A90" s="198" t="s">
        <v>109</v>
      </c>
      <c r="B90" s="533"/>
      <c r="C90" s="618"/>
      <c r="D90" s="563" t="s">
        <v>191</v>
      </c>
      <c r="E90" s="564"/>
      <c r="F90" s="223"/>
      <c r="G90" s="223"/>
      <c r="H90" s="223"/>
      <c r="I90" s="229"/>
    </row>
    <row r="91" spans="1:9" ht="10.5" customHeight="1" x14ac:dyDescent="0.15">
      <c r="A91" s="198" t="s">
        <v>517</v>
      </c>
      <c r="B91" s="533"/>
      <c r="C91" s="218" t="s">
        <v>631</v>
      </c>
      <c r="D91" s="563" t="s">
        <v>635</v>
      </c>
      <c r="E91" s="564"/>
      <c r="F91" s="223"/>
      <c r="G91" s="223"/>
      <c r="H91" s="223"/>
      <c r="I91" s="229"/>
    </row>
    <row r="92" spans="1:9" ht="10.5" customHeight="1" x14ac:dyDescent="0.15">
      <c r="A92" s="198" t="s">
        <v>520</v>
      </c>
      <c r="B92" s="533"/>
      <c r="C92" s="617" t="s">
        <v>531</v>
      </c>
      <c r="D92" s="563" t="s">
        <v>588</v>
      </c>
      <c r="E92" s="564"/>
      <c r="F92" s="223"/>
      <c r="G92" s="223"/>
      <c r="H92" s="223"/>
      <c r="I92" s="229"/>
    </row>
    <row r="93" spans="1:9" ht="10.5" customHeight="1" x14ac:dyDescent="0.15">
      <c r="A93" s="198" t="s">
        <v>503</v>
      </c>
      <c r="B93" s="533"/>
      <c r="C93" s="619"/>
      <c r="D93" s="563" t="s">
        <v>591</v>
      </c>
      <c r="E93" s="564"/>
      <c r="F93" s="223"/>
      <c r="G93" s="223"/>
      <c r="H93" s="223"/>
      <c r="I93" s="229"/>
    </row>
    <row r="94" spans="1:9" ht="10.5" customHeight="1" x14ac:dyDescent="0.15">
      <c r="A94" s="198" t="s">
        <v>524</v>
      </c>
      <c r="B94" s="533"/>
      <c r="C94" s="618"/>
      <c r="D94" s="563" t="s">
        <v>505</v>
      </c>
      <c r="E94" s="564"/>
      <c r="F94" s="223"/>
      <c r="G94" s="223"/>
      <c r="H94" s="223"/>
      <c r="I94" s="229"/>
    </row>
    <row r="95" spans="1:9" ht="10.5" customHeight="1" x14ac:dyDescent="0.15">
      <c r="A95" s="198" t="s">
        <v>529</v>
      </c>
      <c r="B95" s="533"/>
      <c r="C95" s="218" t="s">
        <v>92</v>
      </c>
      <c r="D95" s="563" t="s">
        <v>636</v>
      </c>
      <c r="E95" s="564"/>
      <c r="F95" s="223"/>
      <c r="G95" s="223"/>
      <c r="H95" s="223"/>
      <c r="I95" s="229"/>
    </row>
    <row r="96" spans="1:9" ht="10.5" customHeight="1" x14ac:dyDescent="0.15">
      <c r="A96" s="198" t="s">
        <v>477</v>
      </c>
      <c r="B96" s="533"/>
      <c r="C96" s="617" t="s">
        <v>805</v>
      </c>
      <c r="D96" s="563" t="s">
        <v>74</v>
      </c>
      <c r="E96" s="564"/>
      <c r="F96" s="223"/>
      <c r="G96" s="223"/>
      <c r="H96" s="223"/>
      <c r="I96" s="229"/>
    </row>
    <row r="97" spans="1:9" ht="10.5" customHeight="1" x14ac:dyDescent="0.15">
      <c r="A97" s="198" t="s">
        <v>387</v>
      </c>
      <c r="B97" s="533"/>
      <c r="C97" s="619"/>
      <c r="D97" s="563" t="s">
        <v>519</v>
      </c>
      <c r="E97" s="564"/>
      <c r="F97" s="223"/>
      <c r="G97" s="223"/>
      <c r="H97" s="223"/>
      <c r="I97" s="229"/>
    </row>
    <row r="98" spans="1:9" ht="10.5" customHeight="1" x14ac:dyDescent="0.15">
      <c r="A98" s="198" t="s">
        <v>539</v>
      </c>
      <c r="B98" s="533"/>
      <c r="C98" s="618"/>
      <c r="D98" s="563" t="s">
        <v>244</v>
      </c>
      <c r="E98" s="564"/>
      <c r="F98" s="223"/>
      <c r="G98" s="223"/>
      <c r="H98" s="223"/>
      <c r="I98" s="230"/>
    </row>
    <row r="99" spans="1:9" ht="10.5" customHeight="1" x14ac:dyDescent="0.15">
      <c r="A99" s="199" t="s">
        <v>93</v>
      </c>
      <c r="B99" s="621"/>
      <c r="C99" s="217" t="s">
        <v>808</v>
      </c>
      <c r="D99" s="568" t="s">
        <v>292</v>
      </c>
      <c r="E99" s="569"/>
      <c r="F99" s="224"/>
      <c r="G99" s="224"/>
      <c r="H99" s="224"/>
      <c r="I99" s="230"/>
    </row>
    <row r="100" spans="1:9" ht="10.5" customHeight="1" x14ac:dyDescent="0.15">
      <c r="A100" s="200">
        <v>3</v>
      </c>
      <c r="B100" s="475" t="s">
        <v>267</v>
      </c>
      <c r="C100" s="476"/>
      <c r="D100" s="476"/>
      <c r="E100" s="476"/>
      <c r="F100" s="476"/>
      <c r="G100" s="476"/>
      <c r="H100" s="476"/>
      <c r="I100" s="477"/>
    </row>
    <row r="101" spans="1:9" ht="10.5" customHeight="1" x14ac:dyDescent="0.15">
      <c r="A101" s="196" t="s">
        <v>9</v>
      </c>
      <c r="B101" s="578" t="s">
        <v>561</v>
      </c>
      <c r="C101" s="563" t="s">
        <v>563</v>
      </c>
      <c r="D101" s="622"/>
      <c r="E101" s="564"/>
      <c r="F101" s="223"/>
      <c r="G101" s="223"/>
      <c r="H101" s="223"/>
      <c r="I101" s="227"/>
    </row>
    <row r="102" spans="1:9" ht="10.5" customHeight="1" x14ac:dyDescent="0.15">
      <c r="A102" s="196" t="s">
        <v>52</v>
      </c>
      <c r="B102" s="578"/>
      <c r="C102" s="563" t="s">
        <v>451</v>
      </c>
      <c r="D102" s="622"/>
      <c r="E102" s="564"/>
      <c r="F102" s="223"/>
      <c r="G102" s="223"/>
      <c r="H102" s="223"/>
      <c r="I102" s="227"/>
    </row>
    <row r="103" spans="1:9" ht="10.5" customHeight="1" x14ac:dyDescent="0.15">
      <c r="A103" s="196" t="s">
        <v>120</v>
      </c>
      <c r="B103" s="578"/>
      <c r="C103" s="563" t="s">
        <v>55</v>
      </c>
      <c r="D103" s="622"/>
      <c r="E103" s="564"/>
      <c r="F103" s="223"/>
      <c r="G103" s="223"/>
      <c r="H103" s="223"/>
      <c r="I103" s="227"/>
    </row>
    <row r="104" spans="1:9" ht="10.5" customHeight="1" x14ac:dyDescent="0.15">
      <c r="A104" s="196" t="s">
        <v>69</v>
      </c>
      <c r="B104" s="578"/>
      <c r="C104" s="563" t="s">
        <v>564</v>
      </c>
      <c r="D104" s="622"/>
      <c r="E104" s="564"/>
      <c r="F104" s="223"/>
      <c r="G104" s="223"/>
      <c r="H104" s="223"/>
      <c r="I104" s="227"/>
    </row>
    <row r="105" spans="1:9" ht="10.5" customHeight="1" x14ac:dyDescent="0.15">
      <c r="A105" s="198" t="s">
        <v>75</v>
      </c>
      <c r="B105" s="578"/>
      <c r="C105" s="563" t="s">
        <v>252</v>
      </c>
      <c r="D105" s="622"/>
      <c r="E105" s="564"/>
      <c r="F105" s="223"/>
      <c r="G105" s="223"/>
      <c r="H105" s="223"/>
      <c r="I105" s="227"/>
    </row>
    <row r="106" spans="1:9" ht="10.5" customHeight="1" x14ac:dyDescent="0.15">
      <c r="A106" s="197" t="s">
        <v>136</v>
      </c>
      <c r="B106" s="530"/>
      <c r="C106" s="473" t="s">
        <v>57</v>
      </c>
      <c r="D106" s="623"/>
      <c r="E106" s="474"/>
      <c r="F106" s="223"/>
      <c r="G106" s="223"/>
      <c r="H106" s="223"/>
      <c r="I106" s="228"/>
    </row>
    <row r="107" spans="1:9" ht="10.5" customHeight="1" x14ac:dyDescent="0.15">
      <c r="A107" s="162">
        <v>4</v>
      </c>
      <c r="B107" s="475" t="s">
        <v>418</v>
      </c>
      <c r="C107" s="476"/>
      <c r="D107" s="476"/>
      <c r="E107" s="476"/>
      <c r="F107" s="476"/>
      <c r="G107" s="476"/>
      <c r="H107" s="476"/>
      <c r="I107" s="477"/>
    </row>
    <row r="108" spans="1:9" ht="10.5" customHeight="1" x14ac:dyDescent="0.15">
      <c r="A108" s="196" t="s">
        <v>9</v>
      </c>
      <c r="B108" s="578" t="s">
        <v>174</v>
      </c>
      <c r="C108" s="578" t="s">
        <v>405</v>
      </c>
      <c r="D108" s="563" t="s">
        <v>147</v>
      </c>
      <c r="E108" s="564"/>
      <c r="F108" s="223"/>
      <c r="G108" s="223"/>
      <c r="H108" s="223"/>
      <c r="I108" s="227"/>
    </row>
    <row r="109" spans="1:9" ht="10.5" customHeight="1" x14ac:dyDescent="0.15">
      <c r="A109" s="196" t="s">
        <v>52</v>
      </c>
      <c r="B109" s="578"/>
      <c r="C109" s="578"/>
      <c r="D109" s="563" t="s">
        <v>154</v>
      </c>
      <c r="E109" s="564"/>
      <c r="F109" s="223"/>
      <c r="G109" s="223"/>
      <c r="H109" s="223"/>
      <c r="I109" s="227"/>
    </row>
    <row r="110" spans="1:9" ht="10.5" customHeight="1" x14ac:dyDescent="0.15">
      <c r="A110" s="196" t="s">
        <v>120</v>
      </c>
      <c r="B110" s="578"/>
      <c r="C110" s="578"/>
      <c r="D110" s="563" t="s">
        <v>289</v>
      </c>
      <c r="E110" s="564"/>
      <c r="F110" s="223"/>
      <c r="G110" s="223"/>
      <c r="H110" s="223"/>
      <c r="I110" s="227"/>
    </row>
    <row r="111" spans="1:9" ht="10.5" customHeight="1" x14ac:dyDescent="0.15">
      <c r="A111" s="196" t="s">
        <v>69</v>
      </c>
      <c r="B111" s="578"/>
      <c r="C111" s="578"/>
      <c r="D111" s="563" t="s">
        <v>567</v>
      </c>
      <c r="E111" s="564"/>
      <c r="F111" s="223"/>
      <c r="G111" s="223"/>
      <c r="H111" s="223"/>
      <c r="I111" s="227"/>
    </row>
    <row r="112" spans="1:9" ht="10.5" customHeight="1" x14ac:dyDescent="0.15">
      <c r="A112" s="196" t="s">
        <v>75</v>
      </c>
      <c r="B112" s="578"/>
      <c r="C112" s="578"/>
      <c r="D112" s="563" t="s">
        <v>638</v>
      </c>
      <c r="E112" s="564"/>
      <c r="F112" s="223"/>
      <c r="G112" s="223"/>
      <c r="H112" s="223"/>
      <c r="I112" s="227"/>
    </row>
    <row r="113" spans="1:9" ht="10.5" customHeight="1" x14ac:dyDescent="0.15">
      <c r="A113" s="196" t="s">
        <v>136</v>
      </c>
      <c r="B113" s="578"/>
      <c r="C113" s="578"/>
      <c r="D113" s="563" t="s">
        <v>37</v>
      </c>
      <c r="E113" s="564"/>
      <c r="F113" s="223"/>
      <c r="G113" s="223"/>
      <c r="H113" s="223"/>
      <c r="I113" s="227"/>
    </row>
    <row r="114" spans="1:9" ht="10.5" customHeight="1" x14ac:dyDescent="0.15">
      <c r="A114" s="196" t="s">
        <v>125</v>
      </c>
      <c r="B114" s="578"/>
      <c r="C114" s="578"/>
      <c r="D114" s="563" t="s">
        <v>407</v>
      </c>
      <c r="E114" s="564"/>
      <c r="F114" s="223"/>
      <c r="G114" s="223"/>
      <c r="H114" s="223"/>
      <c r="I114" s="227"/>
    </row>
    <row r="115" spans="1:9" ht="10.5" customHeight="1" x14ac:dyDescent="0.15">
      <c r="A115" s="196" t="s">
        <v>99</v>
      </c>
      <c r="B115" s="578"/>
      <c r="C115" s="578"/>
      <c r="D115" s="570" t="s">
        <v>628</v>
      </c>
      <c r="E115" s="571"/>
      <c r="F115" s="223"/>
      <c r="G115" s="223"/>
      <c r="H115" s="223"/>
      <c r="I115" s="227"/>
    </row>
    <row r="116" spans="1:9" ht="10.5" customHeight="1" x14ac:dyDescent="0.15">
      <c r="A116" s="196" t="s">
        <v>399</v>
      </c>
      <c r="B116" s="578"/>
      <c r="C116" s="578"/>
      <c r="D116" s="563" t="s">
        <v>569</v>
      </c>
      <c r="E116" s="564"/>
      <c r="F116" s="223"/>
      <c r="G116" s="223"/>
      <c r="H116" s="223"/>
      <c r="I116" s="227"/>
    </row>
    <row r="117" spans="1:9" ht="10.5" customHeight="1" x14ac:dyDescent="0.15">
      <c r="A117" s="196" t="s">
        <v>73</v>
      </c>
      <c r="B117" s="578"/>
      <c r="C117" s="578"/>
      <c r="D117" s="572" t="s">
        <v>641</v>
      </c>
      <c r="E117" s="573"/>
      <c r="F117" s="223"/>
      <c r="G117" s="223"/>
      <c r="H117" s="223"/>
      <c r="I117" s="227"/>
    </row>
    <row r="118" spans="1:9" ht="10.5" customHeight="1" x14ac:dyDescent="0.15">
      <c r="A118" s="196" t="s">
        <v>156</v>
      </c>
      <c r="B118" s="578"/>
      <c r="C118" s="578"/>
      <c r="D118" s="563" t="s">
        <v>570</v>
      </c>
      <c r="E118" s="564"/>
      <c r="F118" s="223"/>
      <c r="G118" s="223"/>
      <c r="H118" s="223"/>
      <c r="I118" s="227"/>
    </row>
    <row r="119" spans="1:9" ht="10.5" customHeight="1" x14ac:dyDescent="0.15">
      <c r="A119" s="196" t="s">
        <v>402</v>
      </c>
      <c r="B119" s="578"/>
      <c r="C119" s="578"/>
      <c r="D119" s="563" t="s">
        <v>216</v>
      </c>
      <c r="E119" s="564"/>
      <c r="F119" s="223"/>
      <c r="G119" s="223"/>
      <c r="H119" s="223"/>
      <c r="I119" s="227"/>
    </row>
    <row r="120" spans="1:9" ht="10.5" customHeight="1" x14ac:dyDescent="0.15">
      <c r="A120" s="196" t="s">
        <v>112</v>
      </c>
      <c r="B120" s="578"/>
      <c r="C120" s="578" t="s">
        <v>809</v>
      </c>
      <c r="D120" s="563" t="s">
        <v>571</v>
      </c>
      <c r="E120" s="564"/>
      <c r="F120" s="223"/>
      <c r="G120" s="223"/>
      <c r="H120" s="223"/>
      <c r="I120" s="227"/>
    </row>
    <row r="121" spans="1:9" ht="10.5" customHeight="1" x14ac:dyDescent="0.15">
      <c r="A121" s="196" t="s">
        <v>102</v>
      </c>
      <c r="B121" s="578"/>
      <c r="C121" s="578"/>
      <c r="D121" s="563" t="s">
        <v>111</v>
      </c>
      <c r="E121" s="564"/>
      <c r="F121" s="223"/>
      <c r="G121" s="223"/>
      <c r="H121" s="223"/>
      <c r="I121" s="227"/>
    </row>
    <row r="122" spans="1:9" ht="10.5" customHeight="1" x14ac:dyDescent="0.15">
      <c r="A122" s="196" t="s">
        <v>492</v>
      </c>
      <c r="B122" s="578"/>
      <c r="C122" s="578"/>
      <c r="D122" s="563" t="s">
        <v>452</v>
      </c>
      <c r="E122" s="564"/>
      <c r="F122" s="223"/>
      <c r="G122" s="223"/>
      <c r="H122" s="223"/>
      <c r="I122" s="227"/>
    </row>
    <row r="123" spans="1:9" ht="10.5" customHeight="1" x14ac:dyDescent="0.15">
      <c r="A123" s="196" t="s">
        <v>495</v>
      </c>
      <c r="B123" s="578"/>
      <c r="C123" s="578"/>
      <c r="D123" s="563" t="s">
        <v>573</v>
      </c>
      <c r="E123" s="564"/>
      <c r="F123" s="223"/>
      <c r="G123" s="223"/>
      <c r="H123" s="223"/>
      <c r="I123" s="227"/>
    </row>
    <row r="124" spans="1:9" ht="10.5" customHeight="1" x14ac:dyDescent="0.15">
      <c r="A124" s="196" t="s">
        <v>498</v>
      </c>
      <c r="B124" s="578"/>
      <c r="C124" s="578"/>
      <c r="D124" s="572" t="s">
        <v>578</v>
      </c>
      <c r="E124" s="573"/>
      <c r="F124" s="223"/>
      <c r="G124" s="223"/>
      <c r="H124" s="223"/>
      <c r="I124" s="227"/>
    </row>
    <row r="125" spans="1:9" ht="10.5" customHeight="1" x14ac:dyDescent="0.15">
      <c r="A125" s="196" t="s">
        <v>499</v>
      </c>
      <c r="B125" s="578" t="s">
        <v>259</v>
      </c>
      <c r="C125" s="578" t="s">
        <v>810</v>
      </c>
      <c r="D125" s="563" t="s">
        <v>228</v>
      </c>
      <c r="E125" s="564"/>
      <c r="F125" s="223"/>
      <c r="G125" s="223"/>
      <c r="H125" s="223"/>
      <c r="I125" s="227"/>
    </row>
    <row r="126" spans="1:9" ht="10.5" customHeight="1" x14ac:dyDescent="0.15">
      <c r="A126" s="196" t="s">
        <v>429</v>
      </c>
      <c r="B126" s="578"/>
      <c r="C126" s="578"/>
      <c r="D126" s="563" t="s">
        <v>250</v>
      </c>
      <c r="E126" s="564"/>
      <c r="F126" s="223"/>
      <c r="G126" s="223"/>
      <c r="H126" s="223"/>
      <c r="I126" s="227"/>
    </row>
    <row r="127" spans="1:9" ht="10.5" customHeight="1" x14ac:dyDescent="0.15">
      <c r="A127" s="196" t="s">
        <v>508</v>
      </c>
      <c r="B127" s="578"/>
      <c r="C127" s="578"/>
      <c r="D127" s="563" t="s">
        <v>37</v>
      </c>
      <c r="E127" s="564"/>
      <c r="F127" s="223"/>
      <c r="G127" s="223"/>
      <c r="H127" s="223"/>
      <c r="I127" s="227"/>
    </row>
    <row r="128" spans="1:9" ht="10.5" customHeight="1" x14ac:dyDescent="0.15">
      <c r="A128" s="196" t="s">
        <v>512</v>
      </c>
      <c r="B128" s="578"/>
      <c r="C128" s="578"/>
      <c r="D128" s="570" t="s">
        <v>168</v>
      </c>
      <c r="E128" s="571"/>
      <c r="F128" s="223"/>
      <c r="G128" s="223"/>
      <c r="H128" s="223"/>
      <c r="I128" s="227"/>
    </row>
    <row r="129" spans="1:9" ht="10.5" customHeight="1" x14ac:dyDescent="0.15">
      <c r="A129" s="196" t="s">
        <v>513</v>
      </c>
      <c r="B129" s="578"/>
      <c r="C129" s="578"/>
      <c r="D129" s="563" t="s">
        <v>644</v>
      </c>
      <c r="E129" s="564"/>
      <c r="F129" s="223"/>
      <c r="G129" s="223"/>
      <c r="H129" s="223"/>
      <c r="I129" s="227"/>
    </row>
    <row r="130" spans="1:9" ht="10.5" customHeight="1" x14ac:dyDescent="0.15">
      <c r="A130" s="196" t="s">
        <v>109</v>
      </c>
      <c r="B130" s="578"/>
      <c r="C130" s="578"/>
      <c r="D130" s="563" t="s">
        <v>126</v>
      </c>
      <c r="E130" s="564"/>
      <c r="F130" s="223"/>
      <c r="G130" s="223"/>
      <c r="H130" s="223"/>
      <c r="I130" s="227"/>
    </row>
    <row r="131" spans="1:9" ht="10.5" customHeight="1" x14ac:dyDescent="0.15">
      <c r="A131" s="196" t="s">
        <v>517</v>
      </c>
      <c r="B131" s="578"/>
      <c r="C131" s="578"/>
      <c r="D131" s="563" t="s">
        <v>570</v>
      </c>
      <c r="E131" s="564"/>
      <c r="F131" s="223"/>
      <c r="G131" s="223"/>
      <c r="H131" s="223"/>
      <c r="I131" s="227"/>
    </row>
    <row r="132" spans="1:9" ht="10.5" customHeight="1" x14ac:dyDescent="0.15">
      <c r="A132" s="196" t="s">
        <v>520</v>
      </c>
      <c r="B132" s="578"/>
      <c r="C132" s="578"/>
      <c r="D132" s="563" t="s">
        <v>216</v>
      </c>
      <c r="E132" s="564"/>
      <c r="F132" s="223"/>
      <c r="G132" s="223"/>
      <c r="H132" s="223"/>
      <c r="I132" s="227"/>
    </row>
    <row r="133" spans="1:9" ht="10.5" customHeight="1" x14ac:dyDescent="0.15">
      <c r="A133" s="196" t="s">
        <v>503</v>
      </c>
      <c r="B133" s="578"/>
      <c r="C133" s="210" t="s">
        <v>811</v>
      </c>
      <c r="D133" s="563" t="s">
        <v>812</v>
      </c>
      <c r="E133" s="564"/>
      <c r="F133" s="223"/>
      <c r="G133" s="223"/>
      <c r="H133" s="223"/>
      <c r="I133" s="227"/>
    </row>
    <row r="134" spans="1:9" ht="10.5" customHeight="1" x14ac:dyDescent="0.15">
      <c r="A134" s="201">
        <v>5</v>
      </c>
      <c r="B134" s="574" t="s">
        <v>76</v>
      </c>
      <c r="C134" s="476"/>
      <c r="D134" s="476"/>
      <c r="E134" s="476"/>
      <c r="F134" s="476"/>
      <c r="G134" s="476"/>
      <c r="H134" s="476"/>
      <c r="I134" s="477"/>
    </row>
    <row r="135" spans="1:9" ht="10.5" customHeight="1" x14ac:dyDescent="0.15">
      <c r="A135" s="202"/>
      <c r="B135" s="575"/>
      <c r="C135" s="576"/>
      <c r="D135" s="576"/>
      <c r="E135" s="577"/>
      <c r="F135" s="225"/>
      <c r="G135" s="225"/>
      <c r="H135" s="225"/>
      <c r="I135" s="231"/>
    </row>
    <row r="136" spans="1:9" ht="10.5" customHeight="1" x14ac:dyDescent="0.15">
      <c r="A136" s="202"/>
      <c r="B136" s="575"/>
      <c r="C136" s="576"/>
      <c r="D136" s="576"/>
      <c r="E136" s="577"/>
      <c r="F136" s="225"/>
      <c r="G136" s="225"/>
      <c r="H136" s="225"/>
      <c r="I136" s="231"/>
    </row>
    <row r="137" spans="1:9" ht="10.5" customHeight="1" x14ac:dyDescent="0.15">
      <c r="A137" s="203"/>
      <c r="B137" s="575"/>
      <c r="C137" s="576"/>
      <c r="D137" s="576"/>
      <c r="E137" s="577"/>
      <c r="F137" s="225"/>
      <c r="G137" s="225"/>
      <c r="H137" s="225"/>
      <c r="I137" s="232"/>
    </row>
    <row r="138" spans="1:9" ht="10.5" customHeight="1" x14ac:dyDescent="0.15">
      <c r="A138" s="579" t="s">
        <v>460</v>
      </c>
      <c r="B138" s="580"/>
      <c r="C138" s="580"/>
      <c r="D138" s="580"/>
      <c r="E138" s="580"/>
      <c r="F138" s="580"/>
      <c r="G138" s="580"/>
      <c r="H138" s="580"/>
      <c r="I138" s="581"/>
    </row>
    <row r="139" spans="1:9" ht="21" customHeight="1" x14ac:dyDescent="0.15">
      <c r="A139" s="162" t="s">
        <v>374</v>
      </c>
      <c r="B139" s="582" t="s">
        <v>735</v>
      </c>
      <c r="C139" s="582"/>
      <c r="D139" s="211" t="s">
        <v>461</v>
      </c>
      <c r="E139" s="582" t="s">
        <v>425</v>
      </c>
      <c r="F139" s="582"/>
      <c r="G139" s="582"/>
      <c r="H139" s="582" t="s">
        <v>738</v>
      </c>
      <c r="I139" s="583"/>
    </row>
    <row r="140" spans="1:9" ht="21" customHeight="1" x14ac:dyDescent="0.15">
      <c r="A140" s="204"/>
      <c r="B140" s="584"/>
      <c r="C140" s="584"/>
      <c r="D140" s="212"/>
      <c r="E140" s="584"/>
      <c r="F140" s="584"/>
      <c r="G140" s="584"/>
      <c r="H140" s="584"/>
      <c r="I140" s="585"/>
    </row>
    <row r="141" spans="1:9" ht="21" customHeight="1" x14ac:dyDescent="0.15">
      <c r="A141" s="204"/>
      <c r="B141" s="584"/>
      <c r="C141" s="584"/>
      <c r="D141" s="212"/>
      <c r="E141" s="584"/>
      <c r="F141" s="584"/>
      <c r="G141" s="584"/>
      <c r="H141" s="584"/>
      <c r="I141" s="585"/>
    </row>
    <row r="142" spans="1:9" ht="21" customHeight="1" x14ac:dyDescent="0.15">
      <c r="A142" s="204"/>
      <c r="B142" s="584"/>
      <c r="C142" s="584"/>
      <c r="D142" s="212"/>
      <c r="E142" s="584"/>
      <c r="F142" s="584"/>
      <c r="G142" s="584"/>
      <c r="H142" s="584"/>
      <c r="I142" s="585"/>
    </row>
    <row r="143" spans="1:9" ht="21" customHeight="1" x14ac:dyDescent="0.15">
      <c r="A143" s="204"/>
      <c r="B143" s="584"/>
      <c r="C143" s="584"/>
      <c r="D143" s="212"/>
      <c r="E143" s="584"/>
      <c r="F143" s="584"/>
      <c r="G143" s="584"/>
      <c r="H143" s="584"/>
      <c r="I143" s="585"/>
    </row>
    <row r="144" spans="1:9" ht="21" customHeight="1" x14ac:dyDescent="0.15">
      <c r="A144" s="205"/>
      <c r="B144" s="586"/>
      <c r="C144" s="586"/>
      <c r="D144" s="213"/>
      <c r="E144" s="586"/>
      <c r="F144" s="586"/>
      <c r="G144" s="586"/>
      <c r="H144" s="586"/>
      <c r="I144" s="587"/>
    </row>
    <row r="145" spans="1:11" ht="11.25" customHeight="1" x14ac:dyDescent="0.15">
      <c r="A145" s="588" t="s">
        <v>462</v>
      </c>
      <c r="B145" s="588"/>
      <c r="C145" s="588"/>
      <c r="D145" s="588"/>
      <c r="E145" s="588"/>
      <c r="F145" s="588"/>
      <c r="G145" s="588"/>
      <c r="H145" s="588"/>
      <c r="I145" s="588"/>
      <c r="J145" s="206"/>
      <c r="K145" s="206"/>
    </row>
    <row r="146" spans="1:11" ht="11.25" customHeight="1" x14ac:dyDescent="0.15">
      <c r="A146" s="207" t="s">
        <v>466</v>
      </c>
      <c r="B146" s="588" t="s">
        <v>60</v>
      </c>
      <c r="C146" s="588"/>
      <c r="D146" s="588"/>
      <c r="E146" s="588"/>
      <c r="F146" s="588"/>
      <c r="G146" s="588"/>
      <c r="H146" s="588"/>
      <c r="I146" s="588"/>
      <c r="J146" s="206"/>
      <c r="K146" s="206"/>
    </row>
    <row r="147" spans="1:11" ht="11.25" customHeight="1" x14ac:dyDescent="0.15">
      <c r="A147" s="207" t="s">
        <v>436</v>
      </c>
      <c r="B147" s="588" t="s">
        <v>471</v>
      </c>
      <c r="C147" s="588"/>
      <c r="D147" s="588"/>
      <c r="E147" s="588"/>
      <c r="F147" s="588"/>
      <c r="G147" s="588"/>
      <c r="H147" s="588"/>
      <c r="I147" s="588"/>
      <c r="J147" s="206"/>
      <c r="K147" s="206"/>
    </row>
    <row r="148" spans="1:11" ht="33.75" customHeight="1" x14ac:dyDescent="0.15">
      <c r="A148" s="207" t="s">
        <v>316</v>
      </c>
      <c r="B148" s="588" t="s">
        <v>748</v>
      </c>
      <c r="C148" s="588"/>
      <c r="D148" s="588"/>
      <c r="E148" s="588"/>
      <c r="F148" s="588"/>
      <c r="G148" s="588"/>
      <c r="H148" s="588"/>
      <c r="I148" s="588"/>
      <c r="J148" s="206"/>
      <c r="K148" s="206"/>
    </row>
    <row r="149" spans="1:11" ht="11.25" customHeight="1" x14ac:dyDescent="0.15">
      <c r="A149" s="207" t="s">
        <v>79</v>
      </c>
      <c r="B149" s="588" t="s">
        <v>1356</v>
      </c>
      <c r="C149" s="588"/>
      <c r="D149" s="588"/>
      <c r="E149" s="588"/>
      <c r="F149" s="588"/>
      <c r="G149" s="588"/>
      <c r="H149" s="588"/>
      <c r="I149" s="588"/>
      <c r="J149" s="206"/>
      <c r="K149" s="206"/>
    </row>
    <row r="150" spans="1:11" ht="21.75" customHeight="1" x14ac:dyDescent="0.15">
      <c r="A150" s="207" t="s">
        <v>62</v>
      </c>
      <c r="B150" s="588" t="s">
        <v>961</v>
      </c>
      <c r="C150" s="588"/>
      <c r="D150" s="588"/>
      <c r="E150" s="588"/>
      <c r="F150" s="588"/>
      <c r="G150" s="588"/>
      <c r="H150" s="588"/>
      <c r="I150" s="588"/>
      <c r="J150" s="206"/>
      <c r="K150" s="206"/>
    </row>
    <row r="151" spans="1:11" ht="11.25" customHeight="1" x14ac:dyDescent="0.15">
      <c r="A151" s="207" t="s">
        <v>0</v>
      </c>
      <c r="B151" s="588" t="s">
        <v>583</v>
      </c>
      <c r="C151" s="588"/>
      <c r="D151" s="588"/>
      <c r="E151" s="588"/>
      <c r="F151" s="588"/>
      <c r="G151" s="588"/>
      <c r="H151" s="588"/>
      <c r="I151" s="588"/>
      <c r="J151" s="206"/>
      <c r="K151" s="206"/>
    </row>
    <row r="152" spans="1:11" ht="21.75" customHeight="1" x14ac:dyDescent="0.15">
      <c r="A152" s="207" t="s">
        <v>72</v>
      </c>
      <c r="B152" s="588" t="s">
        <v>232</v>
      </c>
      <c r="C152" s="588"/>
      <c r="D152" s="588"/>
      <c r="E152" s="588"/>
      <c r="F152" s="588"/>
      <c r="G152" s="588"/>
      <c r="H152" s="588"/>
      <c r="I152" s="588"/>
      <c r="J152" s="206"/>
      <c r="K152" s="206"/>
    </row>
    <row r="153" spans="1:11" ht="11.25" customHeight="1" x14ac:dyDescent="0.15">
      <c r="A153" s="207" t="s">
        <v>56</v>
      </c>
      <c r="B153" s="588" t="s">
        <v>475</v>
      </c>
      <c r="C153" s="588"/>
      <c r="D153" s="588"/>
      <c r="E153" s="588"/>
      <c r="F153" s="588"/>
      <c r="G153" s="588"/>
      <c r="H153" s="588"/>
      <c r="I153" s="588"/>
      <c r="J153" s="206"/>
      <c r="K153" s="206"/>
    </row>
    <row r="154" spans="1:11" ht="21.75" customHeight="1" x14ac:dyDescent="0.15">
      <c r="A154" s="207" t="s">
        <v>150</v>
      </c>
      <c r="B154" s="588" t="s">
        <v>166</v>
      </c>
      <c r="C154" s="588"/>
      <c r="D154" s="588"/>
      <c r="E154" s="588"/>
      <c r="F154" s="588"/>
      <c r="G154" s="588"/>
      <c r="H154" s="588"/>
      <c r="I154" s="588"/>
      <c r="J154" s="206"/>
      <c r="K154" s="206"/>
    </row>
    <row r="155" spans="1:11" ht="21.75" customHeight="1" x14ac:dyDescent="0.15">
      <c r="A155" s="207" t="s">
        <v>167</v>
      </c>
      <c r="B155" s="588" t="s">
        <v>1357</v>
      </c>
      <c r="C155" s="588"/>
      <c r="D155" s="588"/>
      <c r="E155" s="588"/>
      <c r="F155" s="588"/>
      <c r="G155" s="588"/>
      <c r="H155" s="588"/>
      <c r="I155" s="588"/>
      <c r="J155" s="206"/>
      <c r="K155" s="206"/>
    </row>
    <row r="156" spans="1:11" ht="11.25" customHeight="1" x14ac:dyDescent="0.15">
      <c r="A156" s="207" t="s">
        <v>172</v>
      </c>
      <c r="B156" s="588" t="s">
        <v>386</v>
      </c>
      <c r="C156" s="588"/>
      <c r="D156" s="588"/>
      <c r="E156" s="588"/>
      <c r="F156" s="588"/>
      <c r="G156" s="588"/>
      <c r="H156" s="588"/>
      <c r="I156" s="588"/>
      <c r="J156" s="206"/>
      <c r="K156" s="206"/>
    </row>
    <row r="157" spans="1:11" ht="11.25" customHeight="1" x14ac:dyDescent="0.15">
      <c r="A157" s="207" t="s">
        <v>10</v>
      </c>
      <c r="B157" s="588" t="s">
        <v>794</v>
      </c>
      <c r="C157" s="588"/>
      <c r="D157" s="588"/>
      <c r="E157" s="588"/>
      <c r="F157" s="588"/>
      <c r="G157" s="588"/>
      <c r="H157" s="588"/>
      <c r="I157" s="588"/>
      <c r="J157" s="206"/>
      <c r="K157" s="206"/>
    </row>
    <row r="158" spans="1:11" ht="11.25" customHeight="1" x14ac:dyDescent="0.15">
      <c r="A158" s="207" t="s">
        <v>19</v>
      </c>
      <c r="B158" s="588" t="s">
        <v>594</v>
      </c>
      <c r="C158" s="588"/>
      <c r="D158" s="588"/>
      <c r="E158" s="588"/>
      <c r="F158" s="588"/>
      <c r="G158" s="588"/>
      <c r="H158" s="588"/>
      <c r="I158" s="588"/>
      <c r="J158" s="206"/>
      <c r="K158" s="206"/>
    </row>
    <row r="159" spans="1:11" ht="44.25" customHeight="1" x14ac:dyDescent="0.15">
      <c r="A159" s="207" t="s">
        <v>300</v>
      </c>
      <c r="B159" s="588" t="s">
        <v>669</v>
      </c>
      <c r="C159" s="588"/>
      <c r="D159" s="588"/>
      <c r="E159" s="588"/>
      <c r="F159" s="588"/>
      <c r="G159" s="588"/>
      <c r="H159" s="588"/>
      <c r="I159" s="588"/>
      <c r="J159" s="206"/>
      <c r="K159" s="206"/>
    </row>
    <row r="160" spans="1:11" ht="56.25" customHeight="1" x14ac:dyDescent="0.15">
      <c r="A160" s="207" t="s">
        <v>71</v>
      </c>
      <c r="B160" s="588" t="s">
        <v>29</v>
      </c>
      <c r="C160" s="588"/>
      <c r="D160" s="588"/>
      <c r="E160" s="588"/>
      <c r="F160" s="588"/>
      <c r="G160" s="588"/>
      <c r="H160" s="588"/>
      <c r="I160" s="588"/>
    </row>
    <row r="161" spans="1:9" ht="21.75" customHeight="1" x14ac:dyDescent="0.15">
      <c r="A161" s="207" t="s">
        <v>303</v>
      </c>
      <c r="B161" s="588" t="s">
        <v>565</v>
      </c>
      <c r="C161" s="588"/>
      <c r="D161" s="588"/>
      <c r="E161" s="588"/>
      <c r="F161" s="588"/>
      <c r="G161" s="588"/>
      <c r="H161" s="588"/>
      <c r="I161" s="588"/>
    </row>
    <row r="163" spans="1:9" ht="11.25" customHeight="1" x14ac:dyDescent="0.15">
      <c r="A163" s="208"/>
      <c r="B163" s="208"/>
      <c r="C163" s="208"/>
      <c r="D163" s="208"/>
      <c r="E163" s="208"/>
    </row>
    <row r="164" spans="1:9" ht="11.25" customHeight="1" x14ac:dyDescent="0.15">
      <c r="A164" s="208"/>
      <c r="B164" s="208"/>
      <c r="C164" s="208"/>
      <c r="D164" s="208"/>
      <c r="E164" s="208"/>
    </row>
    <row r="165" spans="1:9" ht="11.25" customHeight="1" x14ac:dyDescent="0.15">
      <c r="A165" s="209"/>
      <c r="B165" s="208"/>
      <c r="C165" s="208"/>
      <c r="D165" s="208"/>
      <c r="E165" s="208"/>
    </row>
    <row r="166" spans="1:9" ht="11.25" customHeight="1" x14ac:dyDescent="0.15">
      <c r="A166" s="209"/>
      <c r="B166" s="208"/>
      <c r="C166" s="208"/>
      <c r="D166" s="208"/>
      <c r="E166" s="208"/>
    </row>
    <row r="167" spans="1:9" ht="11.25" customHeight="1" x14ac:dyDescent="0.15">
      <c r="A167" s="208"/>
      <c r="B167" s="208"/>
      <c r="C167" s="208"/>
      <c r="D167" s="208"/>
      <c r="E167" s="208"/>
    </row>
    <row r="168" spans="1:9" ht="11.25" customHeight="1" x14ac:dyDescent="0.15">
      <c r="A168" s="208"/>
      <c r="B168" s="208"/>
      <c r="C168" s="208"/>
      <c r="D168" s="208"/>
      <c r="E168" s="208"/>
    </row>
    <row r="169" spans="1:9" ht="11.25" customHeight="1" x14ac:dyDescent="0.15">
      <c r="A169" s="208"/>
      <c r="B169" s="208"/>
      <c r="C169" s="208"/>
      <c r="D169" s="208"/>
      <c r="E169" s="208"/>
    </row>
    <row r="170" spans="1:9" ht="11.25" customHeight="1" x14ac:dyDescent="0.15">
      <c r="A170" s="208"/>
      <c r="B170" s="208"/>
      <c r="C170" s="208"/>
      <c r="D170" s="208"/>
      <c r="E170" s="208"/>
    </row>
    <row r="171" spans="1:9" ht="11.25" customHeight="1" x14ac:dyDescent="0.15">
      <c r="A171" s="208"/>
      <c r="B171" s="208"/>
      <c r="C171" s="208"/>
      <c r="D171" s="208"/>
      <c r="E171" s="208"/>
    </row>
    <row r="172" spans="1:9" ht="11.25" customHeight="1" x14ac:dyDescent="0.15">
      <c r="A172" s="208"/>
      <c r="B172" s="208"/>
      <c r="C172" s="208"/>
      <c r="D172" s="208"/>
      <c r="E172" s="208"/>
    </row>
    <row r="173" spans="1:9" ht="11.25" customHeight="1" x14ac:dyDescent="0.15">
      <c r="A173" s="208"/>
      <c r="B173" s="208"/>
      <c r="C173" s="208"/>
      <c r="D173" s="208"/>
      <c r="E173" s="208"/>
    </row>
    <row r="174" spans="1:9" ht="11.25" customHeight="1" x14ac:dyDescent="0.15">
      <c r="A174" s="208"/>
      <c r="B174" s="208"/>
      <c r="C174" s="208"/>
      <c r="D174" s="208"/>
      <c r="E174" s="208"/>
    </row>
    <row r="175" spans="1:9" ht="11.25" customHeight="1" x14ac:dyDescent="0.15">
      <c r="A175" s="208"/>
      <c r="B175" s="208"/>
      <c r="C175" s="208"/>
      <c r="D175" s="208"/>
      <c r="E175" s="208"/>
    </row>
    <row r="176" spans="1:9" ht="11.25" customHeight="1" x14ac:dyDescent="0.15">
      <c r="A176" s="208"/>
      <c r="B176" s="208"/>
      <c r="C176" s="208"/>
      <c r="D176" s="208"/>
      <c r="E176" s="208"/>
    </row>
  </sheetData>
  <customSheetViews>
    <customSheetView guid="{C29C37A8-DF0E-47BB-8687-13818B7BD619}" showPageBreaks="1" printArea="1" hiddenRows="1" view="pageBreakPreview">
      <rowBreaks count="2" manualBreakCount="2">
        <brk id="72" max="8" man="1"/>
        <brk id="144" max="8" man="1"/>
      </rowBreaks>
      <pageMargins left="0.59055118110236227" right="0.39370078740157483" top="0.59055118110236227" bottom="0.39370078740157483" header="0.51181102362204722" footer="0.51181102362204722"/>
      <printOptions horizontalCentered="1" verticalCentered="1"/>
      <pageSetup paperSize="9" scale="96" fitToHeight="6" orientation="portrait" blackAndWhite="1" horizontalDpi="300" r:id="rId1"/>
      <headerFooter alignWithMargins="0">
        <oddFooter>&amp;C&amp;"ＭＳ 明朝,標準"&amp;10排煙-&amp;P</oddFooter>
        <evenFooter>&amp;C&amp;"ＭＳ 明朝,標準"&amp;10排煙-&amp;P</evenFooter>
        <firstFooter>&amp;C&amp;"ＭＳ 明朝,標準"&amp;10排煙-&amp;P</firstFooter>
      </headerFooter>
    </customSheetView>
  </customSheetViews>
  <mergeCells count="213">
    <mergeCell ref="C79:C81"/>
    <mergeCell ref="C82:C83"/>
    <mergeCell ref="C84:C87"/>
    <mergeCell ref="C88:C90"/>
    <mergeCell ref="C92:C94"/>
    <mergeCell ref="C96:C98"/>
    <mergeCell ref="B101:B106"/>
    <mergeCell ref="C120:C124"/>
    <mergeCell ref="B14:B23"/>
    <mergeCell ref="B24:B33"/>
    <mergeCell ref="B34:B44"/>
    <mergeCell ref="B45:B66"/>
    <mergeCell ref="B70:B99"/>
    <mergeCell ref="B108:B124"/>
    <mergeCell ref="C108:C119"/>
    <mergeCell ref="B100:I100"/>
    <mergeCell ref="C101:E101"/>
    <mergeCell ref="C102:E102"/>
    <mergeCell ref="C103:E103"/>
    <mergeCell ref="C104:E104"/>
    <mergeCell ref="C105:E105"/>
    <mergeCell ref="C106:E106"/>
    <mergeCell ref="B107:I107"/>
    <mergeCell ref="D108:E108"/>
    <mergeCell ref="B160:I160"/>
    <mergeCell ref="B161:I161"/>
    <mergeCell ref="A5:B8"/>
    <mergeCell ref="C7:C8"/>
    <mergeCell ref="A10:A12"/>
    <mergeCell ref="B10:E12"/>
    <mergeCell ref="I10:I12"/>
    <mergeCell ref="F11:F12"/>
    <mergeCell ref="C14:C18"/>
    <mergeCell ref="C19:C23"/>
    <mergeCell ref="C24:C28"/>
    <mergeCell ref="C29:C33"/>
    <mergeCell ref="C34:C38"/>
    <mergeCell ref="C39:C44"/>
    <mergeCell ref="C45:C49"/>
    <mergeCell ref="C50:C52"/>
    <mergeCell ref="C53:C56"/>
    <mergeCell ref="C57:C58"/>
    <mergeCell ref="C59:C63"/>
    <mergeCell ref="C64:C66"/>
    <mergeCell ref="B68:C69"/>
    <mergeCell ref="C70:C72"/>
    <mergeCell ref="C73:C76"/>
    <mergeCell ref="C77:C78"/>
    <mergeCell ref="B151:I151"/>
    <mergeCell ref="B152:I152"/>
    <mergeCell ref="B153:I153"/>
    <mergeCell ref="B154:I154"/>
    <mergeCell ref="B155:I155"/>
    <mergeCell ref="B156:I156"/>
    <mergeCell ref="B157:I157"/>
    <mergeCell ref="B158:I158"/>
    <mergeCell ref="B159:I159"/>
    <mergeCell ref="B144:C144"/>
    <mergeCell ref="E144:G144"/>
    <mergeCell ref="H144:I144"/>
    <mergeCell ref="A145:I145"/>
    <mergeCell ref="B146:I146"/>
    <mergeCell ref="B147:I147"/>
    <mergeCell ref="B148:I148"/>
    <mergeCell ref="B149:I149"/>
    <mergeCell ref="B150:I150"/>
    <mergeCell ref="B141:C141"/>
    <mergeCell ref="E141:G141"/>
    <mergeCell ref="H141:I141"/>
    <mergeCell ref="B142:C142"/>
    <mergeCell ref="E142:G142"/>
    <mergeCell ref="H142:I142"/>
    <mergeCell ref="B143:C143"/>
    <mergeCell ref="E143:G143"/>
    <mergeCell ref="H143:I143"/>
    <mergeCell ref="B136:E136"/>
    <mergeCell ref="B137:E137"/>
    <mergeCell ref="A138:I138"/>
    <mergeCell ref="B139:C139"/>
    <mergeCell ref="E139:G139"/>
    <mergeCell ref="H139:I139"/>
    <mergeCell ref="B140:C140"/>
    <mergeCell ref="E140:G140"/>
    <mergeCell ref="H140:I140"/>
    <mergeCell ref="D127:E127"/>
    <mergeCell ref="D128:E128"/>
    <mergeCell ref="D129:E129"/>
    <mergeCell ref="D130:E130"/>
    <mergeCell ref="D131:E131"/>
    <mergeCell ref="D132:E132"/>
    <mergeCell ref="D133:E133"/>
    <mergeCell ref="B134:I134"/>
    <mergeCell ref="B135:E135"/>
    <mergeCell ref="B125:B133"/>
    <mergeCell ref="C125:C132"/>
    <mergeCell ref="D118:E118"/>
    <mergeCell ref="D119:E119"/>
    <mergeCell ref="D120:E120"/>
    <mergeCell ref="D121:E121"/>
    <mergeCell ref="D122:E122"/>
    <mergeCell ref="D123:E123"/>
    <mergeCell ref="D124:E124"/>
    <mergeCell ref="D125:E125"/>
    <mergeCell ref="D126:E126"/>
    <mergeCell ref="D109:E109"/>
    <mergeCell ref="D110:E110"/>
    <mergeCell ref="D111:E111"/>
    <mergeCell ref="D112:E112"/>
    <mergeCell ref="D113:E113"/>
    <mergeCell ref="D114:E114"/>
    <mergeCell ref="D115:E115"/>
    <mergeCell ref="D116:E116"/>
    <mergeCell ref="D117:E117"/>
    <mergeCell ref="D91:E91"/>
    <mergeCell ref="D92:E92"/>
    <mergeCell ref="D93:E93"/>
    <mergeCell ref="D94:E94"/>
    <mergeCell ref="D95:E95"/>
    <mergeCell ref="D96:E96"/>
    <mergeCell ref="D97:E97"/>
    <mergeCell ref="D98:E98"/>
    <mergeCell ref="D99:E99"/>
    <mergeCell ref="D82:E82"/>
    <mergeCell ref="D83:E83"/>
    <mergeCell ref="D84:E84"/>
    <mergeCell ref="D85:E85"/>
    <mergeCell ref="D86:E86"/>
    <mergeCell ref="D87:E87"/>
    <mergeCell ref="D88:E88"/>
    <mergeCell ref="D89:E89"/>
    <mergeCell ref="D90:E90"/>
    <mergeCell ref="D72:E72"/>
    <mergeCell ref="D73:E73"/>
    <mergeCell ref="D74:E74"/>
    <mergeCell ref="D75:E75"/>
    <mergeCell ref="D76:E76"/>
    <mergeCell ref="D77:E77"/>
    <mergeCell ref="D78:E78"/>
    <mergeCell ref="D79:E79"/>
    <mergeCell ref="D81:E81"/>
    <mergeCell ref="D63:E63"/>
    <mergeCell ref="D64:E64"/>
    <mergeCell ref="D65:E65"/>
    <mergeCell ref="D66:E66"/>
    <mergeCell ref="B67:I67"/>
    <mergeCell ref="D68:E68"/>
    <mergeCell ref="D69:E69"/>
    <mergeCell ref="D70:E70"/>
    <mergeCell ref="D71:E71"/>
    <mergeCell ref="D53:E53"/>
    <mergeCell ref="D54:E54"/>
    <mergeCell ref="D55:E55"/>
    <mergeCell ref="D56:E56"/>
    <mergeCell ref="D57:E57"/>
    <mergeCell ref="D58:E58"/>
    <mergeCell ref="D59:E59"/>
    <mergeCell ref="D60:E60"/>
    <mergeCell ref="D61:E61"/>
    <mergeCell ref="D44:E44"/>
    <mergeCell ref="D45:E45"/>
    <mergeCell ref="D46:E46"/>
    <mergeCell ref="D47:E47"/>
    <mergeCell ref="D48:E48"/>
    <mergeCell ref="D49:E49"/>
    <mergeCell ref="D50:E50"/>
    <mergeCell ref="D51:E51"/>
    <mergeCell ref="D52:E52"/>
    <mergeCell ref="D35:E35"/>
    <mergeCell ref="D36:E36"/>
    <mergeCell ref="D37:E37"/>
    <mergeCell ref="D38:E38"/>
    <mergeCell ref="D39:E39"/>
    <mergeCell ref="D40:E40"/>
    <mergeCell ref="D41:E41"/>
    <mergeCell ref="D42:E42"/>
    <mergeCell ref="D43:E43"/>
    <mergeCell ref="D26:E26"/>
    <mergeCell ref="D27:E27"/>
    <mergeCell ref="D28:E28"/>
    <mergeCell ref="D29:E29"/>
    <mergeCell ref="D30:E30"/>
    <mergeCell ref="D31:E31"/>
    <mergeCell ref="D32:E32"/>
    <mergeCell ref="D33:E33"/>
    <mergeCell ref="D34:E34"/>
    <mergeCell ref="D17:E17"/>
    <mergeCell ref="D18:E18"/>
    <mergeCell ref="D19:E19"/>
    <mergeCell ref="D20:E20"/>
    <mergeCell ref="D21:E21"/>
    <mergeCell ref="D22:E22"/>
    <mergeCell ref="D23:E23"/>
    <mergeCell ref="D24:E24"/>
    <mergeCell ref="D25:E25"/>
    <mergeCell ref="D8:G8"/>
    <mergeCell ref="H8:I8"/>
    <mergeCell ref="A9:I9"/>
    <mergeCell ref="F10:H10"/>
    <mergeCell ref="G11:H11"/>
    <mergeCell ref="B13:I13"/>
    <mergeCell ref="D14:E14"/>
    <mergeCell ref="D15:E15"/>
    <mergeCell ref="D16:E16"/>
    <mergeCell ref="A1:I1"/>
    <mergeCell ref="A2:I2"/>
    <mergeCell ref="A3:I3"/>
    <mergeCell ref="A4:I4"/>
    <mergeCell ref="D5:G5"/>
    <mergeCell ref="H5:I5"/>
    <mergeCell ref="D6:G6"/>
    <mergeCell ref="H6:I6"/>
    <mergeCell ref="D7:G7"/>
    <mergeCell ref="H7:I7"/>
  </mergeCells>
  <phoneticPr fontId="19"/>
  <dataValidations count="1">
    <dataValidation type="list" allowBlank="1" showInputMessage="1" showErrorMessage="1" sqref="F14:H66 F68:H99 F101:H106 F108:H133 F135:H137" xr:uid="{00000000-0002-0000-0700-000000000000}">
      <formula1>"〇,‐"</formula1>
    </dataValidation>
  </dataValidations>
  <printOptions horizontalCentered="1"/>
  <pageMargins left="0.59055118110236227" right="0.59055118110236227" top="0.39370078740157483" bottom="0.39370078740157483" header="0" footer="0"/>
  <pageSetup paperSize="9" orientation="portrait" r:id="rId2"/>
  <headerFooter scaleWithDoc="0" alignWithMargins="0"/>
  <rowBreaks count="2" manualBreakCount="2">
    <brk id="69" max="16383" man="1"/>
    <brk id="144" max="16383" man="1"/>
  </rowBreaks>
  <colBreaks count="1" manualBreakCount="1">
    <brk id="9" max="1048575" man="1"/>
  </col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rgb="FFBFE4FF"/>
  </sheetPr>
  <dimension ref="A1:J84"/>
  <sheetViews>
    <sheetView view="pageBreakPreview" topLeftCell="A61" zoomScale="60" zoomScaleNormal="100" workbookViewId="0">
      <selection activeCell="E69" sqref="E69:G69"/>
    </sheetView>
  </sheetViews>
  <sheetFormatPr defaultRowHeight="11.25" customHeight="1" x14ac:dyDescent="0.15"/>
  <cols>
    <col min="1" max="1" width="3.75" style="195" customWidth="1"/>
    <col min="2" max="2" width="8.125" style="195" customWidth="1"/>
    <col min="3" max="3" width="13.875" style="195" customWidth="1"/>
    <col min="4" max="4" width="31.25" style="195" customWidth="1"/>
    <col min="5" max="5" width="15" style="195" customWidth="1"/>
    <col min="6" max="9" width="5" style="195" customWidth="1"/>
    <col min="10" max="10" width="9" style="195" customWidth="1"/>
    <col min="11" max="16384" width="9" style="195"/>
  </cols>
  <sheetData>
    <row r="1" spans="1:9" ht="10.5" customHeight="1" x14ac:dyDescent="0.15">
      <c r="A1" s="539"/>
      <c r="B1" s="539"/>
      <c r="C1" s="539"/>
      <c r="D1" s="539"/>
      <c r="E1" s="539"/>
      <c r="F1" s="539"/>
      <c r="G1" s="539"/>
      <c r="H1" s="539"/>
      <c r="I1" s="539"/>
    </row>
    <row r="2" spans="1:9" ht="10.5" customHeight="1" x14ac:dyDescent="0.15">
      <c r="A2" s="540" t="s">
        <v>276</v>
      </c>
      <c r="B2" s="540"/>
      <c r="C2" s="540"/>
      <c r="D2" s="540"/>
      <c r="E2" s="540"/>
      <c r="F2" s="540"/>
      <c r="G2" s="540"/>
      <c r="H2" s="540"/>
      <c r="I2" s="540"/>
    </row>
    <row r="3" spans="1:9" ht="10.5" customHeight="1" x14ac:dyDescent="0.15">
      <c r="A3" s="541" t="s">
        <v>180</v>
      </c>
      <c r="B3" s="541"/>
      <c r="C3" s="541"/>
      <c r="D3" s="541"/>
      <c r="E3" s="541"/>
      <c r="F3" s="541"/>
      <c r="G3" s="541"/>
      <c r="H3" s="541"/>
      <c r="I3" s="541"/>
    </row>
    <row r="4" spans="1:9" ht="21" customHeight="1" x14ac:dyDescent="0.15">
      <c r="A4" s="542" t="s">
        <v>36</v>
      </c>
      <c r="B4" s="542"/>
      <c r="C4" s="542"/>
      <c r="D4" s="542"/>
      <c r="E4" s="542"/>
      <c r="F4" s="542"/>
      <c r="G4" s="542"/>
      <c r="H4" s="542"/>
      <c r="I4" s="542"/>
    </row>
    <row r="5" spans="1:9" ht="10.5" customHeight="1" x14ac:dyDescent="0.15">
      <c r="A5" s="589" t="s">
        <v>347</v>
      </c>
      <c r="B5" s="590"/>
      <c r="C5" s="214"/>
      <c r="D5" s="543" t="s">
        <v>122</v>
      </c>
      <c r="E5" s="544"/>
      <c r="F5" s="544"/>
      <c r="G5" s="545"/>
      <c r="H5" s="546" t="s">
        <v>371</v>
      </c>
      <c r="I5" s="547"/>
    </row>
    <row r="6" spans="1:9" ht="10.5" customHeight="1" x14ac:dyDescent="0.15">
      <c r="A6" s="591"/>
      <c r="B6" s="592"/>
      <c r="C6" s="215" t="s">
        <v>265</v>
      </c>
      <c r="D6" s="548" t="str">
        <f>'１報告書'!L206&amp;""</f>
        <v/>
      </c>
      <c r="E6" s="549"/>
      <c r="F6" s="549"/>
      <c r="G6" s="550"/>
      <c r="H6" s="551"/>
      <c r="I6" s="552"/>
    </row>
    <row r="7" spans="1:9" ht="10.5" customHeight="1" x14ac:dyDescent="0.15">
      <c r="A7" s="591"/>
      <c r="B7" s="592"/>
      <c r="C7" s="595" t="s">
        <v>41</v>
      </c>
      <c r="D7" s="548" t="str">
        <f>'１報告書'!L215&amp;""</f>
        <v/>
      </c>
      <c r="E7" s="549"/>
      <c r="F7" s="549"/>
      <c r="G7" s="550"/>
      <c r="H7" s="551"/>
      <c r="I7" s="552"/>
    </row>
    <row r="8" spans="1:9" ht="10.5" customHeight="1" x14ac:dyDescent="0.15">
      <c r="A8" s="593"/>
      <c r="B8" s="594"/>
      <c r="C8" s="596"/>
      <c r="D8" s="553"/>
      <c r="E8" s="554"/>
      <c r="F8" s="554"/>
      <c r="G8" s="555"/>
      <c r="H8" s="556"/>
      <c r="I8" s="557"/>
    </row>
    <row r="9" spans="1:9" ht="10.5" customHeight="1" x14ac:dyDescent="0.15">
      <c r="A9" s="558"/>
      <c r="B9" s="558"/>
      <c r="C9" s="558"/>
      <c r="D9" s="558"/>
      <c r="E9" s="558"/>
      <c r="F9" s="558"/>
      <c r="G9" s="558"/>
      <c r="H9" s="558"/>
      <c r="I9" s="558"/>
    </row>
    <row r="10" spans="1:9" ht="10.5" customHeight="1" x14ac:dyDescent="0.15">
      <c r="A10" s="597" t="s">
        <v>374</v>
      </c>
      <c r="B10" s="600" t="s">
        <v>692</v>
      </c>
      <c r="C10" s="601"/>
      <c r="D10" s="601"/>
      <c r="E10" s="602"/>
      <c r="F10" s="546" t="s">
        <v>211</v>
      </c>
      <c r="G10" s="559"/>
      <c r="H10" s="560"/>
      <c r="I10" s="609" t="s">
        <v>328</v>
      </c>
    </row>
    <row r="11" spans="1:9" ht="10.5" customHeight="1" x14ac:dyDescent="0.15">
      <c r="A11" s="598"/>
      <c r="B11" s="603"/>
      <c r="C11" s="604"/>
      <c r="D11" s="604"/>
      <c r="E11" s="605"/>
      <c r="F11" s="612" t="s">
        <v>379</v>
      </c>
      <c r="G11" s="561" t="s">
        <v>381</v>
      </c>
      <c r="H11" s="562"/>
      <c r="I11" s="610"/>
    </row>
    <row r="12" spans="1:9" ht="21" customHeight="1" x14ac:dyDescent="0.15">
      <c r="A12" s="599"/>
      <c r="B12" s="606"/>
      <c r="C12" s="607"/>
      <c r="D12" s="607"/>
      <c r="E12" s="608"/>
      <c r="F12" s="596"/>
      <c r="G12" s="216"/>
      <c r="H12" s="226" t="s">
        <v>385</v>
      </c>
      <c r="I12" s="611"/>
    </row>
    <row r="13" spans="1:9" ht="10.5" customHeight="1" x14ac:dyDescent="0.15">
      <c r="A13" s="235">
        <v>1</v>
      </c>
      <c r="B13" s="624" t="s">
        <v>44</v>
      </c>
      <c r="C13" s="625"/>
      <c r="D13" s="625"/>
      <c r="E13" s="625"/>
      <c r="F13" s="625"/>
      <c r="G13" s="625"/>
      <c r="H13" s="625"/>
      <c r="I13" s="626"/>
    </row>
    <row r="14" spans="1:9" ht="10.5" customHeight="1" x14ac:dyDescent="0.15">
      <c r="A14" s="236" t="s">
        <v>9</v>
      </c>
      <c r="B14" s="578" t="s">
        <v>674</v>
      </c>
      <c r="C14" s="627" t="s">
        <v>657</v>
      </c>
      <c r="D14" s="628"/>
      <c r="E14" s="628"/>
      <c r="F14" s="249"/>
      <c r="G14" s="223"/>
      <c r="H14" s="223"/>
      <c r="I14" s="252"/>
    </row>
    <row r="15" spans="1:9" ht="10.5" customHeight="1" x14ac:dyDescent="0.15">
      <c r="A15" s="237" t="s">
        <v>52</v>
      </c>
      <c r="B15" s="530"/>
      <c r="C15" s="629" t="s">
        <v>242</v>
      </c>
      <c r="D15" s="629"/>
      <c r="E15" s="630"/>
      <c r="F15" s="223"/>
      <c r="G15" s="223"/>
      <c r="H15" s="223"/>
      <c r="I15" s="253"/>
    </row>
    <row r="16" spans="1:9" ht="10.5" customHeight="1" x14ac:dyDescent="0.15">
      <c r="A16" s="235">
        <v>2</v>
      </c>
      <c r="B16" s="631" t="s">
        <v>22</v>
      </c>
      <c r="C16" s="632"/>
      <c r="D16" s="632"/>
      <c r="E16" s="632"/>
      <c r="F16" s="632"/>
      <c r="G16" s="632"/>
      <c r="H16" s="632"/>
      <c r="I16" s="633"/>
    </row>
    <row r="17" spans="1:9" ht="10.5" customHeight="1" x14ac:dyDescent="0.15">
      <c r="A17" s="198" t="s">
        <v>9</v>
      </c>
      <c r="B17" s="210" t="s">
        <v>418</v>
      </c>
      <c r="C17" s="563" t="s">
        <v>1070</v>
      </c>
      <c r="D17" s="622"/>
      <c r="E17" s="564"/>
      <c r="F17" s="223"/>
      <c r="G17" s="223"/>
      <c r="H17" s="223"/>
      <c r="I17" s="190"/>
    </row>
    <row r="18" spans="1:9" ht="10.5" customHeight="1" x14ac:dyDescent="0.15">
      <c r="A18" s="198" t="s">
        <v>52</v>
      </c>
      <c r="B18" s="534" t="s">
        <v>4</v>
      </c>
      <c r="C18" s="634" t="s">
        <v>31</v>
      </c>
      <c r="D18" s="635"/>
      <c r="E18" s="636"/>
      <c r="F18" s="223"/>
      <c r="G18" s="223"/>
      <c r="H18" s="223"/>
      <c r="I18" s="190"/>
    </row>
    <row r="19" spans="1:9" ht="10.5" customHeight="1" x14ac:dyDescent="0.15">
      <c r="A19" s="238" t="s">
        <v>120</v>
      </c>
      <c r="B19" s="536"/>
      <c r="C19" s="471" t="s">
        <v>1343</v>
      </c>
      <c r="D19" s="479"/>
      <c r="E19" s="472"/>
      <c r="F19" s="184"/>
      <c r="G19" s="184"/>
      <c r="H19" s="184"/>
      <c r="I19" s="190"/>
    </row>
    <row r="20" spans="1:9" ht="10.5" customHeight="1" x14ac:dyDescent="0.15">
      <c r="A20" s="198" t="s">
        <v>69</v>
      </c>
      <c r="B20" s="220" t="s">
        <v>34</v>
      </c>
      <c r="C20" s="634" t="s">
        <v>3</v>
      </c>
      <c r="D20" s="635"/>
      <c r="E20" s="636"/>
      <c r="F20" s="223"/>
      <c r="G20" s="223"/>
      <c r="H20" s="223"/>
      <c r="I20" s="190"/>
    </row>
    <row r="21" spans="1:9" ht="10.5" customHeight="1" x14ac:dyDescent="0.15">
      <c r="A21" s="199" t="s">
        <v>75</v>
      </c>
      <c r="B21" s="244" t="s">
        <v>46</v>
      </c>
      <c r="C21" s="484" t="s">
        <v>49</v>
      </c>
      <c r="D21" s="485"/>
      <c r="E21" s="486"/>
      <c r="F21" s="185"/>
      <c r="G21" s="185"/>
      <c r="H21" s="185"/>
      <c r="I21" s="254"/>
    </row>
    <row r="22" spans="1:9" s="234" customFormat="1" ht="10.5" customHeight="1" x14ac:dyDescent="0.15">
      <c r="A22" s="239">
        <v>3</v>
      </c>
      <c r="B22" s="637" t="s">
        <v>50</v>
      </c>
      <c r="C22" s="638"/>
      <c r="D22" s="638"/>
      <c r="E22" s="638"/>
      <c r="F22" s="638"/>
      <c r="G22" s="638"/>
      <c r="H22" s="638"/>
      <c r="I22" s="639"/>
    </row>
    <row r="23" spans="1:9" ht="10.5" customHeight="1" x14ac:dyDescent="0.15">
      <c r="A23" s="240" t="s">
        <v>9</v>
      </c>
      <c r="B23" s="662" t="s">
        <v>46</v>
      </c>
      <c r="C23" s="634" t="s">
        <v>384</v>
      </c>
      <c r="D23" s="635"/>
      <c r="E23" s="636"/>
      <c r="F23" s="250"/>
      <c r="G23" s="250"/>
      <c r="H23" s="250"/>
      <c r="I23" s="252"/>
    </row>
    <row r="24" spans="1:9" ht="10.5" customHeight="1" x14ac:dyDescent="0.15">
      <c r="A24" s="164" t="s">
        <v>52</v>
      </c>
      <c r="B24" s="663"/>
      <c r="C24" s="634" t="s">
        <v>64</v>
      </c>
      <c r="D24" s="635"/>
      <c r="E24" s="636"/>
      <c r="F24" s="223"/>
      <c r="G24" s="223"/>
      <c r="H24" s="223"/>
      <c r="I24" s="252"/>
    </row>
    <row r="25" spans="1:9" ht="10.5" customHeight="1" x14ac:dyDescent="0.15">
      <c r="A25" s="164" t="s">
        <v>120</v>
      </c>
      <c r="B25" s="663"/>
      <c r="C25" s="634" t="s">
        <v>645</v>
      </c>
      <c r="D25" s="635"/>
      <c r="E25" s="636"/>
      <c r="F25" s="223"/>
      <c r="G25" s="223"/>
      <c r="H25" s="223"/>
      <c r="I25" s="252"/>
    </row>
    <row r="26" spans="1:9" ht="21" customHeight="1" x14ac:dyDescent="0.15">
      <c r="A26" s="164" t="s">
        <v>69</v>
      </c>
      <c r="B26" s="664"/>
      <c r="C26" s="634" t="s">
        <v>605</v>
      </c>
      <c r="D26" s="635"/>
      <c r="E26" s="636"/>
      <c r="F26" s="223"/>
      <c r="G26" s="223"/>
      <c r="H26" s="223"/>
      <c r="I26" s="252"/>
    </row>
    <row r="27" spans="1:9" ht="10.5" customHeight="1" x14ac:dyDescent="0.15">
      <c r="A27" s="198" t="s">
        <v>75</v>
      </c>
      <c r="B27" s="662" t="s">
        <v>78</v>
      </c>
      <c r="C27" s="634" t="s">
        <v>88</v>
      </c>
      <c r="D27" s="635"/>
      <c r="E27" s="636"/>
      <c r="F27" s="223"/>
      <c r="G27" s="223"/>
      <c r="H27" s="223"/>
      <c r="I27" s="252"/>
    </row>
    <row r="28" spans="1:9" ht="10.5" customHeight="1" x14ac:dyDescent="0.15">
      <c r="A28" s="199" t="s">
        <v>136</v>
      </c>
      <c r="B28" s="665"/>
      <c r="C28" s="484" t="s">
        <v>91</v>
      </c>
      <c r="D28" s="485"/>
      <c r="E28" s="486"/>
      <c r="F28" s="223"/>
      <c r="G28" s="223"/>
      <c r="H28" s="223"/>
      <c r="I28" s="253"/>
    </row>
    <row r="29" spans="1:9" ht="10.5" customHeight="1" x14ac:dyDescent="0.15">
      <c r="A29" s="235">
        <v>4</v>
      </c>
      <c r="B29" s="640" t="s">
        <v>94</v>
      </c>
      <c r="C29" s="632"/>
      <c r="D29" s="632"/>
      <c r="E29" s="632"/>
      <c r="F29" s="632"/>
      <c r="G29" s="632"/>
      <c r="H29" s="632"/>
      <c r="I29" s="626"/>
    </row>
    <row r="30" spans="1:9" ht="10.5" customHeight="1" x14ac:dyDescent="0.15">
      <c r="A30" s="196" t="s">
        <v>9</v>
      </c>
      <c r="B30" s="613" t="s">
        <v>100</v>
      </c>
      <c r="C30" s="613" t="s">
        <v>103</v>
      </c>
      <c r="D30" s="613"/>
      <c r="E30" s="613"/>
      <c r="F30" s="223"/>
      <c r="G30" s="223"/>
      <c r="H30" s="223"/>
      <c r="I30" s="252"/>
    </row>
    <row r="31" spans="1:9" ht="10.5" customHeight="1" x14ac:dyDescent="0.15">
      <c r="A31" s="241" t="s">
        <v>52</v>
      </c>
      <c r="B31" s="641"/>
      <c r="C31" s="641" t="s">
        <v>106</v>
      </c>
      <c r="D31" s="641"/>
      <c r="E31" s="641"/>
      <c r="F31" s="223"/>
      <c r="G31" s="223"/>
      <c r="H31" s="223"/>
      <c r="I31" s="253"/>
    </row>
    <row r="32" spans="1:9" ht="10.5" customHeight="1" x14ac:dyDescent="0.15">
      <c r="A32" s="235">
        <v>5</v>
      </c>
      <c r="B32" s="640" t="s">
        <v>108</v>
      </c>
      <c r="C32" s="632"/>
      <c r="D32" s="632"/>
      <c r="E32" s="632"/>
      <c r="F32" s="632"/>
      <c r="G32" s="632"/>
      <c r="H32" s="632"/>
      <c r="I32" s="626"/>
    </row>
    <row r="33" spans="1:9" ht="10.5" customHeight="1" x14ac:dyDescent="0.15">
      <c r="A33" s="198" t="s">
        <v>9</v>
      </c>
      <c r="B33" s="613" t="s">
        <v>257</v>
      </c>
      <c r="C33" s="613" t="s">
        <v>647</v>
      </c>
      <c r="D33" s="565" t="s">
        <v>113</v>
      </c>
      <c r="E33" s="566"/>
      <c r="F33" s="223"/>
      <c r="G33" s="223"/>
      <c r="H33" s="223"/>
      <c r="I33" s="252"/>
    </row>
    <row r="34" spans="1:9" ht="10.5" customHeight="1" x14ac:dyDescent="0.15">
      <c r="A34" s="242" t="s">
        <v>52</v>
      </c>
      <c r="B34" s="613"/>
      <c r="C34" s="614"/>
      <c r="D34" s="635" t="s">
        <v>648</v>
      </c>
      <c r="E34" s="635"/>
      <c r="F34" s="223"/>
      <c r="G34" s="223"/>
      <c r="H34" s="223"/>
      <c r="I34" s="252"/>
    </row>
    <row r="35" spans="1:9" ht="10.5" customHeight="1" x14ac:dyDescent="0.15">
      <c r="A35" s="242" t="s">
        <v>120</v>
      </c>
      <c r="B35" s="614"/>
      <c r="C35" s="614"/>
      <c r="D35" s="635" t="s">
        <v>130</v>
      </c>
      <c r="E35" s="635"/>
      <c r="F35" s="223"/>
      <c r="G35" s="223"/>
      <c r="H35" s="223"/>
      <c r="I35" s="252"/>
    </row>
    <row r="36" spans="1:9" ht="10.5" customHeight="1" x14ac:dyDescent="0.15">
      <c r="A36" s="242" t="s">
        <v>69</v>
      </c>
      <c r="B36" s="614"/>
      <c r="C36" s="613" t="s">
        <v>133</v>
      </c>
      <c r="D36" s="635" t="s">
        <v>81</v>
      </c>
      <c r="E36" s="635"/>
      <c r="F36" s="223"/>
      <c r="G36" s="223"/>
      <c r="H36" s="223"/>
      <c r="I36" s="252"/>
    </row>
    <row r="37" spans="1:9" ht="10.5" customHeight="1" x14ac:dyDescent="0.15">
      <c r="A37" s="242" t="s">
        <v>75</v>
      </c>
      <c r="B37" s="614"/>
      <c r="C37" s="613"/>
      <c r="D37" s="635" t="s">
        <v>134</v>
      </c>
      <c r="E37" s="635"/>
      <c r="F37" s="223"/>
      <c r="G37" s="223"/>
      <c r="H37" s="223"/>
      <c r="I37" s="252"/>
    </row>
    <row r="38" spans="1:9" ht="10.5" customHeight="1" x14ac:dyDescent="0.15">
      <c r="A38" s="242" t="s">
        <v>136</v>
      </c>
      <c r="B38" s="614"/>
      <c r="C38" s="613"/>
      <c r="D38" s="635" t="s">
        <v>138</v>
      </c>
      <c r="E38" s="635"/>
      <c r="F38" s="223"/>
      <c r="G38" s="223"/>
      <c r="H38" s="223"/>
      <c r="I38" s="252"/>
    </row>
    <row r="39" spans="1:9" ht="10.5" customHeight="1" x14ac:dyDescent="0.15">
      <c r="A39" s="198" t="s">
        <v>125</v>
      </c>
      <c r="B39" s="614"/>
      <c r="C39" s="567" t="s">
        <v>43</v>
      </c>
      <c r="D39" s="634" t="s">
        <v>58</v>
      </c>
      <c r="E39" s="636"/>
      <c r="F39" s="223"/>
      <c r="G39" s="223"/>
      <c r="H39" s="223"/>
      <c r="I39" s="252"/>
    </row>
    <row r="40" spans="1:9" ht="10.5" customHeight="1" x14ac:dyDescent="0.15">
      <c r="A40" s="237" t="s">
        <v>99</v>
      </c>
      <c r="B40" s="666"/>
      <c r="C40" s="641"/>
      <c r="D40" s="484" t="s">
        <v>140</v>
      </c>
      <c r="E40" s="486"/>
      <c r="F40" s="223"/>
      <c r="G40" s="223"/>
      <c r="H40" s="223"/>
      <c r="I40" s="255"/>
    </row>
    <row r="41" spans="1:9" ht="10.5" customHeight="1" x14ac:dyDescent="0.15">
      <c r="A41" s="235">
        <v>6</v>
      </c>
      <c r="B41" s="640" t="s">
        <v>145</v>
      </c>
      <c r="C41" s="632"/>
      <c r="D41" s="632"/>
      <c r="E41" s="632"/>
      <c r="F41" s="632"/>
      <c r="G41" s="632"/>
      <c r="H41" s="632"/>
      <c r="I41" s="256"/>
    </row>
    <row r="42" spans="1:9" ht="10.5" customHeight="1" x14ac:dyDescent="0.15">
      <c r="A42" s="198" t="s">
        <v>9</v>
      </c>
      <c r="B42" s="578" t="s">
        <v>174</v>
      </c>
      <c r="C42" s="578" t="s">
        <v>405</v>
      </c>
      <c r="D42" s="563" t="s">
        <v>147</v>
      </c>
      <c r="E42" s="564"/>
      <c r="F42" s="223"/>
      <c r="G42" s="223"/>
      <c r="H42" s="223"/>
      <c r="I42" s="257"/>
    </row>
    <row r="43" spans="1:9" ht="10.5" customHeight="1" x14ac:dyDescent="0.15">
      <c r="A43" s="164" t="s">
        <v>52</v>
      </c>
      <c r="B43" s="578"/>
      <c r="C43" s="578"/>
      <c r="D43" s="563" t="s">
        <v>154</v>
      </c>
      <c r="E43" s="564"/>
      <c r="F43" s="223"/>
      <c r="G43" s="223"/>
      <c r="H43" s="223"/>
      <c r="I43" s="252"/>
    </row>
    <row r="44" spans="1:9" ht="10.5" customHeight="1" x14ac:dyDescent="0.15">
      <c r="A44" s="164" t="s">
        <v>120</v>
      </c>
      <c r="B44" s="614"/>
      <c r="C44" s="578"/>
      <c r="D44" s="563" t="s">
        <v>289</v>
      </c>
      <c r="E44" s="564"/>
      <c r="F44" s="223"/>
      <c r="G44" s="223"/>
      <c r="H44" s="223"/>
      <c r="I44" s="252"/>
    </row>
    <row r="45" spans="1:9" ht="10.5" customHeight="1" x14ac:dyDescent="0.15">
      <c r="A45" s="164" t="s">
        <v>69</v>
      </c>
      <c r="B45" s="614"/>
      <c r="C45" s="578"/>
      <c r="D45" s="622" t="s">
        <v>567</v>
      </c>
      <c r="E45" s="564"/>
      <c r="F45" s="223"/>
      <c r="G45" s="223"/>
      <c r="H45" s="223"/>
      <c r="I45" s="252"/>
    </row>
    <row r="46" spans="1:9" ht="10.5" customHeight="1" x14ac:dyDescent="0.15">
      <c r="A46" s="164" t="s">
        <v>75</v>
      </c>
      <c r="B46" s="614"/>
      <c r="C46" s="578"/>
      <c r="D46" s="563" t="s">
        <v>638</v>
      </c>
      <c r="E46" s="564"/>
      <c r="F46" s="223"/>
      <c r="G46" s="223"/>
      <c r="H46" s="223"/>
      <c r="I46" s="252"/>
    </row>
    <row r="47" spans="1:9" ht="10.5" customHeight="1" x14ac:dyDescent="0.15">
      <c r="A47" s="164" t="s">
        <v>136</v>
      </c>
      <c r="B47" s="614"/>
      <c r="C47" s="578"/>
      <c r="D47" s="563" t="s">
        <v>37</v>
      </c>
      <c r="E47" s="564"/>
      <c r="F47" s="223"/>
      <c r="G47" s="223"/>
      <c r="H47" s="223"/>
      <c r="I47" s="252"/>
    </row>
    <row r="48" spans="1:9" ht="10.5" customHeight="1" x14ac:dyDescent="0.15">
      <c r="A48" s="164" t="s">
        <v>125</v>
      </c>
      <c r="B48" s="614"/>
      <c r="C48" s="578"/>
      <c r="D48" s="563" t="s">
        <v>407</v>
      </c>
      <c r="E48" s="564"/>
      <c r="F48" s="223"/>
      <c r="G48" s="223"/>
      <c r="H48" s="223"/>
      <c r="I48" s="252"/>
    </row>
    <row r="49" spans="1:9" ht="10.5" customHeight="1" x14ac:dyDescent="0.15">
      <c r="A49" s="164" t="s">
        <v>99</v>
      </c>
      <c r="B49" s="614"/>
      <c r="C49" s="578"/>
      <c r="D49" s="563" t="s">
        <v>581</v>
      </c>
      <c r="E49" s="564"/>
      <c r="F49" s="223"/>
      <c r="G49" s="223"/>
      <c r="H49" s="223"/>
      <c r="I49" s="252"/>
    </row>
    <row r="50" spans="1:9" ht="10.5" customHeight="1" x14ac:dyDescent="0.15">
      <c r="A50" s="164" t="s">
        <v>399</v>
      </c>
      <c r="B50" s="614"/>
      <c r="C50" s="578"/>
      <c r="D50" s="563" t="s">
        <v>569</v>
      </c>
      <c r="E50" s="564"/>
      <c r="F50" s="223"/>
      <c r="G50" s="223"/>
      <c r="H50" s="223"/>
      <c r="I50" s="252"/>
    </row>
    <row r="51" spans="1:9" ht="21" customHeight="1" x14ac:dyDescent="0.15">
      <c r="A51" s="164" t="s">
        <v>73</v>
      </c>
      <c r="B51" s="614"/>
      <c r="C51" s="578"/>
      <c r="D51" s="572" t="s">
        <v>198</v>
      </c>
      <c r="E51" s="573"/>
      <c r="F51" s="223"/>
      <c r="G51" s="223"/>
      <c r="H51" s="223"/>
      <c r="I51" s="252"/>
    </row>
    <row r="52" spans="1:9" ht="10.5" customHeight="1" x14ac:dyDescent="0.15">
      <c r="A52" s="164" t="s">
        <v>156</v>
      </c>
      <c r="B52" s="614"/>
      <c r="C52" s="578"/>
      <c r="D52" s="563" t="s">
        <v>570</v>
      </c>
      <c r="E52" s="564"/>
      <c r="F52" s="223"/>
      <c r="G52" s="223"/>
      <c r="H52" s="223"/>
      <c r="I52" s="252"/>
    </row>
    <row r="53" spans="1:9" ht="10.5" customHeight="1" x14ac:dyDescent="0.15">
      <c r="A53" s="164" t="s">
        <v>402</v>
      </c>
      <c r="B53" s="614"/>
      <c r="C53" s="578"/>
      <c r="D53" s="563" t="s">
        <v>216</v>
      </c>
      <c r="E53" s="564"/>
      <c r="F53" s="223"/>
      <c r="G53" s="223"/>
      <c r="H53" s="223"/>
      <c r="I53" s="252"/>
    </row>
    <row r="54" spans="1:9" ht="10.5" customHeight="1" x14ac:dyDescent="0.15">
      <c r="A54" s="164" t="s">
        <v>112</v>
      </c>
      <c r="B54" s="614"/>
      <c r="C54" s="578" t="s">
        <v>809</v>
      </c>
      <c r="D54" s="563" t="s">
        <v>571</v>
      </c>
      <c r="E54" s="564"/>
      <c r="F54" s="223"/>
      <c r="G54" s="223"/>
      <c r="H54" s="223"/>
      <c r="I54" s="252"/>
    </row>
    <row r="55" spans="1:9" ht="10.5" customHeight="1" x14ac:dyDescent="0.15">
      <c r="A55" s="164" t="s">
        <v>102</v>
      </c>
      <c r="B55" s="614"/>
      <c r="C55" s="578"/>
      <c r="D55" s="563" t="s">
        <v>111</v>
      </c>
      <c r="E55" s="564"/>
      <c r="F55" s="223"/>
      <c r="G55" s="223"/>
      <c r="H55" s="223"/>
      <c r="I55" s="252"/>
    </row>
    <row r="56" spans="1:9" ht="10.5" customHeight="1" x14ac:dyDescent="0.15">
      <c r="A56" s="164" t="s">
        <v>492</v>
      </c>
      <c r="B56" s="614"/>
      <c r="C56" s="578"/>
      <c r="D56" s="563" t="s">
        <v>452</v>
      </c>
      <c r="E56" s="564"/>
      <c r="F56" s="223"/>
      <c r="G56" s="223"/>
      <c r="H56" s="223"/>
      <c r="I56" s="252"/>
    </row>
    <row r="57" spans="1:9" ht="10.5" customHeight="1" x14ac:dyDescent="0.15">
      <c r="A57" s="164" t="s">
        <v>495</v>
      </c>
      <c r="B57" s="614"/>
      <c r="C57" s="578"/>
      <c r="D57" s="563" t="s">
        <v>159</v>
      </c>
      <c r="E57" s="564"/>
      <c r="F57" s="223"/>
      <c r="G57" s="223"/>
      <c r="H57" s="223"/>
      <c r="I57" s="252"/>
    </row>
    <row r="58" spans="1:9" ht="21" customHeight="1" x14ac:dyDescent="0.15">
      <c r="A58" s="237" t="s">
        <v>498</v>
      </c>
      <c r="B58" s="666"/>
      <c r="C58" s="530"/>
      <c r="D58" s="473" t="s">
        <v>578</v>
      </c>
      <c r="E58" s="474"/>
      <c r="F58" s="223"/>
      <c r="G58" s="223"/>
      <c r="H58" s="223"/>
      <c r="I58" s="253"/>
    </row>
    <row r="59" spans="1:9" ht="10.5" customHeight="1" x14ac:dyDescent="0.15">
      <c r="A59" s="201">
        <v>7</v>
      </c>
      <c r="B59" s="574" t="s">
        <v>76</v>
      </c>
      <c r="C59" s="476"/>
      <c r="D59" s="476"/>
      <c r="E59" s="476"/>
      <c r="F59" s="476"/>
      <c r="G59" s="476"/>
      <c r="H59" s="476"/>
      <c r="I59" s="477"/>
    </row>
    <row r="60" spans="1:9" ht="10.5" customHeight="1" x14ac:dyDescent="0.15">
      <c r="A60" s="202"/>
      <c r="B60" s="642"/>
      <c r="C60" s="643"/>
      <c r="D60" s="643"/>
      <c r="E60" s="644"/>
      <c r="F60" s="225"/>
      <c r="G60" s="225"/>
      <c r="H60" s="225"/>
      <c r="I60" s="231"/>
    </row>
    <row r="61" spans="1:9" ht="10.5" customHeight="1" x14ac:dyDescent="0.15">
      <c r="A61" s="202"/>
      <c r="B61" s="642"/>
      <c r="C61" s="643"/>
      <c r="D61" s="643"/>
      <c r="E61" s="644"/>
      <c r="F61" s="225"/>
      <c r="G61" s="225"/>
      <c r="H61" s="225"/>
      <c r="I61" s="231"/>
    </row>
    <row r="62" spans="1:9" ht="10.5" customHeight="1" x14ac:dyDescent="0.15">
      <c r="A62" s="203"/>
      <c r="B62" s="645"/>
      <c r="C62" s="646"/>
      <c r="D62" s="646"/>
      <c r="E62" s="647"/>
      <c r="F62" s="225"/>
      <c r="G62" s="225"/>
      <c r="H62" s="225"/>
      <c r="I62" s="232"/>
    </row>
    <row r="63" spans="1:9" ht="10.5" customHeight="1" x14ac:dyDescent="0.15">
      <c r="A63" s="648" t="s">
        <v>460</v>
      </c>
      <c r="B63" s="649"/>
      <c r="C63" s="649"/>
      <c r="D63" s="245"/>
      <c r="E63" s="245"/>
      <c r="F63" s="245"/>
      <c r="G63" s="245"/>
      <c r="H63" s="251"/>
      <c r="I63" s="258"/>
    </row>
    <row r="64" spans="1:9" ht="10.5" customHeight="1" x14ac:dyDescent="0.15">
      <c r="A64" s="243" t="s">
        <v>374</v>
      </c>
      <c r="B64" s="650" t="s">
        <v>735</v>
      </c>
      <c r="C64" s="651"/>
      <c r="D64" s="246" t="s">
        <v>461</v>
      </c>
      <c r="E64" s="650" t="s">
        <v>425</v>
      </c>
      <c r="F64" s="652"/>
      <c r="G64" s="652"/>
      <c r="H64" s="653" t="s">
        <v>738</v>
      </c>
      <c r="I64" s="654"/>
    </row>
    <row r="65" spans="1:10" ht="21" customHeight="1" x14ac:dyDescent="0.15">
      <c r="A65" s="204"/>
      <c r="B65" s="655"/>
      <c r="C65" s="656"/>
      <c r="D65" s="247"/>
      <c r="E65" s="655"/>
      <c r="F65" s="657"/>
      <c r="G65" s="657"/>
      <c r="H65" s="658"/>
      <c r="I65" s="585"/>
    </row>
    <row r="66" spans="1:10" ht="21" customHeight="1" x14ac:dyDescent="0.15">
      <c r="A66" s="204"/>
      <c r="B66" s="655"/>
      <c r="C66" s="656"/>
      <c r="D66" s="247"/>
      <c r="E66" s="655"/>
      <c r="F66" s="657"/>
      <c r="G66" s="657"/>
      <c r="H66" s="658"/>
      <c r="I66" s="585"/>
    </row>
    <row r="67" spans="1:10" ht="21" customHeight="1" x14ac:dyDescent="0.15">
      <c r="A67" s="204"/>
      <c r="B67" s="655"/>
      <c r="C67" s="656"/>
      <c r="D67" s="247"/>
      <c r="E67" s="655"/>
      <c r="F67" s="657"/>
      <c r="G67" s="657"/>
      <c r="H67" s="658"/>
      <c r="I67" s="585"/>
      <c r="J67" s="208"/>
    </row>
    <row r="68" spans="1:10" ht="21" customHeight="1" x14ac:dyDescent="0.15">
      <c r="A68" s="204"/>
      <c r="B68" s="655"/>
      <c r="C68" s="656"/>
      <c r="D68" s="247"/>
      <c r="E68" s="655"/>
      <c r="F68" s="657"/>
      <c r="G68" s="657"/>
      <c r="H68" s="658"/>
      <c r="I68" s="585"/>
    </row>
    <row r="69" spans="1:10" ht="21" customHeight="1" x14ac:dyDescent="0.15">
      <c r="A69" s="205"/>
      <c r="B69" s="659"/>
      <c r="C69" s="660"/>
      <c r="D69" s="248"/>
      <c r="E69" s="659"/>
      <c r="F69" s="661"/>
      <c r="G69" s="661"/>
      <c r="H69" s="586"/>
      <c r="I69" s="587"/>
    </row>
    <row r="70" spans="1:10" ht="11.25" customHeight="1" x14ac:dyDescent="0.15">
      <c r="A70" s="588" t="s">
        <v>462</v>
      </c>
      <c r="B70" s="588"/>
      <c r="C70" s="588"/>
      <c r="D70" s="588"/>
      <c r="E70" s="588"/>
      <c r="F70" s="588"/>
      <c r="G70" s="588"/>
      <c r="H70" s="588"/>
      <c r="I70" s="588"/>
    </row>
    <row r="71" spans="1:10" ht="11.25" customHeight="1" x14ac:dyDescent="0.15">
      <c r="A71" s="207" t="s">
        <v>466</v>
      </c>
      <c r="B71" s="588" t="s">
        <v>60</v>
      </c>
      <c r="C71" s="588"/>
      <c r="D71" s="588"/>
      <c r="E71" s="588"/>
      <c r="F71" s="588"/>
      <c r="G71" s="588"/>
      <c r="H71" s="588"/>
      <c r="I71" s="588"/>
    </row>
    <row r="72" spans="1:10" ht="11.25" customHeight="1" x14ac:dyDescent="0.15">
      <c r="A72" s="207" t="s">
        <v>436</v>
      </c>
      <c r="B72" s="588" t="s">
        <v>471</v>
      </c>
      <c r="C72" s="588"/>
      <c r="D72" s="588"/>
      <c r="E72" s="588"/>
      <c r="F72" s="588"/>
      <c r="G72" s="588"/>
      <c r="H72" s="588"/>
      <c r="I72" s="588"/>
    </row>
    <row r="73" spans="1:10" ht="33" customHeight="1" x14ac:dyDescent="0.15">
      <c r="A73" s="207" t="s">
        <v>316</v>
      </c>
      <c r="B73" s="588" t="s">
        <v>1358</v>
      </c>
      <c r="C73" s="588"/>
      <c r="D73" s="588"/>
      <c r="E73" s="588"/>
      <c r="F73" s="588"/>
      <c r="G73" s="588"/>
      <c r="H73" s="588"/>
      <c r="I73" s="588"/>
    </row>
    <row r="74" spans="1:10" ht="11.25" customHeight="1" x14ac:dyDescent="0.15">
      <c r="A74" s="207" t="s">
        <v>79</v>
      </c>
      <c r="B74" s="588" t="s">
        <v>344</v>
      </c>
      <c r="C74" s="588"/>
      <c r="D74" s="588"/>
      <c r="E74" s="588"/>
      <c r="F74" s="588"/>
      <c r="G74" s="588"/>
      <c r="H74" s="588"/>
      <c r="I74" s="588"/>
    </row>
    <row r="75" spans="1:10" ht="21.75" customHeight="1" x14ac:dyDescent="0.15">
      <c r="A75" s="207" t="s">
        <v>62</v>
      </c>
      <c r="B75" s="588" t="s">
        <v>961</v>
      </c>
      <c r="C75" s="588"/>
      <c r="D75" s="588"/>
      <c r="E75" s="588"/>
      <c r="F75" s="588"/>
      <c r="G75" s="588"/>
      <c r="H75" s="588"/>
      <c r="I75" s="588"/>
    </row>
    <row r="76" spans="1:10" ht="11.25" customHeight="1" x14ac:dyDescent="0.15">
      <c r="A76" s="207" t="s">
        <v>0</v>
      </c>
      <c r="B76" s="588" t="s">
        <v>160</v>
      </c>
      <c r="C76" s="588"/>
      <c r="D76" s="588"/>
      <c r="E76" s="588"/>
      <c r="F76" s="588"/>
      <c r="G76" s="588"/>
      <c r="H76" s="588"/>
      <c r="I76" s="588"/>
    </row>
    <row r="77" spans="1:10" ht="22.5" customHeight="1" x14ac:dyDescent="0.15">
      <c r="A77" s="207" t="s">
        <v>72</v>
      </c>
      <c r="B77" s="588" t="s">
        <v>15</v>
      </c>
      <c r="C77" s="588"/>
      <c r="D77" s="588"/>
      <c r="E77" s="588"/>
      <c r="F77" s="588"/>
      <c r="G77" s="588"/>
      <c r="H77" s="588"/>
      <c r="I77" s="588"/>
    </row>
    <row r="78" spans="1:10" ht="11.25" customHeight="1" x14ac:dyDescent="0.15">
      <c r="A78" s="207" t="s">
        <v>56</v>
      </c>
      <c r="B78" s="588" t="s">
        <v>1359</v>
      </c>
      <c r="C78" s="588"/>
      <c r="D78" s="588"/>
      <c r="E78" s="588"/>
      <c r="F78" s="588"/>
      <c r="G78" s="588"/>
      <c r="H78" s="588"/>
      <c r="I78" s="588"/>
    </row>
    <row r="79" spans="1:10" ht="22.5" customHeight="1" x14ac:dyDescent="0.15">
      <c r="A79" s="207" t="s">
        <v>150</v>
      </c>
      <c r="B79" s="588" t="s">
        <v>166</v>
      </c>
      <c r="C79" s="588"/>
      <c r="D79" s="588"/>
      <c r="E79" s="588"/>
      <c r="F79" s="588"/>
      <c r="G79" s="588"/>
      <c r="H79" s="588"/>
      <c r="I79" s="588"/>
    </row>
    <row r="80" spans="1:10" ht="22.5" customHeight="1" x14ac:dyDescent="0.15">
      <c r="A80" s="207" t="s">
        <v>167</v>
      </c>
      <c r="B80" s="588" t="s">
        <v>17</v>
      </c>
      <c r="C80" s="588"/>
      <c r="D80" s="588"/>
      <c r="E80" s="588"/>
      <c r="F80" s="588"/>
      <c r="G80" s="588"/>
      <c r="H80" s="588"/>
      <c r="I80" s="588"/>
    </row>
    <row r="81" spans="1:9" ht="11.25" customHeight="1" x14ac:dyDescent="0.15">
      <c r="A81" s="207" t="s">
        <v>172</v>
      </c>
      <c r="B81" s="588" t="s">
        <v>511</v>
      </c>
      <c r="C81" s="588"/>
      <c r="D81" s="588"/>
      <c r="E81" s="588"/>
      <c r="F81" s="588"/>
      <c r="G81" s="588"/>
      <c r="H81" s="588"/>
      <c r="I81" s="588"/>
    </row>
    <row r="82" spans="1:9" ht="44.25" customHeight="1" x14ac:dyDescent="0.15">
      <c r="A82" s="207" t="s">
        <v>10</v>
      </c>
      <c r="B82" s="588" t="s">
        <v>653</v>
      </c>
      <c r="C82" s="588"/>
      <c r="D82" s="588"/>
      <c r="E82" s="588"/>
      <c r="F82" s="588"/>
      <c r="G82" s="588"/>
      <c r="H82" s="588"/>
      <c r="I82" s="588"/>
    </row>
    <row r="83" spans="1:9" ht="60.75" customHeight="1" x14ac:dyDescent="0.15">
      <c r="A83" s="207" t="s">
        <v>19</v>
      </c>
      <c r="B83" s="588" t="s">
        <v>24</v>
      </c>
      <c r="C83" s="588"/>
      <c r="D83" s="588"/>
      <c r="E83" s="588"/>
      <c r="F83" s="588"/>
      <c r="G83" s="588"/>
      <c r="H83" s="588"/>
      <c r="I83" s="588"/>
    </row>
    <row r="84" spans="1:9" ht="22.5" customHeight="1" x14ac:dyDescent="0.15">
      <c r="A84" s="207" t="s">
        <v>300</v>
      </c>
      <c r="B84" s="588" t="s">
        <v>565</v>
      </c>
      <c r="C84" s="588"/>
      <c r="D84" s="588"/>
      <c r="E84" s="588"/>
      <c r="F84" s="588"/>
      <c r="G84" s="588"/>
      <c r="H84" s="588"/>
      <c r="I84" s="588"/>
    </row>
  </sheetData>
  <customSheetViews>
    <customSheetView guid="{C29C37A8-DF0E-47BB-8687-13818B7BD619}" showPageBreaks="1" printArea="1" hiddenRows="1">
      <selection activeCell="C19" sqref="C19:E19"/>
      <rowBreaks count="963" manualBreakCount="963">
        <brk id="70" max="8" man="1"/>
        <brk id="128" max="16383" man="1"/>
        <brk id="196" max="16383" man="1"/>
        <brk id="264" max="16383" man="1"/>
        <brk id="332" max="16383" man="1"/>
        <brk id="400" max="16383" man="1"/>
        <brk id="468" max="16383" man="1"/>
        <brk id="536" max="16383" man="1"/>
        <brk id="604" max="16383" man="1"/>
        <brk id="672" max="16383" man="1"/>
        <brk id="740" max="16383" man="1"/>
        <brk id="808" max="16383" man="1"/>
        <brk id="876" max="16383" man="1"/>
        <brk id="944" max="16383" man="1"/>
        <brk id="1012" max="16383" man="1"/>
        <brk id="1080" max="16383" man="1"/>
        <brk id="1148" max="16383" man="1"/>
        <brk id="1216" max="16383" man="1"/>
        <brk id="1284" max="16383" man="1"/>
        <brk id="1352" max="16383" man="1"/>
        <brk id="1420" max="16383" man="1"/>
        <brk id="1488" max="16383" man="1"/>
        <brk id="1556" max="16383" man="1"/>
        <brk id="1624" max="16383" man="1"/>
        <brk id="1692" max="16383" man="1"/>
        <brk id="1760" max="16383" man="1"/>
        <brk id="1828" max="16383" man="1"/>
        <brk id="1896" max="16383" man="1"/>
        <brk id="1964" max="16383" man="1"/>
        <brk id="2032" max="16383" man="1"/>
        <brk id="2100" max="16383" man="1"/>
        <brk id="2168" max="16383" man="1"/>
        <brk id="2236" max="16383" man="1"/>
        <brk id="2304" max="16383" man="1"/>
        <brk id="2372" max="16383" man="1"/>
        <brk id="2440" max="16383" man="1"/>
        <brk id="2508" max="16383" man="1"/>
        <brk id="2576" max="16383" man="1"/>
        <brk id="2644" max="16383" man="1"/>
        <brk id="2712" max="16383" man="1"/>
        <brk id="2780" max="16383" man="1"/>
        <brk id="2848" max="16383" man="1"/>
        <brk id="2916" max="16383" man="1"/>
        <brk id="2984" max="16383" man="1"/>
        <brk id="3052" max="16383" man="1"/>
        <brk id="3120" max="16383" man="1"/>
        <brk id="3188" max="16383" man="1"/>
        <brk id="3256" max="16383" man="1"/>
        <brk id="3324" max="16383" man="1"/>
        <brk id="3392" max="16383" man="1"/>
        <brk id="3460" max="16383" man="1"/>
        <brk id="3528" max="16383" man="1"/>
        <brk id="3596" max="16383" man="1"/>
        <brk id="3664" max="16383" man="1"/>
        <brk id="3732" max="16383" man="1"/>
        <brk id="3800" max="16383" man="1"/>
        <brk id="3868" max="16383" man="1"/>
        <brk id="3936" max="16383" man="1"/>
        <brk id="4004" max="16383" man="1"/>
        <brk id="4072" max="16383" man="1"/>
        <brk id="4140" max="16383" man="1"/>
        <brk id="4208" max="16383" man="1"/>
        <brk id="4276" max="16383" man="1"/>
        <brk id="4344" max="16383" man="1"/>
        <brk id="4412" max="16383" man="1"/>
        <brk id="4480" max="16383" man="1"/>
        <brk id="4548" max="16383" man="1"/>
        <brk id="4616" max="16383" man="1"/>
        <brk id="4684" max="16383" man="1"/>
        <brk id="4752" max="16383" man="1"/>
        <brk id="4820" max="16383" man="1"/>
        <brk id="4888" max="16383" man="1"/>
        <brk id="4956" max="16383" man="1"/>
        <brk id="5024" max="16383" man="1"/>
        <brk id="5092" max="16383" man="1"/>
        <brk id="5160" max="16383" man="1"/>
        <brk id="5228" max="16383" man="1"/>
        <brk id="5296" max="16383" man="1"/>
        <brk id="5364" max="16383" man="1"/>
        <brk id="5432" max="16383" man="1"/>
        <brk id="5500" max="16383" man="1"/>
        <brk id="5568" max="16383" man="1"/>
        <brk id="5636" max="16383" man="1"/>
        <brk id="5704" max="16383" man="1"/>
        <brk id="5772" max="16383" man="1"/>
        <brk id="5840" max="16383" man="1"/>
        <brk id="5908" max="16383" man="1"/>
        <brk id="5976" max="16383" man="1"/>
        <brk id="6044" max="16383" man="1"/>
        <brk id="6112" max="16383" man="1"/>
        <brk id="6180" max="16383" man="1"/>
        <brk id="6248" max="16383" man="1"/>
        <brk id="6316" max="16383" man="1"/>
        <brk id="6384" max="16383" man="1"/>
        <brk id="6452" max="16383" man="1"/>
        <brk id="6520" max="16383" man="1"/>
        <brk id="6588" max="16383" man="1"/>
        <brk id="6656" max="16383" man="1"/>
        <brk id="6724" max="16383" man="1"/>
        <brk id="6792" max="16383" man="1"/>
        <brk id="6860" max="16383" man="1"/>
        <brk id="6928" max="16383" man="1"/>
        <brk id="6996" max="16383" man="1"/>
        <brk id="7064" max="16383" man="1"/>
        <brk id="7132" max="16383" man="1"/>
        <brk id="7200" max="16383" man="1"/>
        <brk id="7268" max="16383" man="1"/>
        <brk id="7336" max="16383" man="1"/>
        <brk id="7404" max="16383" man="1"/>
        <brk id="7472" max="16383" man="1"/>
        <brk id="7540" max="16383" man="1"/>
        <brk id="7608" max="16383" man="1"/>
        <brk id="7676" max="16383" man="1"/>
        <brk id="7744" max="16383" man="1"/>
        <brk id="7812" max="16383" man="1"/>
        <brk id="7880" max="16383" man="1"/>
        <brk id="7948" max="16383" man="1"/>
        <brk id="8016" max="16383" man="1"/>
        <brk id="8084" max="16383" man="1"/>
        <brk id="8152" max="16383" man="1"/>
        <brk id="8220" max="16383" man="1"/>
        <brk id="8288" max="16383" man="1"/>
        <brk id="8356" max="16383" man="1"/>
        <brk id="8424" max="16383" man="1"/>
        <brk id="8492" max="16383" man="1"/>
        <brk id="8560" max="16383" man="1"/>
        <brk id="8628" max="16383" man="1"/>
        <brk id="8696" max="16383" man="1"/>
        <brk id="8764" max="16383" man="1"/>
        <brk id="8832" max="16383" man="1"/>
        <brk id="8900" max="16383" man="1"/>
        <brk id="8968" max="16383" man="1"/>
        <brk id="9036" max="16383" man="1"/>
        <brk id="9104" max="16383" man="1"/>
        <brk id="9172" max="16383" man="1"/>
        <brk id="9240" max="16383" man="1"/>
        <brk id="9308" max="16383" man="1"/>
        <brk id="9376" max="16383" man="1"/>
        <brk id="9444" max="16383" man="1"/>
        <brk id="9512" max="16383" man="1"/>
        <brk id="9580" max="16383" man="1"/>
        <brk id="9648" max="16383" man="1"/>
        <brk id="9716" max="16383" man="1"/>
        <brk id="9784" max="16383" man="1"/>
        <brk id="9852" max="16383" man="1"/>
        <brk id="9920" max="16383" man="1"/>
        <brk id="9988" max="16383" man="1"/>
        <brk id="10056" max="16383" man="1"/>
        <brk id="10124" max="16383" man="1"/>
        <brk id="10192" max="16383" man="1"/>
        <brk id="10260" max="16383" man="1"/>
        <brk id="10328" max="16383" man="1"/>
        <brk id="10396" max="16383" man="1"/>
        <brk id="10464" max="16383" man="1"/>
        <brk id="10532" max="16383" man="1"/>
        <brk id="10600" max="16383" man="1"/>
        <brk id="10668" max="16383" man="1"/>
        <brk id="10736" max="16383" man="1"/>
        <brk id="10804" max="16383" man="1"/>
        <brk id="10872" max="16383" man="1"/>
        <brk id="10940" max="16383" man="1"/>
        <brk id="11008" max="16383" man="1"/>
        <brk id="11076" max="16383" man="1"/>
        <brk id="11144" max="16383" man="1"/>
        <brk id="11212" max="16383" man="1"/>
        <brk id="11280" max="16383" man="1"/>
        <brk id="11348" max="16383" man="1"/>
        <brk id="11416" max="16383" man="1"/>
        <brk id="11484" max="16383" man="1"/>
        <brk id="11552" max="16383" man="1"/>
        <brk id="11620" max="16383" man="1"/>
        <brk id="11688" max="16383" man="1"/>
        <brk id="11756" max="16383" man="1"/>
        <brk id="11824" max="16383" man="1"/>
        <brk id="11892" max="16383" man="1"/>
        <brk id="11960" max="16383" man="1"/>
        <brk id="12028" max="16383" man="1"/>
        <brk id="12096" max="16383" man="1"/>
        <brk id="12164" max="16383" man="1"/>
        <brk id="12232" max="16383" man="1"/>
        <brk id="12300" max="16383" man="1"/>
        <brk id="12368" max="16383" man="1"/>
        <brk id="12436" max="16383" man="1"/>
        <brk id="12504" max="16383" man="1"/>
        <brk id="12572" max="16383" man="1"/>
        <brk id="12640" max="16383" man="1"/>
        <brk id="12708" max="16383" man="1"/>
        <brk id="12776" max="16383" man="1"/>
        <brk id="12844" max="16383" man="1"/>
        <brk id="12912" max="16383" man="1"/>
        <brk id="12980" max="16383" man="1"/>
        <brk id="13048" max="16383" man="1"/>
        <brk id="13116" max="16383" man="1"/>
        <brk id="13184" max="16383" man="1"/>
        <brk id="13252" max="16383" man="1"/>
        <brk id="13320" max="16383" man="1"/>
        <brk id="13388" max="16383" man="1"/>
        <brk id="13456" max="16383" man="1"/>
        <brk id="13524" max="16383" man="1"/>
        <brk id="13592" max="16383" man="1"/>
        <brk id="13660" max="16383" man="1"/>
        <brk id="13728" max="16383" man="1"/>
        <brk id="13796" max="16383" man="1"/>
        <brk id="13864" max="16383" man="1"/>
        <brk id="13932" max="16383" man="1"/>
        <brk id="14000" max="16383" man="1"/>
        <brk id="14068" max="16383" man="1"/>
        <brk id="14136" max="16383" man="1"/>
        <brk id="14204" max="16383" man="1"/>
        <brk id="14272" max="16383" man="1"/>
        <brk id="14340" max="16383" man="1"/>
        <brk id="14408" max="16383" man="1"/>
        <brk id="14476" max="16383" man="1"/>
        <brk id="14544" max="16383" man="1"/>
        <brk id="14612" max="16383" man="1"/>
        <brk id="14680" max="16383" man="1"/>
        <brk id="14748" max="16383" man="1"/>
        <brk id="14816" max="16383" man="1"/>
        <brk id="14884" max="16383" man="1"/>
        <brk id="14952" max="16383" man="1"/>
        <brk id="15020" max="16383" man="1"/>
        <brk id="15088" max="16383" man="1"/>
        <brk id="15156" max="16383" man="1"/>
        <brk id="15224" max="16383" man="1"/>
        <brk id="15292" max="16383" man="1"/>
        <brk id="15360" max="16383" man="1"/>
        <brk id="15428" max="16383" man="1"/>
        <brk id="15496" max="16383" man="1"/>
        <brk id="15564" max="16383" man="1"/>
        <brk id="15632" max="16383" man="1"/>
        <brk id="15700" max="16383" man="1"/>
        <brk id="15768" max="16383" man="1"/>
        <brk id="15836" max="16383" man="1"/>
        <brk id="15904" max="16383" man="1"/>
        <brk id="15972" max="16383" man="1"/>
        <brk id="16040" max="16383" man="1"/>
        <brk id="16108" max="16383" man="1"/>
        <brk id="16176" max="16383" man="1"/>
        <brk id="16244" max="16383" man="1"/>
        <brk id="16312" max="16383" man="1"/>
        <brk id="16380" max="16383" man="1"/>
        <brk id="16448" max="16383" man="1"/>
        <brk id="16516" max="16383" man="1"/>
        <brk id="16584" max="16383" man="1"/>
        <brk id="16652" max="16383" man="1"/>
        <brk id="16720" max="16383" man="1"/>
        <brk id="16788" max="16383" man="1"/>
        <brk id="16856" max="16383" man="1"/>
        <brk id="16924" max="16383" man="1"/>
        <brk id="16992" max="16383" man="1"/>
        <brk id="17060" max="16383" man="1"/>
        <brk id="17128" max="16383" man="1"/>
        <brk id="17196" max="16383" man="1"/>
        <brk id="17264" max="16383" man="1"/>
        <brk id="17332" max="16383" man="1"/>
        <brk id="17400" max="16383" man="1"/>
        <brk id="17468" max="16383" man="1"/>
        <brk id="17536" max="16383" man="1"/>
        <brk id="17604" max="16383" man="1"/>
        <brk id="17672" max="16383" man="1"/>
        <brk id="17740" max="16383" man="1"/>
        <brk id="17808" max="16383" man="1"/>
        <brk id="17876" max="16383" man="1"/>
        <brk id="17944" max="16383" man="1"/>
        <brk id="18012" max="16383" man="1"/>
        <brk id="18080" max="16383" man="1"/>
        <brk id="18148" max="16383" man="1"/>
        <brk id="18216" max="16383" man="1"/>
        <brk id="18284" max="16383" man="1"/>
        <brk id="18352" max="16383" man="1"/>
        <brk id="18420" max="16383" man="1"/>
        <brk id="18488" max="16383" man="1"/>
        <brk id="18556" max="16383" man="1"/>
        <brk id="18624" max="16383" man="1"/>
        <brk id="18692" max="16383" man="1"/>
        <brk id="18760" max="16383" man="1"/>
        <brk id="18828" max="16383" man="1"/>
        <brk id="18896" max="16383" man="1"/>
        <brk id="18964" max="16383" man="1"/>
        <brk id="19032" max="16383" man="1"/>
        <brk id="19100" max="16383" man="1"/>
        <brk id="19168" max="16383" man="1"/>
        <brk id="19236" max="16383" man="1"/>
        <brk id="19304" max="16383" man="1"/>
        <brk id="19372" max="16383" man="1"/>
        <brk id="19440" max="16383" man="1"/>
        <brk id="19508" max="16383" man="1"/>
        <brk id="19576" max="16383" man="1"/>
        <brk id="19644" max="16383" man="1"/>
        <brk id="19712" max="16383" man="1"/>
        <brk id="19780" max="16383" man="1"/>
        <brk id="19848" max="16383" man="1"/>
        <brk id="19916" max="16383" man="1"/>
        <brk id="19984" max="16383" man="1"/>
        <brk id="20052" max="16383" man="1"/>
        <brk id="20120" max="16383" man="1"/>
        <brk id="20188" max="16383" man="1"/>
        <brk id="20256" max="16383" man="1"/>
        <brk id="20324" max="16383" man="1"/>
        <brk id="20392" max="16383" man="1"/>
        <brk id="20460" max="16383" man="1"/>
        <brk id="20528" max="16383" man="1"/>
        <brk id="20596" max="16383" man="1"/>
        <brk id="20664" max="16383" man="1"/>
        <brk id="20732" max="16383" man="1"/>
        <brk id="20800" max="16383" man="1"/>
        <brk id="20868" max="16383" man="1"/>
        <brk id="20936" max="16383" man="1"/>
        <brk id="21004" max="16383" man="1"/>
        <brk id="21072" max="16383" man="1"/>
        <brk id="21140" max="16383" man="1"/>
        <brk id="21208" max="16383" man="1"/>
        <brk id="21276" max="16383" man="1"/>
        <brk id="21344" max="16383" man="1"/>
        <brk id="21412" max="16383" man="1"/>
        <brk id="21480" max="16383" man="1"/>
        <brk id="21548" max="16383" man="1"/>
        <brk id="21616" max="16383" man="1"/>
        <brk id="21684" max="16383" man="1"/>
        <brk id="21752" max="16383" man="1"/>
        <brk id="21820" max="16383" man="1"/>
        <brk id="21888" max="16383" man="1"/>
        <brk id="21956" max="16383" man="1"/>
        <brk id="22024" max="16383" man="1"/>
        <brk id="22092" max="16383" man="1"/>
        <brk id="22160" max="16383" man="1"/>
        <brk id="22228" max="16383" man="1"/>
        <brk id="22296" max="16383" man="1"/>
        <brk id="22364" max="16383" man="1"/>
        <brk id="22432" max="16383" man="1"/>
        <brk id="22500" max="16383" man="1"/>
        <brk id="22568" max="16383" man="1"/>
        <brk id="22636" max="16383" man="1"/>
        <brk id="22704" max="16383" man="1"/>
        <brk id="22772" max="16383" man="1"/>
        <brk id="22840" max="16383" man="1"/>
        <brk id="22908" max="16383" man="1"/>
        <brk id="22976" max="16383" man="1"/>
        <brk id="23044" max="16383" man="1"/>
        <brk id="23112" max="16383" man="1"/>
        <brk id="23180" max="16383" man="1"/>
        <brk id="23248" max="16383" man="1"/>
        <brk id="23316" max="16383" man="1"/>
        <brk id="23384" max="16383" man="1"/>
        <brk id="23452" max="16383" man="1"/>
        <brk id="23520" max="16383" man="1"/>
        <brk id="23588" max="16383" man="1"/>
        <brk id="23656" max="16383" man="1"/>
        <brk id="23724" max="16383" man="1"/>
        <brk id="23792" max="16383" man="1"/>
        <brk id="23860" max="16383" man="1"/>
        <brk id="23928" max="16383" man="1"/>
        <brk id="23996" max="16383" man="1"/>
        <brk id="24064" max="16383" man="1"/>
        <brk id="24132" max="16383" man="1"/>
        <brk id="24200" max="16383" man="1"/>
        <brk id="24268" max="16383" man="1"/>
        <brk id="24336" max="16383" man="1"/>
        <brk id="24404" max="16383" man="1"/>
        <brk id="24472" max="16383" man="1"/>
        <brk id="24540" max="16383" man="1"/>
        <brk id="24608" max="16383" man="1"/>
        <brk id="24676" max="16383" man="1"/>
        <brk id="24744" max="16383" man="1"/>
        <brk id="24812" max="16383" man="1"/>
        <brk id="24880" max="16383" man="1"/>
        <brk id="24948" max="16383" man="1"/>
        <brk id="25016" max="16383" man="1"/>
        <brk id="25084" max="16383" man="1"/>
        <brk id="25152" max="16383" man="1"/>
        <brk id="25220" max="16383" man="1"/>
        <brk id="25288" max="16383" man="1"/>
        <brk id="25356" max="16383" man="1"/>
        <brk id="25424" max="16383" man="1"/>
        <brk id="25492" max="16383" man="1"/>
        <brk id="25560" max="16383" man="1"/>
        <brk id="25628" max="16383" man="1"/>
        <brk id="25696" max="16383" man="1"/>
        <brk id="25764" max="16383" man="1"/>
        <brk id="25832" max="16383" man="1"/>
        <brk id="25900" max="16383" man="1"/>
        <brk id="25968" max="16383" man="1"/>
        <brk id="26036" max="16383" man="1"/>
        <brk id="26104" max="16383" man="1"/>
        <brk id="26172" max="16383" man="1"/>
        <brk id="26240" max="16383" man="1"/>
        <brk id="26308" max="16383" man="1"/>
        <brk id="26376" max="16383" man="1"/>
        <brk id="26444" max="16383" man="1"/>
        <brk id="26512" max="16383" man="1"/>
        <brk id="26580" max="16383" man="1"/>
        <brk id="26648" max="16383" man="1"/>
        <brk id="26716" max="16383" man="1"/>
        <brk id="26784" max="16383" man="1"/>
        <brk id="26852" max="16383" man="1"/>
        <brk id="26920" max="16383" man="1"/>
        <brk id="26988" max="16383" man="1"/>
        <brk id="27056" max="16383" man="1"/>
        <brk id="27124" max="16383" man="1"/>
        <brk id="27192" max="16383" man="1"/>
        <brk id="27260" max="16383" man="1"/>
        <brk id="27328" max="16383" man="1"/>
        <brk id="27396" max="16383" man="1"/>
        <brk id="27464" max="16383" man="1"/>
        <brk id="27532" max="16383" man="1"/>
        <brk id="27600" max="16383" man="1"/>
        <brk id="27668" max="16383" man="1"/>
        <brk id="27736" max="16383" man="1"/>
        <brk id="27804" max="16383" man="1"/>
        <brk id="27872" max="16383" man="1"/>
        <brk id="27940" max="16383" man="1"/>
        <brk id="28008" max="16383" man="1"/>
        <brk id="28076" max="16383" man="1"/>
        <brk id="28144" max="16383" man="1"/>
        <brk id="28212" max="16383" man="1"/>
        <brk id="28280" max="16383" man="1"/>
        <brk id="28348" max="16383" man="1"/>
        <brk id="28416" max="16383" man="1"/>
        <brk id="28484" max="16383" man="1"/>
        <brk id="28552" max="16383" man="1"/>
        <brk id="28620" max="16383" man="1"/>
        <brk id="28688" max="16383" man="1"/>
        <brk id="28756" max="16383" man="1"/>
        <brk id="28824" max="16383" man="1"/>
        <brk id="28892" max="16383" man="1"/>
        <brk id="28960" max="16383" man="1"/>
        <brk id="29028" max="16383" man="1"/>
        <brk id="29096" max="16383" man="1"/>
        <brk id="29164" max="16383" man="1"/>
        <brk id="29232" max="16383" man="1"/>
        <brk id="29300" max="16383" man="1"/>
        <brk id="29368" max="16383" man="1"/>
        <brk id="29436" max="16383" man="1"/>
        <brk id="29504" max="16383" man="1"/>
        <brk id="29572" max="16383" man="1"/>
        <brk id="29640" max="16383" man="1"/>
        <brk id="29708" max="16383" man="1"/>
        <brk id="29776" max="16383" man="1"/>
        <brk id="29844" max="16383" man="1"/>
        <brk id="29912" max="16383" man="1"/>
        <brk id="29980" max="16383" man="1"/>
        <brk id="30048" max="16383" man="1"/>
        <brk id="30116" max="16383" man="1"/>
        <brk id="30184" max="16383" man="1"/>
        <brk id="30252" max="16383" man="1"/>
        <brk id="30320" max="16383" man="1"/>
        <brk id="30388" max="16383" man="1"/>
        <brk id="30456" max="16383" man="1"/>
        <brk id="30524" max="16383" man="1"/>
        <brk id="30592" max="16383" man="1"/>
        <brk id="30660" max="16383" man="1"/>
        <brk id="30728" max="16383" man="1"/>
        <brk id="30796" max="16383" man="1"/>
        <brk id="30864" max="16383" man="1"/>
        <brk id="30932" max="16383" man="1"/>
        <brk id="31000" max="16383" man="1"/>
        <brk id="31068" max="16383" man="1"/>
        <brk id="31136" max="16383" man="1"/>
        <brk id="31204" max="16383" man="1"/>
        <brk id="31272" max="16383" man="1"/>
        <brk id="31340" max="16383" man="1"/>
        <brk id="31408" max="16383" man="1"/>
        <brk id="31476" max="16383" man="1"/>
        <brk id="31544" max="16383" man="1"/>
        <brk id="31612" max="16383" man="1"/>
        <brk id="31680" max="16383" man="1"/>
        <brk id="31748" max="16383" man="1"/>
        <brk id="31816" max="16383" man="1"/>
        <brk id="31884" max="16383" man="1"/>
        <brk id="31952" max="16383" man="1"/>
        <brk id="32020" max="16383" man="1"/>
        <brk id="32088" max="16383" man="1"/>
        <brk id="32156" max="16383" man="1"/>
        <brk id="32224" max="16383" man="1"/>
        <brk id="32292" max="16383" man="1"/>
        <brk id="32360" max="16383" man="1"/>
        <brk id="32428" max="16383" man="1"/>
        <brk id="32496" max="16383" man="1"/>
        <brk id="32564" max="16383" man="1"/>
        <brk id="32632" max="16383" man="1"/>
        <brk id="32700" max="16383" man="1"/>
        <brk id="32768" max="16383" man="1"/>
        <brk id="32836" max="16383" man="1"/>
        <brk id="32904" max="16383" man="1"/>
        <brk id="32972" max="16383" man="1"/>
        <brk id="33040" max="16383" man="1"/>
        <brk id="33108" max="16383" man="1"/>
        <brk id="33176" max="16383" man="1"/>
        <brk id="33244" max="16383" man="1"/>
        <brk id="33312" max="16383" man="1"/>
        <brk id="33380" max="16383" man="1"/>
        <brk id="33448" max="16383" man="1"/>
        <brk id="33516" max="16383" man="1"/>
        <brk id="33584" max="16383" man="1"/>
        <brk id="33652" max="16383" man="1"/>
        <brk id="33720" max="16383" man="1"/>
        <brk id="33788" max="16383" man="1"/>
        <brk id="33856" max="16383" man="1"/>
        <brk id="33924" max="16383" man="1"/>
        <brk id="33992" max="16383" man="1"/>
        <brk id="34060" max="16383" man="1"/>
        <brk id="34128" max="16383" man="1"/>
        <brk id="34196" max="16383" man="1"/>
        <brk id="34264" max="16383" man="1"/>
        <brk id="34332" max="16383" man="1"/>
        <brk id="34400" max="16383" man="1"/>
        <brk id="34468" max="16383" man="1"/>
        <brk id="34536" max="16383" man="1"/>
        <brk id="34604" max="16383" man="1"/>
        <brk id="34672" max="16383" man="1"/>
        <brk id="34740" max="16383" man="1"/>
        <brk id="34808" max="16383" man="1"/>
        <brk id="34876" max="16383" man="1"/>
        <brk id="34944" max="16383" man="1"/>
        <brk id="35012" max="16383" man="1"/>
        <brk id="35080" max="16383" man="1"/>
        <brk id="35148" max="16383" man="1"/>
        <brk id="35216" max="16383" man="1"/>
        <brk id="35284" max="16383" man="1"/>
        <brk id="35352" max="16383" man="1"/>
        <brk id="35420" max="16383" man="1"/>
        <brk id="35488" max="16383" man="1"/>
        <brk id="35556" max="16383" man="1"/>
        <brk id="35624" max="16383" man="1"/>
        <brk id="35692" max="16383" man="1"/>
        <brk id="35760" max="16383" man="1"/>
        <brk id="35828" max="16383" man="1"/>
        <brk id="35896" max="16383" man="1"/>
        <brk id="35964" max="16383" man="1"/>
        <brk id="36032" max="16383" man="1"/>
        <brk id="36100" max="16383" man="1"/>
        <brk id="36168" max="16383" man="1"/>
        <brk id="36236" max="16383" man="1"/>
        <brk id="36304" max="16383" man="1"/>
        <brk id="36372" max="16383" man="1"/>
        <brk id="36440" max="16383" man="1"/>
        <brk id="36508" max="16383" man="1"/>
        <brk id="36576" max="16383" man="1"/>
        <brk id="36644" max="16383" man="1"/>
        <brk id="36712" max="16383" man="1"/>
        <brk id="36780" max="16383" man="1"/>
        <brk id="36848" max="16383" man="1"/>
        <brk id="36916" max="16383" man="1"/>
        <brk id="36984" max="16383" man="1"/>
        <brk id="37052" max="16383" man="1"/>
        <brk id="37120" max="16383" man="1"/>
        <brk id="37188" max="16383" man="1"/>
        <brk id="37256" max="16383" man="1"/>
        <brk id="37324" max="16383" man="1"/>
        <brk id="37392" max="16383" man="1"/>
        <brk id="37460" max="16383" man="1"/>
        <brk id="37528" max="16383" man="1"/>
        <brk id="37596" max="16383" man="1"/>
        <brk id="37664" max="16383" man="1"/>
        <brk id="37732" max="16383" man="1"/>
        <brk id="37800" max="16383" man="1"/>
        <brk id="37868" max="16383" man="1"/>
        <brk id="37936" max="16383" man="1"/>
        <brk id="38004" max="16383" man="1"/>
        <brk id="38072" max="16383" man="1"/>
        <brk id="38140" max="16383" man="1"/>
        <brk id="38208" max="16383" man="1"/>
        <brk id="38276" max="16383" man="1"/>
        <brk id="38344" max="16383" man="1"/>
        <brk id="38412" max="16383" man="1"/>
        <brk id="38480" max="16383" man="1"/>
        <brk id="38548" max="16383" man="1"/>
        <brk id="38616" max="16383" man="1"/>
        <brk id="38684" max="16383" man="1"/>
        <brk id="38752" max="16383" man="1"/>
        <brk id="38820" max="16383" man="1"/>
        <brk id="38888" max="16383" man="1"/>
        <brk id="38956" max="16383" man="1"/>
        <brk id="39024" max="16383" man="1"/>
        <brk id="39092" max="16383" man="1"/>
        <brk id="39160" max="16383" man="1"/>
        <brk id="39228" max="16383" man="1"/>
        <brk id="39296" max="16383" man="1"/>
        <brk id="39364" max="16383" man="1"/>
        <brk id="39432" max="16383" man="1"/>
        <brk id="39500" max="16383" man="1"/>
        <brk id="39568" max="16383" man="1"/>
        <brk id="39636" max="16383" man="1"/>
        <brk id="39704" max="16383" man="1"/>
        <brk id="39772" max="16383" man="1"/>
        <brk id="39840" max="16383" man="1"/>
        <brk id="39908" max="16383" man="1"/>
        <brk id="39976" max="16383" man="1"/>
        <brk id="40044" max="16383" man="1"/>
        <brk id="40112" max="16383" man="1"/>
        <brk id="40180" max="16383" man="1"/>
        <brk id="40248" max="16383" man="1"/>
        <brk id="40316" max="16383" man="1"/>
        <brk id="40384" max="16383" man="1"/>
        <brk id="40452" max="16383" man="1"/>
        <brk id="40520" max="16383" man="1"/>
        <brk id="40588" max="16383" man="1"/>
        <brk id="40656" max="16383" man="1"/>
        <brk id="40724" max="16383" man="1"/>
        <brk id="40792" max="16383" man="1"/>
        <brk id="40860" max="16383" man="1"/>
        <brk id="40928" max="16383" man="1"/>
        <brk id="40996" max="16383" man="1"/>
        <brk id="41064" max="16383" man="1"/>
        <brk id="41132" max="16383" man="1"/>
        <brk id="41200" max="16383" man="1"/>
        <brk id="41268" max="16383" man="1"/>
        <brk id="41336" max="16383" man="1"/>
        <brk id="41404" max="16383" man="1"/>
        <brk id="41472" max="16383" man="1"/>
        <brk id="41540" max="16383" man="1"/>
        <brk id="41608" max="16383" man="1"/>
        <brk id="41676" max="16383" man="1"/>
        <brk id="41744" max="16383" man="1"/>
        <brk id="41812" max="16383" man="1"/>
        <brk id="41880" max="16383" man="1"/>
        <brk id="41948" max="16383" man="1"/>
        <brk id="42016" max="16383" man="1"/>
        <brk id="42084" max="16383" man="1"/>
        <brk id="42152" max="16383" man="1"/>
        <brk id="42220" max="16383" man="1"/>
        <brk id="42288" max="16383" man="1"/>
        <brk id="42356" max="16383" man="1"/>
        <brk id="42424" max="16383" man="1"/>
        <brk id="42492" max="16383" man="1"/>
        <brk id="42560" max="16383" man="1"/>
        <brk id="42628" max="16383" man="1"/>
        <brk id="42696" max="16383" man="1"/>
        <brk id="42764" max="16383" man="1"/>
        <brk id="42832" max="16383" man="1"/>
        <brk id="42900" max="16383" man="1"/>
        <brk id="42968" max="16383" man="1"/>
        <brk id="43036" max="16383" man="1"/>
        <brk id="43104" max="16383" man="1"/>
        <brk id="43172" max="16383" man="1"/>
        <brk id="43240" max="16383" man="1"/>
        <brk id="43308" max="16383" man="1"/>
        <brk id="43376" max="16383" man="1"/>
        <brk id="43444" max="16383" man="1"/>
        <brk id="43512" max="16383" man="1"/>
        <brk id="43580" max="16383" man="1"/>
        <brk id="43648" max="16383" man="1"/>
        <brk id="43716" max="16383" man="1"/>
        <brk id="43784" max="16383" man="1"/>
        <brk id="43852" max="16383" man="1"/>
        <brk id="43920" max="16383" man="1"/>
        <brk id="43988" max="16383" man="1"/>
        <brk id="44056" max="16383" man="1"/>
        <brk id="44124" max="16383" man="1"/>
        <brk id="44192" max="16383" man="1"/>
        <brk id="44260" max="16383" man="1"/>
        <brk id="44328" max="16383" man="1"/>
        <brk id="44396" max="16383" man="1"/>
        <brk id="44464" max="16383" man="1"/>
        <brk id="44532" max="16383" man="1"/>
        <brk id="44600" max="16383" man="1"/>
        <brk id="44668" max="16383" man="1"/>
        <brk id="44736" max="16383" man="1"/>
        <brk id="44804" max="16383" man="1"/>
        <brk id="44872" max="16383" man="1"/>
        <brk id="44940" max="16383" man="1"/>
        <brk id="45008" max="16383" man="1"/>
        <brk id="45076" max="16383" man="1"/>
        <brk id="45144" max="16383" man="1"/>
        <brk id="45212" max="16383" man="1"/>
        <brk id="45280" max="16383" man="1"/>
        <brk id="45348" max="16383" man="1"/>
        <brk id="45416" max="16383" man="1"/>
        <brk id="45484" max="16383" man="1"/>
        <brk id="45552" max="16383" man="1"/>
        <brk id="45620" max="16383" man="1"/>
        <brk id="45688" max="16383" man="1"/>
        <brk id="45756" max="16383" man="1"/>
        <brk id="45824" max="16383" man="1"/>
        <brk id="45892" max="16383" man="1"/>
        <brk id="45960" max="16383" man="1"/>
        <brk id="46028" max="16383" man="1"/>
        <brk id="46096" max="16383" man="1"/>
        <brk id="46164" max="16383" man="1"/>
        <brk id="46232" max="16383" man="1"/>
        <brk id="46300" max="16383" man="1"/>
        <brk id="46368" max="16383" man="1"/>
        <brk id="46436" max="16383" man="1"/>
        <brk id="46504" max="16383" man="1"/>
        <brk id="46572" max="16383" man="1"/>
        <brk id="46640" max="16383" man="1"/>
        <brk id="46708" max="16383" man="1"/>
        <brk id="46776" max="16383" man="1"/>
        <brk id="46844" max="16383" man="1"/>
        <brk id="46912" max="16383" man="1"/>
        <brk id="46980" max="16383" man="1"/>
        <brk id="47048" max="16383" man="1"/>
        <brk id="47116" max="16383" man="1"/>
        <brk id="47184" max="16383" man="1"/>
        <brk id="47252" max="16383" man="1"/>
        <brk id="47320" max="16383" man="1"/>
        <brk id="47388" max="16383" man="1"/>
        <brk id="47456" max="16383" man="1"/>
        <brk id="47524" max="16383" man="1"/>
        <brk id="47592" max="16383" man="1"/>
        <brk id="47660" max="16383" man="1"/>
        <brk id="47728" max="16383" man="1"/>
        <brk id="47796" max="16383" man="1"/>
        <brk id="47864" max="16383" man="1"/>
        <brk id="47932" max="16383" man="1"/>
        <brk id="48000" max="16383" man="1"/>
        <brk id="48068" max="16383" man="1"/>
        <brk id="48136" max="16383" man="1"/>
        <brk id="48204" max="16383" man="1"/>
        <brk id="48272" max="16383" man="1"/>
        <brk id="48340" max="16383" man="1"/>
        <brk id="48408" max="16383" man="1"/>
        <brk id="48476" max="16383" man="1"/>
        <brk id="48544" max="16383" man="1"/>
        <brk id="48612" max="16383" man="1"/>
        <brk id="48680" max="16383" man="1"/>
        <brk id="48748" max="16383" man="1"/>
        <brk id="48816" max="16383" man="1"/>
        <brk id="48884" max="16383" man="1"/>
        <brk id="48952" max="16383" man="1"/>
        <brk id="49020" max="16383" man="1"/>
        <brk id="49088" max="16383" man="1"/>
        <brk id="49156" max="16383" man="1"/>
        <brk id="49224" max="16383" man="1"/>
        <brk id="49292" max="16383" man="1"/>
        <brk id="49360" max="16383" man="1"/>
        <brk id="49428" max="16383" man="1"/>
        <brk id="49496" max="16383" man="1"/>
        <brk id="49564" max="16383" man="1"/>
        <brk id="49632" max="16383" man="1"/>
        <brk id="49700" max="16383" man="1"/>
        <brk id="49768" max="16383" man="1"/>
        <brk id="49836" max="16383" man="1"/>
        <brk id="49904" max="16383" man="1"/>
        <brk id="49972" max="16383" man="1"/>
        <brk id="50040" max="16383" man="1"/>
        <brk id="50108" max="16383" man="1"/>
        <brk id="50176" max="16383" man="1"/>
        <brk id="50244" max="16383" man="1"/>
        <brk id="50312" max="16383" man="1"/>
        <brk id="50380" max="16383" man="1"/>
        <brk id="50448" max="16383" man="1"/>
        <brk id="50516" max="16383" man="1"/>
        <brk id="50584" max="16383" man="1"/>
        <brk id="50652" max="16383" man="1"/>
        <brk id="50720" max="16383" man="1"/>
        <brk id="50788" max="16383" man="1"/>
        <brk id="50856" max="16383" man="1"/>
        <brk id="50924" max="16383" man="1"/>
        <brk id="50992" max="16383" man="1"/>
        <brk id="51060" max="16383" man="1"/>
        <brk id="51128" max="16383" man="1"/>
        <brk id="51196" max="16383" man="1"/>
        <brk id="51264" max="16383" man="1"/>
        <brk id="51332" max="16383" man="1"/>
        <brk id="51400" max="16383" man="1"/>
        <brk id="51468" max="16383" man="1"/>
        <brk id="51536" max="16383" man="1"/>
        <brk id="51604" max="16383" man="1"/>
        <brk id="51672" max="16383" man="1"/>
        <brk id="51740" max="16383" man="1"/>
        <brk id="51808" max="16383" man="1"/>
        <brk id="51876" max="16383" man="1"/>
        <brk id="51944" max="16383" man="1"/>
        <brk id="52012" max="16383" man="1"/>
        <brk id="52080" max="16383" man="1"/>
        <brk id="52148" max="16383" man="1"/>
        <brk id="52216" max="16383" man="1"/>
        <brk id="52284" max="16383" man="1"/>
        <brk id="52352" max="16383" man="1"/>
        <brk id="52420" max="16383" man="1"/>
        <brk id="52488" max="16383" man="1"/>
        <brk id="52556" max="16383" man="1"/>
        <brk id="52624" max="16383" man="1"/>
        <brk id="52692" max="16383" man="1"/>
        <brk id="52760" max="16383" man="1"/>
        <brk id="52828" max="16383" man="1"/>
        <brk id="52896" max="16383" man="1"/>
        <brk id="52964" max="16383" man="1"/>
        <brk id="53032" max="16383" man="1"/>
        <brk id="53100" max="16383" man="1"/>
        <brk id="53168" max="16383" man="1"/>
        <brk id="53236" max="16383" man="1"/>
        <brk id="53304" max="16383" man="1"/>
        <brk id="53372" max="16383" man="1"/>
        <brk id="53440" max="16383" man="1"/>
        <brk id="53508" max="16383" man="1"/>
        <brk id="53576" max="16383" man="1"/>
        <brk id="53644" max="16383" man="1"/>
        <brk id="53712" max="16383" man="1"/>
        <brk id="53780" max="16383" man="1"/>
        <brk id="53848" max="16383" man="1"/>
        <brk id="53916" max="16383" man="1"/>
        <brk id="53984" max="16383" man="1"/>
        <brk id="54052" max="16383" man="1"/>
        <brk id="54120" max="16383" man="1"/>
        <brk id="54188" max="16383" man="1"/>
        <brk id="54256" max="16383" man="1"/>
        <brk id="54324" max="16383" man="1"/>
        <brk id="54392" max="16383" man="1"/>
        <brk id="54460" max="16383" man="1"/>
        <brk id="54528" max="16383" man="1"/>
        <brk id="54596" max="16383" man="1"/>
        <brk id="54664" max="16383" man="1"/>
        <brk id="54732" max="16383" man="1"/>
        <brk id="54800" max="16383" man="1"/>
        <brk id="54868" max="16383" man="1"/>
        <brk id="54936" max="16383" man="1"/>
        <brk id="55004" max="16383" man="1"/>
        <brk id="55072" max="16383" man="1"/>
        <brk id="55140" max="16383" man="1"/>
        <brk id="55208" max="16383" man="1"/>
        <brk id="55276" max="16383" man="1"/>
        <brk id="55344" max="16383" man="1"/>
        <brk id="55412" max="16383" man="1"/>
        <brk id="55480" max="16383" man="1"/>
        <brk id="55548" max="16383" man="1"/>
        <brk id="55616" max="16383" man="1"/>
        <brk id="55684" max="16383" man="1"/>
        <brk id="55752" max="16383" man="1"/>
        <brk id="55820" max="16383" man="1"/>
        <brk id="55888" max="16383" man="1"/>
        <brk id="55956" max="16383" man="1"/>
        <brk id="56024" max="16383" man="1"/>
        <brk id="56092" max="16383" man="1"/>
        <brk id="56160" max="16383" man="1"/>
        <brk id="56228" max="16383" man="1"/>
        <brk id="56296" max="16383" man="1"/>
        <brk id="56364" max="16383" man="1"/>
        <brk id="56432" max="16383" man="1"/>
        <brk id="56500" max="16383" man="1"/>
        <brk id="56568" max="16383" man="1"/>
        <brk id="56636" max="16383" man="1"/>
        <brk id="56704" max="16383" man="1"/>
        <brk id="56772" max="16383" man="1"/>
        <brk id="56840" max="16383" man="1"/>
        <brk id="56908" max="16383" man="1"/>
        <brk id="56976" max="16383" man="1"/>
        <brk id="57044" max="16383" man="1"/>
        <brk id="57112" max="16383" man="1"/>
        <brk id="57180" max="16383" man="1"/>
        <brk id="57248" max="16383" man="1"/>
        <brk id="57316" max="16383" man="1"/>
        <brk id="57384" max="16383" man="1"/>
        <brk id="57452" max="16383" man="1"/>
        <brk id="57520" max="16383" man="1"/>
        <brk id="57588" max="16383" man="1"/>
        <brk id="57656" max="16383" man="1"/>
        <brk id="57724" max="16383" man="1"/>
        <brk id="57792" max="16383" man="1"/>
        <brk id="57860" max="16383" man="1"/>
        <brk id="57928" max="16383" man="1"/>
        <brk id="57996" max="16383" man="1"/>
        <brk id="58064" max="16383" man="1"/>
        <brk id="58132" max="16383" man="1"/>
        <brk id="58200" max="16383" man="1"/>
        <brk id="58268" max="16383" man="1"/>
        <brk id="58336" max="16383" man="1"/>
        <brk id="58404" max="16383" man="1"/>
        <brk id="58472" max="16383" man="1"/>
        <brk id="58540" max="16383" man="1"/>
        <brk id="58608" max="16383" man="1"/>
        <brk id="58676" max="16383" man="1"/>
        <brk id="58744" max="16383" man="1"/>
        <brk id="58812" max="16383" man="1"/>
        <brk id="58880" max="16383" man="1"/>
        <brk id="58948" max="16383" man="1"/>
        <brk id="59016" max="16383" man="1"/>
        <brk id="59084" max="16383" man="1"/>
        <brk id="59152" max="16383" man="1"/>
        <brk id="59220" max="16383" man="1"/>
        <brk id="59288" max="16383" man="1"/>
        <brk id="59356" max="16383" man="1"/>
        <brk id="59424" max="16383" man="1"/>
        <brk id="59492" max="16383" man="1"/>
        <brk id="59560" max="16383" man="1"/>
        <brk id="59628" max="16383" man="1"/>
        <brk id="59696" max="16383" man="1"/>
        <brk id="59764" max="16383" man="1"/>
        <brk id="59832" max="16383" man="1"/>
        <brk id="59900" max="16383" man="1"/>
        <brk id="59968" max="16383" man="1"/>
        <brk id="60036" max="16383" man="1"/>
        <brk id="60104" max="16383" man="1"/>
        <brk id="60172" max="16383" man="1"/>
        <brk id="60240" max="16383" man="1"/>
        <brk id="60308" max="16383" man="1"/>
        <brk id="60376" max="16383" man="1"/>
        <brk id="60444" max="16383" man="1"/>
        <brk id="60512" max="16383" man="1"/>
        <brk id="60580" max="16383" man="1"/>
        <brk id="60648" max="16383" man="1"/>
        <brk id="60716" max="16383" man="1"/>
        <brk id="60784" max="16383" man="1"/>
        <brk id="60852" max="16383" man="1"/>
        <brk id="60920" max="16383" man="1"/>
        <brk id="60988" max="16383" man="1"/>
        <brk id="61056" max="16383" man="1"/>
        <brk id="61124" max="16383" man="1"/>
        <brk id="61192" max="16383" man="1"/>
        <brk id="61260" max="16383" man="1"/>
        <brk id="61328" max="16383" man="1"/>
        <brk id="61396" max="16383" man="1"/>
        <brk id="61464" max="16383" man="1"/>
        <brk id="61532" max="16383" man="1"/>
        <brk id="61600" max="16383" man="1"/>
        <brk id="61668" max="16383" man="1"/>
        <brk id="61736" max="16383" man="1"/>
        <brk id="61804" max="16383" man="1"/>
        <brk id="61872" max="16383" man="1"/>
        <brk id="61940" max="16383" man="1"/>
        <brk id="62008" max="16383" man="1"/>
        <brk id="62076" max="16383" man="1"/>
        <brk id="62144" max="16383" man="1"/>
        <brk id="62212" max="16383" man="1"/>
        <brk id="62280" max="16383" man="1"/>
        <brk id="62348" max="16383" man="1"/>
        <brk id="62416" max="16383" man="1"/>
        <brk id="62484" max="16383" man="1"/>
        <brk id="62552" max="16383" man="1"/>
        <brk id="62620" max="16383" man="1"/>
        <brk id="62688" max="16383" man="1"/>
        <brk id="62756" max="16383" man="1"/>
        <brk id="62824" max="16383" man="1"/>
        <brk id="62892" max="16383" man="1"/>
        <brk id="62960" max="16383" man="1"/>
        <brk id="63028" max="16383" man="1"/>
        <brk id="63096" max="16383" man="1"/>
        <brk id="63164" max="16383" man="1"/>
        <brk id="63232" max="16383" man="1"/>
        <brk id="63300" max="16383" man="1"/>
        <brk id="63368" max="16383" man="1"/>
        <brk id="63436" max="16383" man="1"/>
        <brk id="63504" max="16383" man="1"/>
        <brk id="63572" max="16383" man="1"/>
        <brk id="63640" max="16383" man="1"/>
        <brk id="63708" max="16383" man="1"/>
        <brk id="63776" max="16383" man="1"/>
        <brk id="63844" max="16383" man="1"/>
        <brk id="63912" max="16383" man="1"/>
        <brk id="63980" max="16383" man="1"/>
        <brk id="64048" max="16383" man="1"/>
        <brk id="64116" max="16383" man="1"/>
        <brk id="64184" max="16383" man="1"/>
        <brk id="64252" max="16383" man="1"/>
        <brk id="64320" max="16383" man="1"/>
        <brk id="64388" max="16383" man="1"/>
        <brk id="64456" max="16383" man="1"/>
        <brk id="64524" max="16383" man="1"/>
        <brk id="64592" max="16383" man="1"/>
        <brk id="64660" max="16383" man="1"/>
        <brk id="64728" max="16383" man="1"/>
        <brk id="64796" max="16383" man="1"/>
        <brk id="64864" max="16383" man="1"/>
        <brk id="64932" max="16383" man="1"/>
        <brk id="65000" max="16383" man="1"/>
        <brk id="65068" max="16383" man="1"/>
        <brk id="65136" max="16383" man="1"/>
        <brk id="65204" max="16383" man="1"/>
        <brk id="65272" max="16383" man="1"/>
        <brk id="65340" max="16383" man="1"/>
        <brk id="65408" max="16383" man="1"/>
        <brk id="65476" max="16383" man="1"/>
      </rowBreaks>
      <pageMargins left="0.59055118110236227" right="0.59055118110236227" top="0.59055118110236227" bottom="0.39370078740157483" header="0.51181102362204722" footer="0.51181102362204722"/>
      <printOptions horizontalCentered="1" verticalCentered="1"/>
      <pageSetup paperSize="9" scale="92" orientation="portrait" blackAndWhite="1" useFirstPageNumber="1" horizontalDpi="4294967295" r:id="rId1"/>
      <headerFooter alignWithMargins="0">
        <oddFooter>&amp;C&amp;"ＭＳ 明朝,標準"&amp;10非照-&amp;P</oddFooter>
        <evenFooter>&amp;C&amp;"ＭＳ 明朝,標準"&amp;10非照-&amp;P</evenFooter>
        <firstFooter>&amp;C&amp;"ＭＳ 明朝,標準"&amp;10非照-&amp;P</firstFooter>
      </headerFooter>
    </customSheetView>
  </customSheetViews>
  <mergeCells count="117">
    <mergeCell ref="B79:I79"/>
    <mergeCell ref="B80:I80"/>
    <mergeCell ref="B81:I81"/>
    <mergeCell ref="B82:I82"/>
    <mergeCell ref="B83:I83"/>
    <mergeCell ref="B84:I84"/>
    <mergeCell ref="A5:B8"/>
    <mergeCell ref="C7:C8"/>
    <mergeCell ref="A10:A12"/>
    <mergeCell ref="B10:E12"/>
    <mergeCell ref="I10:I12"/>
    <mergeCell ref="F11:F12"/>
    <mergeCell ref="B14:B15"/>
    <mergeCell ref="B18:B19"/>
    <mergeCell ref="B23:B26"/>
    <mergeCell ref="B27:B28"/>
    <mergeCell ref="B30:B31"/>
    <mergeCell ref="C33:C35"/>
    <mergeCell ref="C36:C38"/>
    <mergeCell ref="C39:C40"/>
    <mergeCell ref="C54:C58"/>
    <mergeCell ref="B33:B40"/>
    <mergeCell ref="B42:B58"/>
    <mergeCell ref="C42:C53"/>
    <mergeCell ref="A70:I70"/>
    <mergeCell ref="B71:I71"/>
    <mergeCell ref="B72:I72"/>
    <mergeCell ref="B73:I73"/>
    <mergeCell ref="B74:I74"/>
    <mergeCell ref="B75:I75"/>
    <mergeCell ref="B76:I76"/>
    <mergeCell ref="B77:I77"/>
    <mergeCell ref="B78:I78"/>
    <mergeCell ref="B67:C67"/>
    <mergeCell ref="E67:G67"/>
    <mergeCell ref="H67:I67"/>
    <mergeCell ref="B68:C68"/>
    <mergeCell ref="E68:G68"/>
    <mergeCell ref="H68:I68"/>
    <mergeCell ref="B69:C69"/>
    <mergeCell ref="E69:G69"/>
    <mergeCell ref="H69:I69"/>
    <mergeCell ref="B62:E62"/>
    <mergeCell ref="A63:C63"/>
    <mergeCell ref="B64:C64"/>
    <mergeCell ref="E64:G64"/>
    <mergeCell ref="H64:I64"/>
    <mergeCell ref="B65:C65"/>
    <mergeCell ref="E65:G65"/>
    <mergeCell ref="H65:I65"/>
    <mergeCell ref="B66:C66"/>
    <mergeCell ref="E66:G66"/>
    <mergeCell ref="H66:I66"/>
    <mergeCell ref="D53:E53"/>
    <mergeCell ref="D54:E54"/>
    <mergeCell ref="D55:E55"/>
    <mergeCell ref="D56:E56"/>
    <mergeCell ref="D57:E57"/>
    <mergeCell ref="D58:E58"/>
    <mergeCell ref="B59:I59"/>
    <mergeCell ref="B60:E60"/>
    <mergeCell ref="B61:E61"/>
    <mergeCell ref="D44:E44"/>
    <mergeCell ref="D45:E45"/>
    <mergeCell ref="D46:E46"/>
    <mergeCell ref="D47:E47"/>
    <mergeCell ref="D48:E48"/>
    <mergeCell ref="D49:E49"/>
    <mergeCell ref="D50:E50"/>
    <mergeCell ref="D51:E51"/>
    <mergeCell ref="D52:E52"/>
    <mergeCell ref="D35:E35"/>
    <mergeCell ref="D36:E36"/>
    <mergeCell ref="D37:E37"/>
    <mergeCell ref="D38:E38"/>
    <mergeCell ref="D39:E39"/>
    <mergeCell ref="D40:E40"/>
    <mergeCell ref="B41:H41"/>
    <mergeCell ref="D42:E42"/>
    <mergeCell ref="D43:E43"/>
    <mergeCell ref="C26:E26"/>
    <mergeCell ref="C27:E27"/>
    <mergeCell ref="C28:E28"/>
    <mergeCell ref="B29:I29"/>
    <mergeCell ref="C30:E30"/>
    <mergeCell ref="C31:E31"/>
    <mergeCell ref="B32:I32"/>
    <mergeCell ref="D33:E33"/>
    <mergeCell ref="D34:E34"/>
    <mergeCell ref="C17:E17"/>
    <mergeCell ref="C18:E18"/>
    <mergeCell ref="C19:E19"/>
    <mergeCell ref="C20:E20"/>
    <mergeCell ref="C21:E21"/>
    <mergeCell ref="B22:I22"/>
    <mergeCell ref="C23:E23"/>
    <mergeCell ref="C24:E24"/>
    <mergeCell ref="C25:E25"/>
    <mergeCell ref="D8:G8"/>
    <mergeCell ref="H8:I8"/>
    <mergeCell ref="A9:I9"/>
    <mergeCell ref="F10:H10"/>
    <mergeCell ref="G11:H11"/>
    <mergeCell ref="B13:I13"/>
    <mergeCell ref="C14:E14"/>
    <mergeCell ref="C15:E15"/>
    <mergeCell ref="B16:I16"/>
    <mergeCell ref="A1:I1"/>
    <mergeCell ref="A2:I2"/>
    <mergeCell ref="A3:I3"/>
    <mergeCell ref="A4:I4"/>
    <mergeCell ref="D5:G5"/>
    <mergeCell ref="H5:I5"/>
    <mergeCell ref="D6:G6"/>
    <mergeCell ref="H6:I6"/>
    <mergeCell ref="D7:G7"/>
    <mergeCell ref="H7:I7"/>
  </mergeCells>
  <phoneticPr fontId="19"/>
  <dataValidations count="1">
    <dataValidation type="list" allowBlank="1" showInputMessage="1" showErrorMessage="1" sqref="F60:H62 F42:H58 F33:H40 F30:H31 F14:H15 F23:H28 F17:H21" xr:uid="{00000000-0002-0000-0800-000000000000}">
      <formula1>"〇,‐"</formula1>
    </dataValidation>
  </dataValidations>
  <printOptions horizontalCentered="1"/>
  <pageMargins left="0.59055118110236227" right="0.59055118110236227" top="0.39370078740157483" bottom="0.39370078740157483" header="0" footer="0"/>
  <pageSetup paperSize="9" orientation="portrait" blackAndWhite="1" r:id="rId2"/>
  <headerFooter scaleWithDoc="0" alignWithMargins="0"/>
  <rowBreaks count="1" manualBreakCount="1">
    <brk id="69" max="16383" man="1"/>
  </rowBreaks>
  <colBreaks count="1" manualBreakCount="1">
    <brk id="9"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14</vt:i4>
      </vt:variant>
    </vt:vector>
  </HeadingPairs>
  <TitlesOfParts>
    <vt:vector size="30" baseType="lpstr">
      <vt:lpstr>旭川市用</vt:lpstr>
      <vt:lpstr>CSV</vt:lpstr>
      <vt:lpstr>注意事項</vt:lpstr>
      <vt:lpstr>受領証</vt:lpstr>
      <vt:lpstr>１報告書</vt:lpstr>
      <vt:lpstr>２概要書</vt:lpstr>
      <vt:lpstr>①換気検査結果表</vt:lpstr>
      <vt:lpstr>②排煙検査結果表</vt:lpstr>
      <vt:lpstr>③非常用照明検査結果表</vt:lpstr>
      <vt:lpstr>④別表１（換気評価表）</vt:lpstr>
      <vt:lpstr>⑤別表２（換気測定表）</vt:lpstr>
      <vt:lpstr>⑥別表３（排煙記録表）</vt:lpstr>
      <vt:lpstr>⑦別表３ー２（排煙記録表【給気式】）</vt:lpstr>
      <vt:lpstr>⑧別表３ー３（排煙記録表【加圧式】）</vt:lpstr>
      <vt:lpstr>⑨別表４（非常用照明装置測定表）</vt:lpstr>
      <vt:lpstr>⑩別添（関係写真）</vt:lpstr>
      <vt:lpstr>①換気検査結果表!Print_Area</vt:lpstr>
      <vt:lpstr>'１報告書'!Print_Area</vt:lpstr>
      <vt:lpstr>'２概要書'!Print_Area</vt:lpstr>
      <vt:lpstr>②排煙検査結果表!Print_Area</vt:lpstr>
      <vt:lpstr>③非常用照明検査結果表!Print_Area</vt:lpstr>
      <vt:lpstr>'④別表１（換気評価表）'!Print_Area</vt:lpstr>
      <vt:lpstr>'⑤別表２（換気測定表）'!Print_Area</vt:lpstr>
      <vt:lpstr>'⑥別表３（排煙記録表）'!Print_Area</vt:lpstr>
      <vt:lpstr>'⑦別表３ー２（排煙記録表【給気式】）'!Print_Area</vt:lpstr>
      <vt:lpstr>'⑧別表３ー３（排煙記録表【加圧式】）'!Print_Area</vt:lpstr>
      <vt:lpstr>'⑨別表４（非常用照明装置測定表）'!Print_Area</vt:lpstr>
      <vt:lpstr>'⑩別添（関係写真）'!Print_Area</vt:lpstr>
      <vt:lpstr>受領証!Print_Area</vt:lpstr>
      <vt:lpstr>注意事項!Print_Area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2021-03-25T03:13:30Z</dcterms:created>
  <dcterms:modified xsi:type="dcterms:W3CDTF">2026-03-31T01:12:03Z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2025-07-10T02:43:20Z</vt:filetime>
  </property>
</Properties>
</file>