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様式第1号" sheetId="1" r:id="rId1"/>
    <sheet name="緑化率適合判定" sheetId="2" r:id="rId2"/>
  </sheets>
  <definedNames>
    <definedName name="_xlnm.Print_Area" localSheetId="0">'様式第1号'!$A$1:$AD$43</definedName>
  </definedNames>
  <calcPr fullCalcOnLoad="1"/>
</workbook>
</file>

<file path=xl/sharedStrings.xml><?xml version="1.0" encoding="utf-8"?>
<sst xmlns="http://schemas.openxmlformats.org/spreadsheetml/2006/main" count="91" uniqueCount="63">
  <si>
    <t>様式第1号</t>
  </si>
  <si>
    <t>緑化計画書</t>
  </si>
  <si>
    <t>合計</t>
  </si>
  <si>
    <t>敷地面積(A)</t>
  </si>
  <si>
    <t>(建ぺい率の区分毎に記載する)</t>
  </si>
  <si>
    <t>敷地面積と緑化面積の計画</t>
  </si>
  <si>
    <t>法定建ぺい率(B)</t>
  </si>
  <si>
    <t>緑化率(C)</t>
  </si>
  <si>
    <t>緑化面積(D)</t>
  </si>
  <si>
    <t>㎡</t>
  </si>
  <si>
    <t>%</t>
  </si>
  <si>
    <t>㎡</t>
  </si>
  <si>
    <t>(E)</t>
  </si>
  <si>
    <t>(G)</t>
  </si>
  <si>
    <t>(F)</t>
  </si>
  <si>
    <t>備考</t>
  </si>
  <si>
    <t>緑化率C=(1-B/100)×25，緑化面積D=A×C/100</t>
  </si>
  <si>
    <t>敷地全体の緑化率G=F/E×100</t>
  </si>
  <si>
    <t>緑化率計算表</t>
  </si>
  <si>
    <t>緑化種類</t>
  </si>
  <si>
    <t>単位</t>
  </si>
  <si>
    <t>沿道部分</t>
  </si>
  <si>
    <t>その他部分</t>
  </si>
  <si>
    <t>数量</t>
  </si>
  <si>
    <t>①</t>
  </si>
  <si>
    <t>②</t>
  </si>
  <si>
    <t>係数値(㎡)</t>
  </si>
  <si>
    <t>③</t>
  </si>
  <si>
    <t>④</t>
  </si>
  <si>
    <t>小計</t>
  </si>
  <si>
    <t>緑化面積(㎡)</t>
  </si>
  <si>
    <t>①×③=⑤</t>
  </si>
  <si>
    <t>②×④=⑥</t>
  </si>
  <si>
    <t>⑤+⑥</t>
  </si>
  <si>
    <t>高木</t>
  </si>
  <si>
    <t>中木</t>
  </si>
  <si>
    <t>低木</t>
  </si>
  <si>
    <t>生垣</t>
  </si>
  <si>
    <t>ツタ</t>
  </si>
  <si>
    <t>花･地被類</t>
  </si>
  <si>
    <t>芝</t>
  </si>
  <si>
    <t>合計⑦</t>
  </si>
  <si>
    <t>緑化率(%)</t>
  </si>
  <si>
    <t>本</t>
  </si>
  <si>
    <t>m</t>
  </si>
  <si>
    <t>⑦÷敷地面積(E)×100=</t>
  </si>
  <si>
    <t>本数</t>
  </si>
  <si>
    <t>(本･株)</t>
  </si>
  <si>
    <t>植栽時</t>
  </si>
  <si>
    <t>高さ(m)</t>
  </si>
  <si>
    <t>成木時</t>
  </si>
  <si>
    <t>特記事項</t>
  </si>
  <si>
    <t>番号</t>
  </si>
  <si>
    <t>樹種名</t>
  </si>
  <si>
    <t>配置図に記載した場合は省略できる。</t>
  </si>
  <si>
    <t>緑化種類の欄には，「高木，中木，低木，生垣，ツタ，花･地被類，芝」から選択して記載すること。</t>
  </si>
  <si>
    <t>植栽樹木等一覧表</t>
  </si>
  <si>
    <t>緑化率適合判定</t>
  </si>
  <si>
    <t>景観計画重点区域（北彩都地区）に係る敷地内緑化取扱指針の対象敷地に該当するかどうかの判定</t>
  </si>
  <si>
    <t>○</t>
  </si>
  <si>
    <t>緑化率の目標値に適合しているかの判定</t>
  </si>
  <si>
    <t>緑化率の目標値</t>
  </si>
  <si>
    <t>緑化率の計画値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</si>
</sst>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00_ "/>
    <numFmt numFmtId="180" formatCode="#,##0.0;[Red]\-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33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0" fillId="0" borderId="0" xfId="0" applyFont="1" applyAlignment="1">
      <alignment horizontal="center" vertical="top" shrinkToFit="1"/>
    </xf>
    <xf numFmtId="0" fontId="0" fillId="0" borderId="0" xfId="0" applyFont="1" applyAlignment="1">
      <alignment vertical="top" shrinkToFit="1"/>
    </xf>
    <xf numFmtId="0" fontId="0" fillId="0" borderId="0" xfId="0" applyAlignment="1">
      <alignment horizontal="center" vertical="top" shrinkToFit="1"/>
    </xf>
    <xf numFmtId="180" fontId="40" fillId="0" borderId="0" xfId="48" applyNumberFormat="1" applyFont="1" applyAlignment="1">
      <alignment horizontal="right" vertical="top" wrapText="1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zoomScalePageLayoutView="0" workbookViewId="0" topLeftCell="A1">
      <selection activeCell="C7" sqref="C7:H7"/>
    </sheetView>
  </sheetViews>
  <sheetFormatPr defaultColWidth="9.140625" defaultRowHeight="15"/>
  <cols>
    <col min="1" max="30" width="3.57421875" style="0" customWidth="1"/>
  </cols>
  <sheetData>
    <row r="1" spans="1:30" ht="13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17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3.5">
      <c r="A4" s="34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13.5">
      <c r="A5" s="9"/>
      <c r="B5" s="9"/>
      <c r="C5" s="12" t="s">
        <v>3</v>
      </c>
      <c r="D5" s="13"/>
      <c r="E5" s="13"/>
      <c r="F5" s="13"/>
      <c r="G5" s="13"/>
      <c r="H5" s="13"/>
      <c r="I5" s="14"/>
      <c r="J5" s="12" t="s">
        <v>6</v>
      </c>
      <c r="K5" s="13"/>
      <c r="L5" s="13"/>
      <c r="M5" s="13"/>
      <c r="N5" s="13"/>
      <c r="O5" s="13"/>
      <c r="P5" s="14"/>
      <c r="Q5" s="12" t="s">
        <v>7</v>
      </c>
      <c r="R5" s="13"/>
      <c r="S5" s="13"/>
      <c r="T5" s="13"/>
      <c r="U5" s="13"/>
      <c r="V5" s="13"/>
      <c r="W5" s="14"/>
      <c r="X5" s="12" t="s">
        <v>8</v>
      </c>
      <c r="Y5" s="13"/>
      <c r="Z5" s="13"/>
      <c r="AA5" s="13"/>
      <c r="AB5" s="13"/>
      <c r="AC5" s="13"/>
      <c r="AD5" s="14"/>
    </row>
    <row r="6" spans="1:30" ht="13.5">
      <c r="A6" s="9"/>
      <c r="B6" s="9"/>
      <c r="C6" s="42" t="s">
        <v>4</v>
      </c>
      <c r="D6" s="43"/>
      <c r="E6" s="43"/>
      <c r="F6" s="43"/>
      <c r="G6" s="43"/>
      <c r="H6" s="43"/>
      <c r="I6" s="44"/>
      <c r="J6" s="42"/>
      <c r="K6" s="43"/>
      <c r="L6" s="43"/>
      <c r="M6" s="43"/>
      <c r="N6" s="43"/>
      <c r="O6" s="43"/>
      <c r="P6" s="44"/>
      <c r="Q6" s="42"/>
      <c r="R6" s="43"/>
      <c r="S6" s="43"/>
      <c r="T6" s="43"/>
      <c r="U6" s="43"/>
      <c r="V6" s="43"/>
      <c r="W6" s="44"/>
      <c r="X6" s="42"/>
      <c r="Y6" s="43"/>
      <c r="Z6" s="43"/>
      <c r="AA6" s="43"/>
      <c r="AB6" s="43"/>
      <c r="AC6" s="43"/>
      <c r="AD6" s="44"/>
    </row>
    <row r="7" spans="1:30" ht="13.5">
      <c r="A7" s="9">
        <v>1</v>
      </c>
      <c r="B7" s="9"/>
      <c r="C7" s="35"/>
      <c r="D7" s="36"/>
      <c r="E7" s="36"/>
      <c r="F7" s="36"/>
      <c r="G7" s="36"/>
      <c r="H7" s="36"/>
      <c r="I7" s="2" t="s">
        <v>9</v>
      </c>
      <c r="J7" s="37"/>
      <c r="K7" s="38"/>
      <c r="L7" s="38"/>
      <c r="M7" s="38"/>
      <c r="N7" s="38"/>
      <c r="O7" s="38"/>
      <c r="P7" s="2" t="s">
        <v>10</v>
      </c>
      <c r="Q7" s="37">
        <f>IF(J7="","",(1-J7/100)/4*100)</f>
      </c>
      <c r="R7" s="38"/>
      <c r="S7" s="38"/>
      <c r="T7" s="38"/>
      <c r="U7" s="38"/>
      <c r="V7" s="38"/>
      <c r="W7" s="2" t="s">
        <v>10</v>
      </c>
      <c r="X7" s="35">
        <f>IF(J7="","",C7*Q7/100)</f>
      </c>
      <c r="Y7" s="36"/>
      <c r="Z7" s="36"/>
      <c r="AA7" s="36"/>
      <c r="AB7" s="36"/>
      <c r="AC7" s="36"/>
      <c r="AD7" s="2" t="s">
        <v>9</v>
      </c>
    </row>
    <row r="8" spans="1:30" ht="13.5">
      <c r="A8" s="9">
        <v>2</v>
      </c>
      <c r="B8" s="9"/>
      <c r="C8" s="35"/>
      <c r="D8" s="36"/>
      <c r="E8" s="36"/>
      <c r="F8" s="36"/>
      <c r="G8" s="36"/>
      <c r="H8" s="36"/>
      <c r="I8" s="2" t="s">
        <v>11</v>
      </c>
      <c r="J8" s="37"/>
      <c r="K8" s="38"/>
      <c r="L8" s="38"/>
      <c r="M8" s="38"/>
      <c r="N8" s="38"/>
      <c r="O8" s="38"/>
      <c r="P8" s="2" t="s">
        <v>10</v>
      </c>
      <c r="Q8" s="37">
        <f>IF(J8="","",(1-J8/100)/4*100)</f>
      </c>
      <c r="R8" s="38"/>
      <c r="S8" s="38"/>
      <c r="T8" s="38"/>
      <c r="U8" s="38"/>
      <c r="V8" s="38"/>
      <c r="W8" s="2" t="s">
        <v>10</v>
      </c>
      <c r="X8" s="35">
        <f>IF(J8="","",C8*Q8/100)</f>
      </c>
      <c r="Y8" s="36"/>
      <c r="Z8" s="36"/>
      <c r="AA8" s="36"/>
      <c r="AB8" s="36"/>
      <c r="AC8" s="36"/>
      <c r="AD8" s="2" t="s">
        <v>11</v>
      </c>
    </row>
    <row r="9" spans="1:30" ht="13.5">
      <c r="A9" s="9">
        <v>3</v>
      </c>
      <c r="B9" s="9"/>
      <c r="C9" s="35"/>
      <c r="D9" s="36"/>
      <c r="E9" s="36"/>
      <c r="F9" s="36"/>
      <c r="G9" s="36"/>
      <c r="H9" s="36"/>
      <c r="I9" s="2" t="s">
        <v>11</v>
      </c>
      <c r="J9" s="37"/>
      <c r="K9" s="38"/>
      <c r="L9" s="38"/>
      <c r="M9" s="38"/>
      <c r="N9" s="38"/>
      <c r="O9" s="38"/>
      <c r="P9" s="2" t="s">
        <v>10</v>
      </c>
      <c r="Q9" s="37">
        <f>IF(J9="","",(1-J9/100)/4*100)</f>
      </c>
      <c r="R9" s="38"/>
      <c r="S9" s="38"/>
      <c r="T9" s="38"/>
      <c r="U9" s="38"/>
      <c r="V9" s="38"/>
      <c r="W9" s="2" t="s">
        <v>10</v>
      </c>
      <c r="X9" s="35">
        <f>IF(J9="","",C9*Q9/100)</f>
      </c>
      <c r="Y9" s="36"/>
      <c r="Z9" s="36"/>
      <c r="AA9" s="36"/>
      <c r="AB9" s="36"/>
      <c r="AC9" s="36"/>
      <c r="AD9" s="2" t="s">
        <v>11</v>
      </c>
    </row>
    <row r="10" spans="1:30" ht="13.5">
      <c r="A10" s="9" t="s">
        <v>2</v>
      </c>
      <c r="B10" s="9"/>
      <c r="C10" s="3" t="s">
        <v>12</v>
      </c>
      <c r="D10" s="35">
        <f>IF(C7="","",SUM(C7:H9))</f>
      </c>
      <c r="E10" s="36"/>
      <c r="F10" s="36"/>
      <c r="G10" s="36"/>
      <c r="H10" s="36"/>
      <c r="I10" s="2" t="s">
        <v>9</v>
      </c>
      <c r="J10" s="39"/>
      <c r="K10" s="40"/>
      <c r="L10" s="40"/>
      <c r="M10" s="40"/>
      <c r="N10" s="40"/>
      <c r="O10" s="40"/>
      <c r="P10" s="41"/>
      <c r="Q10" s="3" t="s">
        <v>13</v>
      </c>
      <c r="R10" s="37">
        <f>IF(OR(C7="",J7=""),"",Y10/D10*100)</f>
      </c>
      <c r="S10" s="38"/>
      <c r="T10" s="38"/>
      <c r="U10" s="38"/>
      <c r="V10" s="38"/>
      <c r="W10" s="2" t="s">
        <v>10</v>
      </c>
      <c r="X10" s="3" t="s">
        <v>14</v>
      </c>
      <c r="Y10" s="35">
        <f>IF(SUM(X7:AC9)&lt;=0,"",SUM(X7:AC9))</f>
      </c>
      <c r="Z10" s="36"/>
      <c r="AA10" s="36"/>
      <c r="AB10" s="36"/>
      <c r="AC10" s="36"/>
      <c r="AD10" s="2" t="s">
        <v>9</v>
      </c>
    </row>
    <row r="11" spans="1:30" ht="13.5">
      <c r="A11" s="4" t="s">
        <v>15</v>
      </c>
      <c r="B11" s="4"/>
      <c r="C11">
        <v>1</v>
      </c>
      <c r="E11" s="5" t="s">
        <v>16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3:30" ht="13.5">
      <c r="C12">
        <v>2</v>
      </c>
      <c r="E12" s="33" t="s">
        <v>17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4" spans="1:30" ht="13.5">
      <c r="A14" s="34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13.5">
      <c r="A15" s="9" t="s">
        <v>19</v>
      </c>
      <c r="B15" s="9"/>
      <c r="C15" s="9"/>
      <c r="D15" s="9"/>
      <c r="E15" s="9" t="s">
        <v>20</v>
      </c>
      <c r="F15" s="9"/>
      <c r="G15" s="9" t="s">
        <v>23</v>
      </c>
      <c r="H15" s="9"/>
      <c r="I15" s="9"/>
      <c r="J15" s="9"/>
      <c r="K15" s="9"/>
      <c r="L15" s="9"/>
      <c r="M15" s="9" t="s">
        <v>26</v>
      </c>
      <c r="N15" s="9"/>
      <c r="O15" s="9"/>
      <c r="P15" s="9"/>
      <c r="Q15" s="9"/>
      <c r="R15" s="9"/>
      <c r="S15" s="9" t="s">
        <v>30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3.5">
      <c r="A16" s="9"/>
      <c r="B16" s="9"/>
      <c r="C16" s="9"/>
      <c r="D16" s="9"/>
      <c r="E16" s="9"/>
      <c r="F16" s="9"/>
      <c r="G16" s="29" t="s">
        <v>21</v>
      </c>
      <c r="H16" s="29"/>
      <c r="I16" s="29"/>
      <c r="J16" s="29" t="s">
        <v>22</v>
      </c>
      <c r="K16" s="29"/>
      <c r="L16" s="29"/>
      <c r="M16" s="29" t="s">
        <v>21</v>
      </c>
      <c r="N16" s="29"/>
      <c r="O16" s="29"/>
      <c r="P16" s="29" t="s">
        <v>22</v>
      </c>
      <c r="Q16" s="29"/>
      <c r="R16" s="29"/>
      <c r="S16" s="29" t="s">
        <v>21</v>
      </c>
      <c r="T16" s="29"/>
      <c r="U16" s="29"/>
      <c r="V16" s="29"/>
      <c r="W16" s="29" t="s">
        <v>22</v>
      </c>
      <c r="X16" s="29"/>
      <c r="Y16" s="29"/>
      <c r="Z16" s="29"/>
      <c r="AA16" s="30" t="s">
        <v>29</v>
      </c>
      <c r="AB16" s="31"/>
      <c r="AC16" s="31"/>
      <c r="AD16" s="32"/>
    </row>
    <row r="17" spans="1:30" ht="13.5">
      <c r="A17" s="9"/>
      <c r="B17" s="9"/>
      <c r="C17" s="9"/>
      <c r="D17" s="9"/>
      <c r="E17" s="9"/>
      <c r="F17" s="9"/>
      <c r="G17" s="9" t="s">
        <v>24</v>
      </c>
      <c r="H17" s="9"/>
      <c r="I17" s="9"/>
      <c r="J17" s="9" t="s">
        <v>25</v>
      </c>
      <c r="K17" s="9"/>
      <c r="L17" s="9"/>
      <c r="M17" s="9" t="s">
        <v>27</v>
      </c>
      <c r="N17" s="9"/>
      <c r="O17" s="9"/>
      <c r="P17" s="9" t="s">
        <v>28</v>
      </c>
      <c r="Q17" s="9"/>
      <c r="R17" s="9"/>
      <c r="S17" s="29" t="s">
        <v>31</v>
      </c>
      <c r="T17" s="29"/>
      <c r="U17" s="29"/>
      <c r="V17" s="29"/>
      <c r="W17" s="29" t="s">
        <v>32</v>
      </c>
      <c r="X17" s="29"/>
      <c r="Y17" s="29"/>
      <c r="Z17" s="29"/>
      <c r="AA17" s="29" t="s">
        <v>33</v>
      </c>
      <c r="AB17" s="29"/>
      <c r="AC17" s="29"/>
      <c r="AD17" s="29"/>
    </row>
    <row r="18" spans="1:30" ht="13.5">
      <c r="A18" s="25" t="s">
        <v>34</v>
      </c>
      <c r="B18" s="25"/>
      <c r="C18" s="25"/>
      <c r="D18" s="25"/>
      <c r="E18" s="9" t="s">
        <v>43</v>
      </c>
      <c r="F18" s="9"/>
      <c r="G18" s="20"/>
      <c r="H18" s="20"/>
      <c r="I18" s="20"/>
      <c r="J18" s="20"/>
      <c r="K18" s="20"/>
      <c r="L18" s="20"/>
      <c r="M18" s="24">
        <f>P18*3</f>
        <v>30</v>
      </c>
      <c r="N18" s="24"/>
      <c r="O18" s="24"/>
      <c r="P18" s="24">
        <v>10</v>
      </c>
      <c r="Q18" s="24"/>
      <c r="R18" s="24"/>
      <c r="S18" s="18">
        <f>IF(G18="","",G18*M18)</f>
      </c>
      <c r="T18" s="18"/>
      <c r="U18" s="18"/>
      <c r="V18" s="18"/>
      <c r="W18" s="18">
        <f>IF(J18="","",J18*P18)</f>
      </c>
      <c r="X18" s="18"/>
      <c r="Y18" s="18"/>
      <c r="Z18" s="18"/>
      <c r="AA18" s="18">
        <f>IF(OR(G18&gt;0,J18&gt;0),G18*M18+J18*P18,"")</f>
      </c>
      <c r="AB18" s="18"/>
      <c r="AC18" s="18"/>
      <c r="AD18" s="18"/>
    </row>
    <row r="19" spans="1:30" ht="13.5">
      <c r="A19" s="25" t="s">
        <v>35</v>
      </c>
      <c r="B19" s="25"/>
      <c r="C19" s="25"/>
      <c r="D19" s="25"/>
      <c r="E19" s="9" t="s">
        <v>43</v>
      </c>
      <c r="F19" s="9"/>
      <c r="G19" s="20"/>
      <c r="H19" s="20"/>
      <c r="I19" s="20"/>
      <c r="J19" s="20"/>
      <c r="K19" s="20"/>
      <c r="L19" s="20"/>
      <c r="M19" s="21">
        <v>15</v>
      </c>
      <c r="N19" s="22"/>
      <c r="O19" s="23"/>
      <c r="P19" s="24">
        <v>5</v>
      </c>
      <c r="Q19" s="24"/>
      <c r="R19" s="24"/>
      <c r="S19" s="18">
        <f aca="true" t="shared" si="0" ref="S19:S24">IF(G19="","",G19*M19)</f>
      </c>
      <c r="T19" s="18"/>
      <c r="U19" s="18"/>
      <c r="V19" s="18"/>
      <c r="W19" s="18">
        <f aca="true" t="shared" si="1" ref="W19:W24">IF(J19="","",J19*P19)</f>
      </c>
      <c r="X19" s="18"/>
      <c r="Y19" s="18"/>
      <c r="Z19" s="18"/>
      <c r="AA19" s="18">
        <f aca="true" t="shared" si="2" ref="AA19:AA24">IF(OR(G19&gt;0,J19&gt;0),G19*M19+J19*P19,"")</f>
      </c>
      <c r="AB19" s="18"/>
      <c r="AC19" s="18"/>
      <c r="AD19" s="18"/>
    </row>
    <row r="20" spans="1:30" ht="13.5">
      <c r="A20" s="25" t="s">
        <v>36</v>
      </c>
      <c r="B20" s="25"/>
      <c r="C20" s="25"/>
      <c r="D20" s="25"/>
      <c r="E20" s="9" t="s">
        <v>43</v>
      </c>
      <c r="F20" s="9"/>
      <c r="G20" s="20"/>
      <c r="H20" s="20"/>
      <c r="I20" s="20"/>
      <c r="J20" s="20"/>
      <c r="K20" s="20"/>
      <c r="L20" s="20"/>
      <c r="M20" s="21">
        <v>3</v>
      </c>
      <c r="N20" s="22"/>
      <c r="O20" s="23"/>
      <c r="P20" s="24">
        <v>1</v>
      </c>
      <c r="Q20" s="24"/>
      <c r="R20" s="24"/>
      <c r="S20" s="18">
        <f t="shared" si="0"/>
      </c>
      <c r="T20" s="18"/>
      <c r="U20" s="18"/>
      <c r="V20" s="18"/>
      <c r="W20" s="18">
        <f t="shared" si="1"/>
      </c>
      <c r="X20" s="18"/>
      <c r="Y20" s="18"/>
      <c r="Z20" s="18"/>
      <c r="AA20" s="18">
        <f t="shared" si="2"/>
      </c>
      <c r="AB20" s="18"/>
      <c r="AC20" s="18"/>
      <c r="AD20" s="18"/>
    </row>
    <row r="21" spans="1:30" ht="13.5">
      <c r="A21" s="25" t="s">
        <v>37</v>
      </c>
      <c r="B21" s="25"/>
      <c r="C21" s="25"/>
      <c r="D21" s="25"/>
      <c r="E21" s="9" t="s">
        <v>44</v>
      </c>
      <c r="F21" s="9"/>
      <c r="G21" s="18"/>
      <c r="H21" s="18"/>
      <c r="I21" s="18"/>
      <c r="J21" s="18"/>
      <c r="K21" s="18"/>
      <c r="L21" s="18"/>
      <c r="M21" s="21">
        <v>9</v>
      </c>
      <c r="N21" s="22"/>
      <c r="O21" s="23"/>
      <c r="P21" s="24">
        <v>3</v>
      </c>
      <c r="Q21" s="24"/>
      <c r="R21" s="24"/>
      <c r="S21" s="18">
        <f t="shared" si="0"/>
      </c>
      <c r="T21" s="18"/>
      <c r="U21" s="18"/>
      <c r="V21" s="18"/>
      <c r="W21" s="18">
        <f t="shared" si="1"/>
      </c>
      <c r="X21" s="18"/>
      <c r="Y21" s="18"/>
      <c r="Z21" s="18"/>
      <c r="AA21" s="18">
        <f t="shared" si="2"/>
      </c>
      <c r="AB21" s="18"/>
      <c r="AC21" s="18"/>
      <c r="AD21" s="18"/>
    </row>
    <row r="22" spans="1:30" ht="13.5">
      <c r="A22" s="25" t="s">
        <v>38</v>
      </c>
      <c r="B22" s="25"/>
      <c r="C22" s="25"/>
      <c r="D22" s="25"/>
      <c r="E22" s="9" t="s">
        <v>9</v>
      </c>
      <c r="F22" s="9"/>
      <c r="G22" s="18"/>
      <c r="H22" s="18"/>
      <c r="I22" s="18"/>
      <c r="J22" s="18"/>
      <c r="K22" s="18"/>
      <c r="L22" s="18"/>
      <c r="M22" s="21">
        <v>3</v>
      </c>
      <c r="N22" s="22"/>
      <c r="O22" s="23"/>
      <c r="P22" s="24">
        <v>1</v>
      </c>
      <c r="Q22" s="24"/>
      <c r="R22" s="24"/>
      <c r="S22" s="18">
        <f t="shared" si="0"/>
      </c>
      <c r="T22" s="18"/>
      <c r="U22" s="18"/>
      <c r="V22" s="18"/>
      <c r="W22" s="18">
        <f t="shared" si="1"/>
      </c>
      <c r="X22" s="18"/>
      <c r="Y22" s="18"/>
      <c r="Z22" s="18"/>
      <c r="AA22" s="18">
        <f t="shared" si="2"/>
      </c>
      <c r="AB22" s="18"/>
      <c r="AC22" s="18"/>
      <c r="AD22" s="18"/>
    </row>
    <row r="23" spans="1:30" ht="13.5">
      <c r="A23" s="26" t="s">
        <v>39</v>
      </c>
      <c r="B23" s="27"/>
      <c r="C23" s="27"/>
      <c r="D23" s="28"/>
      <c r="E23" s="9" t="s">
        <v>9</v>
      </c>
      <c r="F23" s="9"/>
      <c r="G23" s="18"/>
      <c r="H23" s="18"/>
      <c r="I23" s="18"/>
      <c r="J23" s="18"/>
      <c r="K23" s="18"/>
      <c r="L23" s="18"/>
      <c r="M23" s="21">
        <v>3</v>
      </c>
      <c r="N23" s="22"/>
      <c r="O23" s="23"/>
      <c r="P23" s="24">
        <v>1</v>
      </c>
      <c r="Q23" s="24"/>
      <c r="R23" s="24"/>
      <c r="S23" s="18">
        <f t="shared" si="0"/>
      </c>
      <c r="T23" s="18"/>
      <c r="U23" s="18"/>
      <c r="V23" s="18"/>
      <c r="W23" s="18">
        <f t="shared" si="1"/>
      </c>
      <c r="X23" s="18"/>
      <c r="Y23" s="18"/>
      <c r="Z23" s="18"/>
      <c r="AA23" s="18">
        <f t="shared" si="2"/>
      </c>
      <c r="AB23" s="18"/>
      <c r="AC23" s="18"/>
      <c r="AD23" s="18"/>
    </row>
    <row r="24" spans="1:30" ht="13.5">
      <c r="A24" s="25" t="s">
        <v>40</v>
      </c>
      <c r="B24" s="25"/>
      <c r="C24" s="25"/>
      <c r="D24" s="25"/>
      <c r="E24" s="9" t="s">
        <v>9</v>
      </c>
      <c r="F24" s="9"/>
      <c r="G24" s="18"/>
      <c r="H24" s="18"/>
      <c r="I24" s="18"/>
      <c r="J24" s="18"/>
      <c r="K24" s="18"/>
      <c r="L24" s="18"/>
      <c r="M24" s="21">
        <v>1.5</v>
      </c>
      <c r="N24" s="22"/>
      <c r="O24" s="23"/>
      <c r="P24" s="24">
        <v>0.5</v>
      </c>
      <c r="Q24" s="24"/>
      <c r="R24" s="24"/>
      <c r="S24" s="18">
        <f t="shared" si="0"/>
      </c>
      <c r="T24" s="18"/>
      <c r="U24" s="18"/>
      <c r="V24" s="18"/>
      <c r="W24" s="18">
        <f t="shared" si="1"/>
      </c>
      <c r="X24" s="18"/>
      <c r="Y24" s="18"/>
      <c r="Z24" s="18"/>
      <c r="AA24" s="18">
        <f t="shared" si="2"/>
      </c>
      <c r="AB24" s="18"/>
      <c r="AC24" s="18"/>
      <c r="AD24" s="18"/>
    </row>
    <row r="25" spans="1:30" ht="13.5">
      <c r="A25" s="25" t="s">
        <v>41</v>
      </c>
      <c r="B25" s="25"/>
      <c r="C25" s="25"/>
      <c r="D25" s="2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8">
        <f>IF(SUM(AA18:AD24)&gt;0,SUM(AA18:AD24),"")</f>
      </c>
      <c r="AB25" s="18"/>
      <c r="AC25" s="18"/>
      <c r="AD25" s="18"/>
    </row>
    <row r="26" spans="1:30" ht="13.5">
      <c r="A26" s="9" t="s">
        <v>42</v>
      </c>
      <c r="B26" s="9"/>
      <c r="C26" s="9"/>
      <c r="D26" s="9"/>
      <c r="E26" s="20" t="s">
        <v>45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>
        <f>IF(AND(SUM(C7:H9)&gt;0,SUM(AA18:AD24)&gt;0),AA25/D10*100,"")</f>
      </c>
      <c r="AB26" s="22"/>
      <c r="AC26" s="22"/>
      <c r="AD26" s="2" t="s">
        <v>10</v>
      </c>
    </row>
    <row r="28" spans="1:30" ht="13.5">
      <c r="A28" s="7" t="s">
        <v>56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3.5">
      <c r="A29" s="9" t="s">
        <v>52</v>
      </c>
      <c r="B29" s="9"/>
      <c r="C29" s="9" t="s">
        <v>19</v>
      </c>
      <c r="D29" s="9"/>
      <c r="E29" s="9"/>
      <c r="F29" s="9"/>
      <c r="G29" s="9" t="s">
        <v>53</v>
      </c>
      <c r="H29" s="9"/>
      <c r="I29" s="9"/>
      <c r="J29" s="9"/>
      <c r="K29" s="9"/>
      <c r="L29" s="9"/>
      <c r="M29" s="9"/>
      <c r="N29" s="9"/>
      <c r="O29" s="9"/>
      <c r="P29" s="11" t="s">
        <v>48</v>
      </c>
      <c r="Q29" s="11"/>
      <c r="R29" s="11"/>
      <c r="S29" s="11" t="s">
        <v>50</v>
      </c>
      <c r="T29" s="11"/>
      <c r="U29" s="11"/>
      <c r="V29" s="11" t="s">
        <v>46</v>
      </c>
      <c r="W29" s="11"/>
      <c r="X29" s="11"/>
      <c r="Y29" s="12" t="s">
        <v>51</v>
      </c>
      <c r="Z29" s="13"/>
      <c r="AA29" s="13"/>
      <c r="AB29" s="13"/>
      <c r="AC29" s="13"/>
      <c r="AD29" s="14"/>
    </row>
    <row r="30" spans="1:30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 t="s">
        <v>49</v>
      </c>
      <c r="Q30" s="10"/>
      <c r="R30" s="10"/>
      <c r="S30" s="10" t="s">
        <v>49</v>
      </c>
      <c r="T30" s="10"/>
      <c r="U30" s="10"/>
      <c r="V30" s="10" t="s">
        <v>47</v>
      </c>
      <c r="W30" s="10"/>
      <c r="X30" s="10"/>
      <c r="Y30" s="15"/>
      <c r="Z30" s="16"/>
      <c r="AA30" s="16"/>
      <c r="AB30" s="16"/>
      <c r="AC30" s="16"/>
      <c r="AD30" s="17"/>
    </row>
    <row r="31" spans="1:30" ht="13.5">
      <c r="A31" s="9">
        <v>1</v>
      </c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3.5">
      <c r="A32" s="9">
        <v>2</v>
      </c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3.5">
      <c r="A33" s="9">
        <v>3</v>
      </c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3.5">
      <c r="A34" s="9">
        <v>4</v>
      </c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3.5">
      <c r="A35" s="9">
        <v>5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3.5">
      <c r="A36" s="9">
        <v>6</v>
      </c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3.5">
      <c r="A37" s="9">
        <v>7</v>
      </c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3.5">
      <c r="A38" s="9">
        <v>8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3.5">
      <c r="A39" s="9">
        <v>9</v>
      </c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3.5">
      <c r="A40" s="9">
        <v>10</v>
      </c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3.5">
      <c r="A41" s="4" t="s">
        <v>15</v>
      </c>
      <c r="B41" s="4"/>
      <c r="C41">
        <v>1</v>
      </c>
      <c r="E41" s="5" t="s">
        <v>54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3:30" ht="13.5">
      <c r="C42">
        <v>2</v>
      </c>
      <c r="E42" s="6" t="s">
        <v>55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5:30" ht="13.5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</sheetData>
  <sheetProtection sheet="1"/>
  <protectedRanges>
    <protectedRange sqref="C7:H9 J7:O9 G18:L24 C31:AD40" name="範囲1"/>
  </protectedRanges>
  <mergeCells count="208">
    <mergeCell ref="A1:AD1"/>
    <mergeCell ref="A2:AD2"/>
    <mergeCell ref="A5:B6"/>
    <mergeCell ref="A7:B7"/>
    <mergeCell ref="A8:B8"/>
    <mergeCell ref="A9:B9"/>
    <mergeCell ref="Q5:W5"/>
    <mergeCell ref="X5:AD5"/>
    <mergeCell ref="Q6:W6"/>
    <mergeCell ref="X6:AD6"/>
    <mergeCell ref="A4:AD4"/>
    <mergeCell ref="C5:I5"/>
    <mergeCell ref="C6:I6"/>
    <mergeCell ref="J5:P5"/>
    <mergeCell ref="J6:P6"/>
    <mergeCell ref="C7:H7"/>
    <mergeCell ref="J10:P10"/>
    <mergeCell ref="Q7:V7"/>
    <mergeCell ref="Q8:V8"/>
    <mergeCell ref="Q9:V9"/>
    <mergeCell ref="R10:V10"/>
    <mergeCell ref="A10:B10"/>
    <mergeCell ref="C8:H8"/>
    <mergeCell ref="C9:H9"/>
    <mergeCell ref="D10:H10"/>
    <mergeCell ref="M15:R15"/>
    <mergeCell ref="X7:AC7"/>
    <mergeCell ref="X8:AC8"/>
    <mergeCell ref="X9:AC9"/>
    <mergeCell ref="Y10:AC10"/>
    <mergeCell ref="A11:B11"/>
    <mergeCell ref="E11:AD11"/>
    <mergeCell ref="J7:O7"/>
    <mergeCell ref="J8:O8"/>
    <mergeCell ref="J9:O9"/>
    <mergeCell ref="P18:R18"/>
    <mergeCell ref="E12:AD12"/>
    <mergeCell ref="A14:AD14"/>
    <mergeCell ref="A15:D17"/>
    <mergeCell ref="E15:F17"/>
    <mergeCell ref="G16:I16"/>
    <mergeCell ref="J16:L16"/>
    <mergeCell ref="G15:L15"/>
    <mergeCell ref="G17:I17"/>
    <mergeCell ref="J17:L17"/>
    <mergeCell ref="AA16:AD16"/>
    <mergeCell ref="S15:AD15"/>
    <mergeCell ref="S17:V17"/>
    <mergeCell ref="W17:Z17"/>
    <mergeCell ref="AA17:AD17"/>
    <mergeCell ref="M16:O16"/>
    <mergeCell ref="P16:R16"/>
    <mergeCell ref="M17:O17"/>
    <mergeCell ref="P17:R17"/>
    <mergeCell ref="S16:V16"/>
    <mergeCell ref="A20:D20"/>
    <mergeCell ref="A21:D21"/>
    <mergeCell ref="A22:D22"/>
    <mergeCell ref="A23:D23"/>
    <mergeCell ref="A24:D24"/>
    <mergeCell ref="W16:Z16"/>
    <mergeCell ref="A18:D18"/>
    <mergeCell ref="G18:I18"/>
    <mergeCell ref="J18:L18"/>
    <mergeCell ref="M18:O18"/>
    <mergeCell ref="A25:D25"/>
    <mergeCell ref="A26:D26"/>
    <mergeCell ref="E18:F18"/>
    <mergeCell ref="E19:F19"/>
    <mergeCell ref="E20:F20"/>
    <mergeCell ref="E21:F21"/>
    <mergeCell ref="E22:F22"/>
    <mergeCell ref="E23:F23"/>
    <mergeCell ref="E24:F24"/>
    <mergeCell ref="A19:D19"/>
    <mergeCell ref="G19:I19"/>
    <mergeCell ref="G20:I20"/>
    <mergeCell ref="G21:I21"/>
    <mergeCell ref="G22:I22"/>
    <mergeCell ref="G23:I23"/>
    <mergeCell ref="G24:I24"/>
    <mergeCell ref="J19:L19"/>
    <mergeCell ref="J20:L20"/>
    <mergeCell ref="J21:L21"/>
    <mergeCell ref="J22:L22"/>
    <mergeCell ref="J23:L23"/>
    <mergeCell ref="J24:L24"/>
    <mergeCell ref="M19:O19"/>
    <mergeCell ref="P19:R19"/>
    <mergeCell ref="M20:O20"/>
    <mergeCell ref="P20:R20"/>
    <mergeCell ref="M21:O21"/>
    <mergeCell ref="P21:R21"/>
    <mergeCell ref="M22:O22"/>
    <mergeCell ref="P22:R22"/>
    <mergeCell ref="M23:O23"/>
    <mergeCell ref="P23:R23"/>
    <mergeCell ref="M24:O24"/>
    <mergeCell ref="P24:R24"/>
    <mergeCell ref="S18:V18"/>
    <mergeCell ref="S19:V19"/>
    <mergeCell ref="S20:V20"/>
    <mergeCell ref="S21:V21"/>
    <mergeCell ref="S22:V22"/>
    <mergeCell ref="S23:V23"/>
    <mergeCell ref="W18:Z18"/>
    <mergeCell ref="W19:Z19"/>
    <mergeCell ref="W20:Z20"/>
    <mergeCell ref="W21:Z21"/>
    <mergeCell ref="W22:Z22"/>
    <mergeCell ref="W23:Z23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E25:Z25"/>
    <mergeCell ref="E26:Z26"/>
    <mergeCell ref="V29:X29"/>
    <mergeCell ref="S24:V24"/>
    <mergeCell ref="W24:Z24"/>
    <mergeCell ref="AA26:AC26"/>
    <mergeCell ref="V30:X30"/>
    <mergeCell ref="S29:U29"/>
    <mergeCell ref="S30:U30"/>
    <mergeCell ref="P29:R29"/>
    <mergeCell ref="P30:R30"/>
    <mergeCell ref="Y29:AD30"/>
    <mergeCell ref="A29:B30"/>
    <mergeCell ref="C29:F30"/>
    <mergeCell ref="G29:O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31:F31"/>
    <mergeCell ref="G31:O31"/>
    <mergeCell ref="P31:R31"/>
    <mergeCell ref="S31:U31"/>
    <mergeCell ref="V31:X31"/>
    <mergeCell ref="C33:F33"/>
    <mergeCell ref="G33:O33"/>
    <mergeCell ref="P33:R33"/>
    <mergeCell ref="S33:U33"/>
    <mergeCell ref="Y31:AD31"/>
    <mergeCell ref="C32:F32"/>
    <mergeCell ref="G32:O32"/>
    <mergeCell ref="P32:R32"/>
    <mergeCell ref="S32:U32"/>
    <mergeCell ref="V32:X32"/>
    <mergeCell ref="Y32:AD32"/>
    <mergeCell ref="V33:X33"/>
    <mergeCell ref="Y33:AD33"/>
    <mergeCell ref="C34:F34"/>
    <mergeCell ref="G34:O34"/>
    <mergeCell ref="P34:R34"/>
    <mergeCell ref="S34:U34"/>
    <mergeCell ref="V34:X34"/>
    <mergeCell ref="Y34:AD34"/>
    <mergeCell ref="C35:F35"/>
    <mergeCell ref="G35:O35"/>
    <mergeCell ref="P35:R35"/>
    <mergeCell ref="S35:U35"/>
    <mergeCell ref="V35:X35"/>
    <mergeCell ref="Y35:AD35"/>
    <mergeCell ref="C36:F36"/>
    <mergeCell ref="G36:O36"/>
    <mergeCell ref="P36:R36"/>
    <mergeCell ref="S36:U36"/>
    <mergeCell ref="V36:X36"/>
    <mergeCell ref="Y36:AD36"/>
    <mergeCell ref="C37:F37"/>
    <mergeCell ref="G37:O37"/>
    <mergeCell ref="P37:R37"/>
    <mergeCell ref="S37:U37"/>
    <mergeCell ref="V37:X37"/>
    <mergeCell ref="Y37:AD37"/>
    <mergeCell ref="C38:F38"/>
    <mergeCell ref="G38:O38"/>
    <mergeCell ref="P38:R38"/>
    <mergeCell ref="S38:U38"/>
    <mergeCell ref="V38:X38"/>
    <mergeCell ref="Y38:AD38"/>
    <mergeCell ref="C39:F39"/>
    <mergeCell ref="G39:O39"/>
    <mergeCell ref="P39:R39"/>
    <mergeCell ref="S39:U39"/>
    <mergeCell ref="V39:X39"/>
    <mergeCell ref="Y39:AD39"/>
    <mergeCell ref="A41:B41"/>
    <mergeCell ref="E41:AD41"/>
    <mergeCell ref="E42:AD43"/>
    <mergeCell ref="A28:AD28"/>
    <mergeCell ref="C40:F40"/>
    <mergeCell ref="G40:O40"/>
    <mergeCell ref="P40:R40"/>
    <mergeCell ref="S40:U40"/>
    <mergeCell ref="V40:X40"/>
    <mergeCell ref="Y40:AD40"/>
  </mergeCells>
  <printOptions horizontalCentered="1"/>
  <pageMargins left="0.9055118110236221" right="0.9055118110236221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5" sqref="B15:J15"/>
    </sheetView>
  </sheetViews>
  <sheetFormatPr defaultColWidth="9.140625" defaultRowHeight="15"/>
  <cols>
    <col min="1" max="1" width="3.57421875" style="0" customWidth="1"/>
  </cols>
  <sheetData>
    <row r="1" spans="1:10" ht="17.2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13.5">
      <c r="A3" t="s">
        <v>59</v>
      </c>
      <c r="B3" s="6" t="s">
        <v>58</v>
      </c>
      <c r="C3" s="6"/>
      <c r="D3" s="6"/>
      <c r="E3" s="6"/>
      <c r="F3" s="6"/>
      <c r="G3" s="6"/>
      <c r="H3" s="6"/>
      <c r="I3" s="6"/>
      <c r="J3" s="6"/>
    </row>
    <row r="4" spans="2:10" ht="13.5">
      <c r="B4" s="6"/>
      <c r="C4" s="6"/>
      <c r="D4" s="6"/>
      <c r="E4" s="6"/>
      <c r="F4" s="6"/>
      <c r="G4" s="6"/>
      <c r="H4" s="6"/>
      <c r="I4" s="6"/>
      <c r="J4" s="6"/>
    </row>
    <row r="6" spans="2:10" ht="13.5">
      <c r="B6" s="47" t="str">
        <f>IF(SUM('様式第1号'!C7:H9)&gt;=300,"敷地面積が300㎡以上なので，緑化計画書の提出が必要です。","敷地面積が300㎡未満なので，緑化計画書の提出は不要です。")</f>
        <v>敷地面積が300㎡未満なので，緑化計画書の提出は不要です。</v>
      </c>
      <c r="C6" s="47"/>
      <c r="D6" s="47"/>
      <c r="E6" s="47"/>
      <c r="F6" s="47"/>
      <c r="G6" s="47"/>
      <c r="H6" s="47"/>
      <c r="I6" s="47"/>
      <c r="J6" s="47"/>
    </row>
    <row r="7" spans="2:10" ht="13.5">
      <c r="B7" s="47"/>
      <c r="C7" s="47"/>
      <c r="D7" s="47"/>
      <c r="E7" s="47"/>
      <c r="F7" s="47"/>
      <c r="G7" s="47"/>
      <c r="H7" s="47"/>
      <c r="I7" s="47"/>
      <c r="J7" s="47"/>
    </row>
    <row r="10" spans="1:10" ht="13.5">
      <c r="A10" t="s">
        <v>59</v>
      </c>
      <c r="B10" s="6" t="s">
        <v>60</v>
      </c>
      <c r="C10" s="6"/>
      <c r="D10" s="6"/>
      <c r="E10" s="6"/>
      <c r="F10" s="6"/>
      <c r="G10" s="6"/>
      <c r="H10" s="6"/>
      <c r="I10" s="6"/>
      <c r="J10" s="6"/>
    </row>
    <row r="11" spans="2:10" ht="13.5">
      <c r="B11" s="6"/>
      <c r="C11" s="6"/>
      <c r="D11" s="6"/>
      <c r="E11" s="6"/>
      <c r="F11" s="6"/>
      <c r="G11" s="6"/>
      <c r="H11" s="6"/>
      <c r="I11" s="6"/>
      <c r="J11" s="6"/>
    </row>
    <row r="13" spans="2:10" ht="13.5" customHeight="1">
      <c r="B13" s="49" t="s">
        <v>61</v>
      </c>
      <c r="C13" s="49"/>
      <c r="D13" s="52">
        <f>'様式第1号'!R10</f>
      </c>
      <c r="E13" s="52"/>
      <c r="F13" s="50" t="s">
        <v>10</v>
      </c>
      <c r="G13" s="50"/>
      <c r="H13" s="48"/>
      <c r="I13" s="48"/>
      <c r="J13" s="48"/>
    </row>
    <row r="14" spans="2:10" ht="13.5">
      <c r="B14" s="51" t="s">
        <v>62</v>
      </c>
      <c r="C14" s="49"/>
      <c r="D14" s="52">
        <f>'様式第1号'!AA26</f>
      </c>
      <c r="E14" s="52"/>
      <c r="F14" s="50" t="s">
        <v>10</v>
      </c>
      <c r="G14" s="48"/>
      <c r="H14" s="48"/>
      <c r="I14" s="48"/>
      <c r="J14" s="48"/>
    </row>
    <row r="15" spans="2:10" ht="13.5">
      <c r="B15" s="53" t="str">
        <f>IF(AND(SUM('様式第1号'!C7:H9)&gt;=300,D14&gt;=D13),"適合しています。","不適合です。")</f>
        <v>不適合です。</v>
      </c>
      <c r="C15" s="53"/>
      <c r="D15" s="53"/>
      <c r="E15" s="53"/>
      <c r="F15" s="53"/>
      <c r="G15" s="53"/>
      <c r="H15" s="53"/>
      <c r="I15" s="53"/>
      <c r="J15" s="53"/>
    </row>
  </sheetData>
  <sheetProtection sheet="1"/>
  <mergeCells count="9">
    <mergeCell ref="B15:J15"/>
    <mergeCell ref="A1:J1"/>
    <mergeCell ref="B3:J4"/>
    <mergeCell ref="B6:J7"/>
    <mergeCell ref="B10:J11"/>
    <mergeCell ref="B13:C13"/>
    <mergeCell ref="D13:E13"/>
    <mergeCell ref="B14:C14"/>
    <mergeCell ref="D14:E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2008-12-17T03:00:03Z</dcterms:modified>
  <cp:category/>
  <cp:version/>
  <cp:contentType/>
  <cp:contentStatus/>
</cp:coreProperties>
</file>