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共有\100：庶務\HomePage・サイボウズ\更新起案\R3\HP\R31022 決算認定・補正・財政状況\データ\"/>
    </mc:Choice>
  </mc:AlternateContent>
  <bookViews>
    <workbookView xWindow="0" yWindow="0" windowWidth="1025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U36" i="10"/>
  <c r="C36" i="10"/>
  <c r="CO35" i="10"/>
  <c r="CO36" i="10" s="1"/>
  <c r="CO37" i="10" s="1"/>
  <c r="CO38" i="10" s="1"/>
  <c r="CO39" i="10" s="1"/>
  <c r="CO40" i="10" s="1"/>
  <c r="CO41" i="10" s="1"/>
  <c r="BW35" i="10"/>
  <c r="BE35" i="10"/>
  <c r="AM35" i="10"/>
  <c r="AM36" i="10" s="1"/>
  <c r="BE34" i="10" s="1"/>
  <c r="U35" i="10"/>
  <c r="C35" i="10"/>
  <c r="CO34" i="10"/>
  <c r="BW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<sst xmlns="http://schemas.openxmlformats.org/spreadsheetml/2006/main" count="1084" uniqueCount="626">
  <si>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</si>
  <si>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</si>
  <si>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</si>
  <si>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</si>
  <si>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</si>
  <si>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</si>
  <si>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</si>
  <si>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</si>
  <si>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</si>
  <si>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</si>
  <si>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</si>
  <si>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</si>
  <si>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</si>
  <si>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</si>
  <si>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</si>
  <si>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</si>
  <si>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</si>
  <si>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</si>
  <si>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</si>
  <si>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</si>
  <si>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</si>
  <si>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</si>
  <si>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</si>
  <si>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</si>
  <si>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</si>
  <si>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</si>
  <si>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</si>
  <si>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</si>
  <si>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</si>
  <si>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</si>
  <si>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</si>
  <si>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</si>
  <si>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</si>
  <si>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</si>
  <si>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</si>
  <si>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</si>
  <si>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</si>
  <si>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</si>
  <si>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</si>
  <si>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</si>
  <si>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</si>
  <si>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</si>
  <si>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</si>
  <si>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</si>
  <si>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</si>
  <si>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</si>
  <si>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</si>
  <si>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</si>
  <si>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</si>
  <si>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</si>
  <si>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</si>
  <si>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</si>
  <si>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</si>
  <si>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</si>
  <si>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</si>
  <si>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</si>
  <si>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</si>
  <si>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</si>
  <si>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</si>
  <si>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</si>
  <si>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</si>
  <si>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</si>
  <si>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</si>
  <si>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</si>
  <si>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</si>
  <si>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</si>
  <si>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</si>
  <si>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</si>
  <si>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</si>
  <si>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</si>
  <si>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</si>
  <si>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</si>
  <si>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</si>
  <si>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</si>
  <si>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</si>
  <si>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</si>
  <si>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</si>
  <si>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</si>
  <si>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</si>
  <si>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</si>
  <si>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</si>
  <si>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</si>
  <si>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</si>
  <si>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</si>
  <si>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</si>
  <si>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</si>
  <si>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</si>
  <si>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</si>
  <si>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</si>
  <si>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</si>
  <si>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</si>
  <si>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</si>
  <si>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</si>
  <si>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</si>
  <si>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</si>
  <si>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</si>
  <si>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</si>
  <si>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</si>
  <si>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旭川市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</si>
  <si>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</si>
  <si>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</si>
  <si>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</si>
  <si>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</si>
  <si>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</si>
  <si>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</si>
  <si>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</si>
  <si>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</si>
  <si>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</si>
  <si>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</si>
  <si>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</si>
  <si>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</si>
  <si>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</si>
  <si>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</si>
  <si>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</si>
  <si>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</si>
  <si>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</si>
  <si>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</si>
  <si>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</si>
  <si>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</si>
  <si>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</si>
  <si>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</si>
  <si>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</si>
  <si>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</si>
  <si>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</si>
  <si>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</si>
  <si>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</si>
  <si>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</si>
  <si>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</si>
  <si>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</si>
  <si>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</si>
  <si>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</si>
  <si>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</si>
  <si>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</si>
  <si>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</si>
  <si>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</si>
  <si>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</si>
  <si>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</si>
  <si>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</si>
  <si>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</si>
  <si>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</si>
  <si>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</si>
  <si>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</si>
  <si>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</si>
  <si>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</si>
  <si>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</si>
  <si>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</si>
  <si>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</si>
  <si>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</si>
  <si>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</si>
  <si>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</si>
  <si>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</si>
  <si>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</si>
  <si>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</si>
  <si>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</si>
  <si>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</si>
  <si>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</si>
  <si>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病院事業会計</t>
    <phoneticPr fontId="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</si>
  <si>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</si>
  <si>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</si>
  <si>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</si>
  <si>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</si>
  <si>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</si>
  <si>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</si>
  <si>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</si>
  <si>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</si>
  <si>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</si>
  <si>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</si>
  <si>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</si>
  <si>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</si>
  <si>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</si>
  <si>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</si>
  <si>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</si>
  <si>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</si>
  <si>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</si>
  <si>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</si>
  <si>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</si>
  <si>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</si>
  <si>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</si>
  <si>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</si>
  <si>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</si>
  <si>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</si>
  <si>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</si>
  <si>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</si>
  <si>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</si>
  <si>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</si>
  <si>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</si>
  <si>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</si>
  <si>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</si>
  <si>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</si>
  <si>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</si>
  <si>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</si>
  <si>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</si>
  <si>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</si>
  <si>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</si>
  <si>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</si>
  <si>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</si>
  <si>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</si>
  <si>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</si>
  <si>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</si>
  <si>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</si>
  <si>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</si>
  <si>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</si>
  <si>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</si>
  <si>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</si>
  <si>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</si>
  <si>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</si>
  <si>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</si>
  <si>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</si>
  <si>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</si>
  <si>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</si>
  <si>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</si>
  <si>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</si>
  <si>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</si>
  <si>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</si>
  <si>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</si>
  <si>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</si>
  <si>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北海道旭川市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</si>
  <si>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</si>
  <si>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</si>
  <si>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</si>
  <si>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</si>
  <si>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</si>
  <si>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</si>
  <si>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</si>
  <si>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</si>
  <si>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</si>
  <si>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</si>
  <si>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</si>
  <si>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</si>
  <si>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</si>
  <si>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</si>
  <si>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</si>
  <si>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</si>
  <si>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</si>
  <si>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</si>
  <si>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</si>
  <si>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</si>
  <si>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</si>
  <si>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</si>
  <si>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</si>
  <si>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</si>
  <si>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</si>
  <si>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</si>
  <si>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</si>
  <si>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</si>
  <si>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</si>
  <si>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</si>
  <si>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</si>
  <si>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</si>
  <si>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</si>
  <si>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</si>
  <si>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</si>
  <si>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</si>
  <si>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</si>
  <si>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</si>
  <si>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</si>
  <si>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</si>
  <si>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</si>
  <si>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</si>
  <si>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</si>
  <si>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</si>
  <si>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</si>
  <si>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</si>
  <si>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</si>
  <si>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</si>
  <si>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</si>
  <si>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</si>
  <si>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</si>
  <si>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</si>
  <si>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</si>
  <si>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</si>
  <si>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</si>
  <si>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</si>
  <si>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</si>
  <si>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</si>
  <si>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</si>
  <si>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</si>
  <si>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</si>
  <si>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</si>
  <si>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</si>
  <si>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</si>
  <si>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</si>
  <si>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</si>
  <si>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</si>
  <si>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</si>
  <si>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</si>
  <si>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</si>
  <si>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</si>
  <si>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</si>
  <si>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</si>
  <si>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</si>
  <si>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</si>
  <si>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</si>
  <si>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</si>
  <si>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</si>
  <si>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</si>
  <si>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</si>
  <si>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</si>
  <si>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</si>
  <si>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</si>
  <si>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</si>
  <si>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</si>
  <si>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</si>
  <si>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</si>
  <si>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</si>
  <si>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</si>
  <si>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</si>
  <si>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</si>
  <si>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</si>
  <si>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</si>
  <si>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</si>
  <si>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</si>
  <si>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</si>
  <si>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</si>
  <si>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</si>
  <si>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</si>
  <si>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</si>
  <si>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</si>
  <si>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</si>
  <si>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</si>
  <si>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</si>
  <si>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</si>
  <si>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</si>
  <si>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</si>
  <si>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</si>
  <si>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</si>
  <si>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</si>
  <si>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</si>
  <si>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</si>
  <si>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</si>
  <si>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</si>
  <si>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</si>
  <si>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</si>
  <si>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</si>
  <si>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</si>
  <si>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</si>
  <si>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</si>
  <si>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</si>
  <si>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</si>
  <si>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</si>
  <si>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</si>
  <si>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</si>
  <si>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</si>
  <si>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</si>
  <si>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</si>
  <si>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</si>
  <si>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</si>
  <si>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</si>
  <si>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</si>
  <si>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</si>
  <si>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</si>
  <si>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</si>
  <si>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</si>
  <si>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</si>
  <si>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</si>
  <si>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</si>
  <si>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</si>
  <si>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</si>
  <si>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</si>
  <si>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</si>
  <si>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</si>
  <si>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</si>
  <si>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</si>
  <si>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</si>
  <si>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</si>
  <si>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</si>
  <si>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</si>
  <si>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</si>
  <si>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</si>
  <si>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北海道旭川市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</si>
  <si>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</si>
  <si>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</si>
  <si>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</si>
  <si>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</si>
  <si>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</si>
  <si>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</si>
  <si>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</si>
  <si>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</si>
  <si>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</si>
  <si>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</si>
  <si>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</si>
  <si>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</si>
  <si>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</si>
  <si>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</si>
  <si>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</si>
  <si>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</si>
  <si>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</si>
  <si>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</si>
  <si>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</si>
  <si>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</si>
  <si>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動物園事業特別会計</t>
    <phoneticPr fontId="5"/>
  </si>
  <si>
    <t>-</t>
    <phoneticPr fontId="5"/>
  </si>
  <si>
    <t>育英事業特別会計</t>
    <phoneticPr fontId="5"/>
  </si>
  <si>
    <t>母子福祉資金等貸付事業特別会計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</si>
  <si>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</si>
  <si>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</si>
  <si>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</si>
  <si>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</si>
  <si>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</si>
  <si>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</si>
  <si>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</si>
  <si>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</si>
  <si>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</si>
  <si>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</si>
  <si>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</si>
  <si>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</si>
  <si>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</si>
  <si>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</si>
  <si>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</si>
  <si>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公共駐車場事業特別会計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</si>
  <si>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</si>
  <si>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</si>
  <si>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</si>
  <si>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</si>
  <si>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</si>
  <si>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駅周辺開発事業特別会計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</si>
  <si>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</si>
  <si>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</si>
  <si>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</si>
  <si>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</si>
  <si>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</si>
  <si>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</si>
  <si>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</si>
  <si>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</si>
  <si>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</si>
  <si>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</si>
  <si>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</si>
  <si>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</si>
  <si>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</si>
  <si>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</si>
  <si>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</si>
  <si>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</si>
  <si>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</si>
  <si>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</si>
  <si>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</si>
  <si>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</si>
  <si>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</si>
  <si>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</si>
  <si>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</si>
  <si>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</si>
  <si>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</si>
  <si>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</si>
  <si>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</si>
  <si>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</si>
  <si>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</si>
  <si>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</si>
  <si>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</si>
  <si>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</si>
  <si>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</si>
  <si>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</si>
  <si>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</si>
  <si>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</si>
  <si>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</si>
  <si>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</si>
  <si>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</si>
  <si>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</si>
  <si>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</si>
  <si>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</si>
  <si>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</si>
  <si>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</si>
  <si>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</si>
  <si>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</si>
  <si>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</si>
  <si>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</si>
  <si>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</si>
  <si>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</si>
  <si>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</si>
  <si>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</si>
  <si>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</si>
  <si>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</si>
  <si>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</si>
  <si>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</si>
  <si>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</si>
  <si>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</si>
  <si>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</si>
  <si>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</si>
  <si>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</si>
  <si>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</si>
  <si>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</si>
  <si>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</si>
  <si>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</si>
  <si>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</si>
  <si>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駅周辺開発事業特別会計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</si>
  <si>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</si>
  <si>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</si>
  <si>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</si>
  <si>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</si>
  <si>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</si>
  <si>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</si>
  <si>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</si>
  <si>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</si>
  <si>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</si>
  <si>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</si>
  <si>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</si>
  <si>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</si>
  <si>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</si>
  <si>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</si>
  <si>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</si>
  <si>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</si>
  <si>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</si>
  <si>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</si>
  <si>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</si>
  <si>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</si>
  <si>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</si>
  <si>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</si>
  <si>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</si>
  <si>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</si>
  <si>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</si>
  <si>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</si>
  <si>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</si>
  <si>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</si>
  <si>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</si>
  <si>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</si>
  <si>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</si>
  <si>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</si>
  <si>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</si>
  <si>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</si>
  <si>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</si>
  <si>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</si>
  <si>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</si>
  <si>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</si>
  <si>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</si>
  <si>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</si>
  <si>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</si>
  <si>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</si>
  <si>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</si>
  <si>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</si>
  <si>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</si>
  <si>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</si>
  <si>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</si>
  <si>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</si>
  <si>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</si>
  <si>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</si>
  <si>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</si>
  <si>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</si>
  <si>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</si>
  <si>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</si>
  <si>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</si>
  <si>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</si>
  <si>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</si>
  <si>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</si>
  <si>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</si>
  <si>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</si>
  <si>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</si>
  <si>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</si>
  <si>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</si>
  <si>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</si>
  <si>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</si>
  <si>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</si>
  <si>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</si>
  <si>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</si>
  <si>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</si>
  <si>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</si>
  <si>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</si>
  <si>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</si>
  <si>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</si>
  <si>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</si>
  <si>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</si>
  <si>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</si>
  <si>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</si>
  <si>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</si>
  <si>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</si>
  <si>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</si>
  <si>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</si>
  <si>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</si>
  <si>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</si>
  <si>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</si>
  <si>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</si>
  <si>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1.50</t>
  </si>
  <si>
    <t>▲ 0.83</t>
  </si>
  <si>
    <t>▲ 2.77</t>
  </si>
  <si>
    <t>▲ 0.65</t>
  </si>
  <si>
    <t>▲ 0.75</t>
  </si>
  <si>
    <t>病院事業会計</t>
  </si>
  <si>
    <t>▲ 0.97</t>
  </si>
  <si>
    <t>▲ 1.14</t>
  </si>
  <si>
    <t>水道事業会計</t>
  </si>
  <si>
    <t>一般会計</t>
  </si>
  <si>
    <t>下水道事業会計</t>
  </si>
  <si>
    <t>介護保険事業特別会計</t>
  </si>
  <si>
    <t>国民健康保険事業特別会計</t>
  </si>
  <si>
    <t>育英事業特別会計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</si>
  <si>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</si>
  <si>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</si>
  <si>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</si>
  <si>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</si>
  <si>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</si>
  <si>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</si>
  <si>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</si>
  <si>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</si>
  <si>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</si>
  <si>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</si>
  <si>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上川教育研修センター組合</t>
    <rPh sb="0" eb="2">
      <t>カミカワ</t>
    </rPh>
    <rPh sb="2" eb="4">
      <t>キョウイク</t>
    </rPh>
    <rPh sb="4" eb="6">
      <t>ケンシュウ</t>
    </rPh>
    <rPh sb="10" eb="12">
      <t>クミアイ</t>
    </rPh>
    <phoneticPr fontId="2"/>
  </si>
  <si>
    <t>-</t>
    <phoneticPr fontId="2"/>
  </si>
  <si>
    <t>旭川振興公社</t>
    <rPh sb="0" eb="2">
      <t>アサヒカワ</t>
    </rPh>
    <rPh sb="2" eb="4">
      <t>シンコウ</t>
    </rPh>
    <rPh sb="4" eb="6">
      <t>コウシャ</t>
    </rPh>
    <phoneticPr fontId="2"/>
  </si>
  <si>
    <t>旭川産業創造プラザ</t>
    <rPh sb="0" eb="2">
      <t>アサヒカワ</t>
    </rPh>
    <rPh sb="2" eb="4">
      <t>サンギョウ</t>
    </rPh>
    <rPh sb="4" eb="6">
      <t>ソウゾウ</t>
    </rPh>
    <phoneticPr fontId="2"/>
  </si>
  <si>
    <t>道北地域旭川地場産業振興センター</t>
    <rPh sb="0" eb="2">
      <t>ドウホク</t>
    </rPh>
    <rPh sb="2" eb="4">
      <t>チイキ</t>
    </rPh>
    <rPh sb="4" eb="6">
      <t>アサヒカワ</t>
    </rPh>
    <rPh sb="6" eb="8">
      <t>ジバ</t>
    </rPh>
    <rPh sb="8" eb="10">
      <t>サンギョウ</t>
    </rPh>
    <rPh sb="10" eb="12">
      <t>シンコウ</t>
    </rPh>
    <phoneticPr fontId="2"/>
  </si>
  <si>
    <t>旭川市勤労者共済センター</t>
    <rPh sb="0" eb="3">
      <t>アサヒカワシ</t>
    </rPh>
    <rPh sb="3" eb="6">
      <t>キンロウシャ</t>
    </rPh>
    <rPh sb="6" eb="8">
      <t>キョウサイ</t>
    </rPh>
    <phoneticPr fontId="2"/>
  </si>
  <si>
    <t>旭川市水道協会</t>
    <rPh sb="0" eb="3">
      <t>アサヒカワシ</t>
    </rPh>
    <rPh sb="3" eb="5">
      <t>スイドウ</t>
    </rPh>
    <rPh sb="5" eb="7">
      <t>キョウカイ</t>
    </rPh>
    <phoneticPr fontId="2"/>
  </si>
  <si>
    <t>旭川市公園緑地協会</t>
    <rPh sb="0" eb="2">
      <t>アサヒカワ</t>
    </rPh>
    <rPh sb="2" eb="3">
      <t>シ</t>
    </rPh>
    <rPh sb="3" eb="5">
      <t>コウエン</t>
    </rPh>
    <rPh sb="5" eb="7">
      <t>リョクチ</t>
    </rPh>
    <rPh sb="7" eb="9">
      <t>キョウカイ</t>
    </rPh>
    <phoneticPr fontId="2"/>
  </si>
  <si>
    <t>旭川市スポーツ協会</t>
    <rPh sb="0" eb="3">
      <t>アサヒカワシ</t>
    </rPh>
    <rPh sb="7" eb="9">
      <t>キョウカイ</t>
    </rPh>
    <phoneticPr fontId="2"/>
  </si>
  <si>
    <t>-</t>
    <phoneticPr fontId="2"/>
  </si>
  <si>
    <t>庁舎建設整備基金</t>
    <rPh sb="0" eb="2">
      <t>チョウシャ</t>
    </rPh>
    <rPh sb="2" eb="4">
      <t>ケンセツ</t>
    </rPh>
    <rPh sb="4" eb="6">
      <t>セイビ</t>
    </rPh>
    <rPh sb="6" eb="8">
      <t>キキン</t>
    </rPh>
    <phoneticPr fontId="5"/>
  </si>
  <si>
    <t>旭山動物園施設整備基金</t>
    <rPh sb="0" eb="2">
      <t>アサヒヤマ</t>
    </rPh>
    <rPh sb="2" eb="5">
      <t>ドウブツエン</t>
    </rPh>
    <rPh sb="5" eb="7">
      <t>シセツ</t>
    </rPh>
    <rPh sb="7" eb="9">
      <t>セイビ</t>
    </rPh>
    <rPh sb="9" eb="11">
      <t>キキン</t>
    </rPh>
    <phoneticPr fontId="5"/>
  </si>
  <si>
    <t>育英事業基金</t>
    <rPh sb="0" eb="2">
      <t>イクエイ</t>
    </rPh>
    <rPh sb="2" eb="4">
      <t>ジギョウ</t>
    </rPh>
    <rPh sb="4" eb="6">
      <t>キキン</t>
    </rPh>
    <phoneticPr fontId="5"/>
  </si>
  <si>
    <t>社会福祉事業基金</t>
    <rPh sb="0" eb="2">
      <t>シャカイ</t>
    </rPh>
    <rPh sb="2" eb="4">
      <t>フクシ</t>
    </rPh>
    <rPh sb="4" eb="6">
      <t>ジギョウ</t>
    </rPh>
    <rPh sb="6" eb="8">
      <t>キキン</t>
    </rPh>
    <phoneticPr fontId="5"/>
  </si>
  <si>
    <t>子ども基金</t>
    <rPh sb="0" eb="1">
      <t>コ</t>
    </rPh>
    <rPh sb="3" eb="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</si>
  <si>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</si>
  <si>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</si>
  <si>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</si>
  <si>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</si>
  <si>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将来負担比率，有形固定資産減価償却率ともに類似団体よりも高い状態となっている。
　今後とも行財政改革に取り組み，将来負担比率の改善を図るとともに，旭川市公共施設等総合管理計画に基づき，施設保有量の最適化や施設の適切な維持管理，コストの抑制，財源確保など，公共施設全体の適切なマネジメント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</si>
  <si>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</si>
  <si>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</si>
  <si>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</si>
  <si>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</si>
  <si>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</si>
  <si>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</si>
  <si>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</si>
  <si>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</si>
  <si>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</si>
  <si>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</si>
  <si>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</si>
  <si>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</si>
  <si>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</si>
  <si>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将来負担比率は，事業費補正の減少等による基準財政需要額算入見込額の減少などにより１．２ポイント悪化し，実質公債費比率も同様の理由により０．３ポイント悪化している。
　指標の改善に向け引き続き行財政改革に努める。</t>
    <rPh sb="9" eb="12">
      <t>ジギョウヒ</t>
    </rPh>
    <rPh sb="12" eb="14">
      <t>ホセイ</t>
    </rPh>
    <rPh sb="15" eb="17">
      <t>ゲンショウ</t>
    </rPh>
    <rPh sb="17" eb="18">
      <t>トウ</t>
    </rPh>
    <rPh sb="21" eb="23">
      <t>キジュン</t>
    </rPh>
    <rPh sb="23" eb="25">
      <t>ザイセイ</t>
    </rPh>
    <rPh sb="25" eb="28">
      <t>ジュヨウガク</t>
    </rPh>
    <rPh sb="28" eb="30">
      <t>サンニュウ</t>
    </rPh>
    <rPh sb="30" eb="33">
      <t>ミコミガク</t>
    </rPh>
    <rPh sb="34" eb="36">
      <t>ゲンショウ</t>
    </rPh>
    <rPh sb="48" eb="50">
      <t>アッカ</t>
    </rPh>
    <rPh sb="52" eb="54">
      <t>ジッシツ</t>
    </rPh>
    <rPh sb="54" eb="57">
      <t>コウサイヒ</t>
    </rPh>
    <rPh sb="57" eb="59">
      <t>ヒリツ</t>
    </rPh>
    <rPh sb="60" eb="62">
      <t>ドウヨウ</t>
    </rPh>
    <rPh sb="63" eb="65">
      <t>リユウ</t>
    </rPh>
    <rPh sb="75" eb="77">
      <t>アッカ</t>
    </rPh>
    <rPh sb="84" eb="86">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</si>
</sst>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F564-4468-A85D-F7AE3B7FB8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45933</c:v>
                </c:pt>
                <c:pt idx="1">
                  <c:v>41958</c:v>
                </c:pt>
                <c:pt idx="2">
                  <c:v>48647</c:v>
                </c:pt>
                <c:pt idx="3">
                  <c:v>46290</c:v>
                </c:pt>
                <c:pt idx="4">
                  <c:v>48875</c:v>
                </c:pt>
              </c:numCache>
            </c:numRef>
          </c:val>
          <c:smooth val="0"/>
          <c:extLst>
            <c:ext xmlns:c16="http://schemas.microsoft.com/office/drawing/2014/chart" uri="{C3380CC4-5D6E-409C-BE32-E72D297353CC}">
              <c16:uniqueId val="{00000001-F564-4468-A85D-F7AE3B7FB8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1.1599999999999999</c:v>
                </c:pt>
                <c:pt idx="1">
                  <c:v>1.54</c:v>
                </c:pt>
                <c:pt idx="2">
                  <c:v>1.45</c:v>
                </c:pt>
                <c:pt idx="3">
                  <c:v>1.1499999999999999</c:v>
                </c:pt>
                <c:pt idx="4">
                  <c:v>1.51</c:v>
                </c:pt>
              </c:numCache>
            </c:numRef>
          </c:val>
          <c:extLst>
            <c:ext xmlns:c16="http://schemas.microsoft.com/office/drawing/2014/chart" uri="{C3380CC4-5D6E-409C-BE32-E72D297353CC}">
              <c16:uniqueId val="{00000000-A52A-46C0-BDA4-42552F7CC9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7.32</c:v>
                </c:pt>
                <c:pt idx="1">
                  <c:v>6.69</c:v>
                </c:pt>
                <c:pt idx="2">
                  <c:v>4.79</c:v>
                </c:pt>
                <c:pt idx="3">
                  <c:v>5.14</c:v>
                </c:pt>
                <c:pt idx="4">
                  <c:v>4.63</c:v>
                </c:pt>
              </c:numCache>
            </c:numRef>
          </c:val>
          <c:extLst>
            <c:ext xmlns:c16="http://schemas.microsoft.com/office/drawing/2014/chart" uri="{C3380CC4-5D6E-409C-BE32-E72D297353CC}">
              <c16:uniqueId val="{00000001-A52A-46C0-BDA4-42552F7CC9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c:v>
                </c:pt>
                <c:pt idx="1">
                  <c:v>-0.83</c:v>
                </c:pt>
                <c:pt idx="2">
                  <c:v>-2.77</c:v>
                </c:pt>
                <c:pt idx="3">
                  <c:v>-0.65</c:v>
                </c:pt>
                <c:pt idx="4">
                  <c:v>-0.75</c:v>
                </c:pt>
              </c:numCache>
            </c:numRef>
          </c:val>
          <c:smooth val="0"/>
          <c:extLst>
            <c:ext xmlns:c16="http://schemas.microsoft.com/office/drawing/2014/chart" uri="{C3380CC4-5D6E-409C-BE32-E72D297353CC}">
              <c16:uniqueId val="{00000002-A52A-46C0-BDA4-42552F7CC9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0.28000000000000003</c:v>
                </c:pt>
                <c:pt idx="4">
                  <c:v>#N/A</c:v>
                </c:pt>
                <c:pt idx="5">
                  <c:v>0.28000000000000003</c:v>
                </c:pt>
                <c:pt idx="6">
                  <c:v>#N/A</c:v>
                </c:pt>
                <c:pt idx="7">
                  <c:v>0.11</c:v>
                </c:pt>
                <c:pt idx="8">
                  <c:v>#N/A</c:v>
                </c:pt>
                <c:pt idx="9">
                  <c:v>0</c:v>
                </c:pt>
              </c:numCache>
            </c:numRef>
          </c:val>
          <c:extLst>
            <c:ext xmlns:c16="http://schemas.microsoft.com/office/drawing/2014/chart" uri="{C3380CC4-5D6E-409C-BE32-E72D297353CC}">
              <c16:uniqueId val="{00000000-3DBF-4994-AF61-B5019386D8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BF-4994-AF61-B5019386D83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DBF-4994-AF61-B5019386D836}"/>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0.03</c:v>
                </c:pt>
                <c:pt idx="8">
                  <c:v>#N/A</c:v>
                </c:pt>
                <c:pt idx="9">
                  <c:v>0.02</c:v>
                </c:pt>
              </c:numCache>
            </c:numRef>
          </c:val>
          <c:extLst>
            <c:ext xmlns:c16="http://schemas.microsoft.com/office/drawing/2014/chart" uri="{C3380CC4-5D6E-409C-BE32-E72D297353CC}">
              <c16:uniqueId val="{00000003-3DBF-4994-AF61-B5019386D83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0.65</c:v>
                </c:pt>
                <c:pt idx="4">
                  <c:v>#N/A</c:v>
                </c:pt>
                <c:pt idx="5">
                  <c:v>1.1100000000000001</c:v>
                </c:pt>
                <c:pt idx="6">
                  <c:v>#N/A</c:v>
                </c:pt>
                <c:pt idx="7">
                  <c:v>0.21</c:v>
                </c:pt>
                <c:pt idx="8">
                  <c:v>#N/A</c:v>
                </c:pt>
                <c:pt idx="9">
                  <c:v>0.27</c:v>
                </c:pt>
              </c:numCache>
            </c:numRef>
          </c:val>
          <c:extLst>
            <c:ext xmlns:c16="http://schemas.microsoft.com/office/drawing/2014/chart" uri="{C3380CC4-5D6E-409C-BE32-E72D297353CC}">
              <c16:uniqueId val="{00000004-3DBF-4994-AF61-B5019386D83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0.56000000000000005</c:v>
                </c:pt>
                <c:pt idx="2">
                  <c:v>#N/A</c:v>
                </c:pt>
                <c:pt idx="3">
                  <c:v>0.75</c:v>
                </c:pt>
                <c:pt idx="4">
                  <c:v>#N/A</c:v>
                </c:pt>
                <c:pt idx="5">
                  <c:v>0.74</c:v>
                </c:pt>
                <c:pt idx="6">
                  <c:v>#N/A</c:v>
                </c:pt>
                <c:pt idx="7">
                  <c:v>0.88</c:v>
                </c:pt>
                <c:pt idx="8">
                  <c:v>#N/A</c:v>
                </c:pt>
                <c:pt idx="9">
                  <c:v>0.83</c:v>
                </c:pt>
              </c:numCache>
            </c:numRef>
          </c:val>
          <c:extLst>
            <c:ext xmlns:c16="http://schemas.microsoft.com/office/drawing/2014/chart" uri="{C3380CC4-5D6E-409C-BE32-E72D297353CC}">
              <c16:uniqueId val="{00000005-3DBF-4994-AF61-B5019386D83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1.35</c:v>
                </c:pt>
                <c:pt idx="2">
                  <c:v>#N/A</c:v>
                </c:pt>
                <c:pt idx="3">
                  <c:v>1.97</c:v>
                </c:pt>
                <c:pt idx="4">
                  <c:v>#N/A</c:v>
                </c:pt>
                <c:pt idx="5">
                  <c:v>1.68</c:v>
                </c:pt>
                <c:pt idx="6">
                  <c:v>#N/A</c:v>
                </c:pt>
                <c:pt idx="7">
                  <c:v>1.46</c:v>
                </c:pt>
                <c:pt idx="8">
                  <c:v>#N/A</c:v>
                </c:pt>
                <c:pt idx="9">
                  <c:v>1.0900000000000001</c:v>
                </c:pt>
              </c:numCache>
            </c:numRef>
          </c:val>
          <c:extLst>
            <c:ext xmlns:c16="http://schemas.microsoft.com/office/drawing/2014/chart" uri="{C3380CC4-5D6E-409C-BE32-E72D297353CC}">
              <c16:uniqueId val="{00000006-3DBF-4994-AF61-B5019386D83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1.1000000000000001</c:v>
                </c:pt>
                <c:pt idx="2">
                  <c:v>#N/A</c:v>
                </c:pt>
                <c:pt idx="3">
                  <c:v>1.49</c:v>
                </c:pt>
                <c:pt idx="4">
                  <c:v>#N/A</c:v>
                </c:pt>
                <c:pt idx="5">
                  <c:v>1.41</c:v>
                </c:pt>
                <c:pt idx="6">
                  <c:v>#N/A</c:v>
                </c:pt>
                <c:pt idx="7">
                  <c:v>1.1200000000000001</c:v>
                </c:pt>
                <c:pt idx="8">
                  <c:v>#N/A</c:v>
                </c:pt>
                <c:pt idx="9">
                  <c:v>1.49</c:v>
                </c:pt>
              </c:numCache>
            </c:numRef>
          </c:val>
          <c:extLst>
            <c:ext xmlns:c16="http://schemas.microsoft.com/office/drawing/2014/chart" uri="{C3380CC4-5D6E-409C-BE32-E72D297353CC}">
              <c16:uniqueId val="{00000007-3DBF-4994-AF61-B5019386D8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2.78</c:v>
                </c:pt>
                <c:pt idx="2">
                  <c:v>#N/A</c:v>
                </c:pt>
                <c:pt idx="3">
                  <c:v>2.72</c:v>
                </c:pt>
                <c:pt idx="4">
                  <c:v>#N/A</c:v>
                </c:pt>
                <c:pt idx="5">
                  <c:v>2.29</c:v>
                </c:pt>
                <c:pt idx="6">
                  <c:v>#N/A</c:v>
                </c:pt>
                <c:pt idx="7">
                  <c:v>1.98</c:v>
                </c:pt>
                <c:pt idx="8">
                  <c:v>#N/A</c:v>
                </c:pt>
                <c:pt idx="9">
                  <c:v>1.55</c:v>
                </c:pt>
              </c:numCache>
            </c:numRef>
          </c:val>
          <c:extLst>
            <c:ext xmlns:c16="http://schemas.microsoft.com/office/drawing/2014/chart" uri="{C3380CC4-5D6E-409C-BE32-E72D297353CC}">
              <c16:uniqueId val="{00000008-3DBF-4994-AF61-B5019386D8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c:v>
                </c:pt>
                <c:pt idx="2">
                  <c:v>#N/A</c:v>
                </c:pt>
                <c:pt idx="3">
                  <c:v>0.48</c:v>
                </c:pt>
                <c:pt idx="4">
                  <c:v>0.83</c:v>
                </c:pt>
                <c:pt idx="5">
                  <c:v>#N/A</c:v>
                </c:pt>
                <c:pt idx="6">
                  <c:v>0.97</c:v>
                </c:pt>
                <c:pt idx="7">
                  <c:v>#N/A</c:v>
                </c:pt>
                <c:pt idx="8">
                  <c:v>1.1399999999999999</c:v>
                </c:pt>
                <c:pt idx="9">
                  <c:v>#N/A</c:v>
                </c:pt>
              </c:numCache>
            </c:numRef>
          </c:val>
          <c:extLst>
            <c:ext xmlns:c16="http://schemas.microsoft.com/office/drawing/2014/chart" uri="{C3380CC4-5D6E-409C-BE32-E72D297353CC}">
              <c16:uniqueId val="{00000009-3DBF-4994-AF61-B5019386D8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14603</c:v>
                </c:pt>
                <c:pt idx="5">
                  <c:v>14571</c:v>
                </c:pt>
                <c:pt idx="8">
                  <c:v>14433</c:v>
                </c:pt>
                <c:pt idx="11">
                  <c:v>14110</c:v>
                </c:pt>
                <c:pt idx="14">
                  <c:v>13555</c:v>
                </c:pt>
              </c:numCache>
            </c:numRef>
          </c:val>
          <c:extLst>
            <c:ext xmlns:c16="http://schemas.microsoft.com/office/drawing/2014/chart" uri="{C3380CC4-5D6E-409C-BE32-E72D297353CC}">
              <c16:uniqueId val="{00000000-B193-423A-8B3E-B2BE307D64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93-423A-8B3E-B2BE307D64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303</c:v>
                </c:pt>
                <c:pt idx="3">
                  <c:v>435</c:v>
                </c:pt>
                <c:pt idx="6">
                  <c:v>437</c:v>
                </c:pt>
                <c:pt idx="9">
                  <c:v>451</c:v>
                </c:pt>
                <c:pt idx="12">
                  <c:v>465</c:v>
                </c:pt>
              </c:numCache>
            </c:numRef>
          </c:val>
          <c:extLst>
            <c:ext xmlns:c16="http://schemas.microsoft.com/office/drawing/2014/chart" uri="{C3380CC4-5D6E-409C-BE32-E72D297353CC}">
              <c16:uniqueId val="{00000002-B193-423A-8B3E-B2BE307D64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93-423A-8B3E-B2BE307D64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1845</c:v>
                </c:pt>
                <c:pt idx="3">
                  <c:v>1618</c:v>
                </c:pt>
                <c:pt idx="6">
                  <c:v>1522</c:v>
                </c:pt>
                <c:pt idx="9">
                  <c:v>1681</c:v>
                </c:pt>
                <c:pt idx="12">
                  <c:v>1479</c:v>
                </c:pt>
              </c:numCache>
            </c:numRef>
          </c:val>
          <c:extLst>
            <c:ext xmlns:c16="http://schemas.microsoft.com/office/drawing/2014/chart" uri="{C3380CC4-5D6E-409C-BE32-E72D297353CC}">
              <c16:uniqueId val="{00000004-B193-423A-8B3E-B2BE307D64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93-423A-8B3E-B2BE307D64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93-423A-8B3E-B2BE307D64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18122</c:v>
                </c:pt>
                <c:pt idx="3">
                  <c:v>17931</c:v>
                </c:pt>
                <c:pt idx="6">
                  <c:v>18122</c:v>
                </c:pt>
                <c:pt idx="9">
                  <c:v>17780</c:v>
                </c:pt>
                <c:pt idx="12">
                  <c:v>17596</c:v>
                </c:pt>
              </c:numCache>
            </c:numRef>
          </c:val>
          <c:extLst>
            <c:ext xmlns:c16="http://schemas.microsoft.com/office/drawing/2014/chart" uri="{C3380CC4-5D6E-409C-BE32-E72D297353CC}">
              <c16:uniqueId val="{00000007-B193-423A-8B3E-B2BE307D64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5667</c:v>
                </c:pt>
                <c:pt idx="2">
                  <c:v>#N/A</c:v>
                </c:pt>
                <c:pt idx="3">
                  <c:v>#N/A</c:v>
                </c:pt>
                <c:pt idx="4">
                  <c:v>5413</c:v>
                </c:pt>
                <c:pt idx="5">
                  <c:v>#N/A</c:v>
                </c:pt>
                <c:pt idx="6">
                  <c:v>#N/A</c:v>
                </c:pt>
                <c:pt idx="7">
                  <c:v>5648</c:v>
                </c:pt>
                <c:pt idx="8">
                  <c:v>#N/A</c:v>
                </c:pt>
                <c:pt idx="9">
                  <c:v>#N/A</c:v>
                </c:pt>
                <c:pt idx="10">
                  <c:v>5802</c:v>
                </c:pt>
                <c:pt idx="11">
                  <c:v>#N/A</c:v>
                </c:pt>
                <c:pt idx="12">
                  <c:v>#N/A</c:v>
                </c:pt>
                <c:pt idx="13">
                  <c:v>5985</c:v>
                </c:pt>
                <c:pt idx="14">
                  <c:v>#N/A</c:v>
                </c:pt>
              </c:numCache>
            </c:numRef>
          </c:val>
          <c:smooth val="0"/>
          <c:extLst>
            <c:ext xmlns:c16="http://schemas.microsoft.com/office/drawing/2014/chart" uri="{C3380CC4-5D6E-409C-BE32-E72D297353CC}">
              <c16:uniqueId val="{00000008-B193-423A-8B3E-B2BE307D64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115924</c:v>
                </c:pt>
                <c:pt idx="5">
                  <c:v>112726</c:v>
                </c:pt>
                <c:pt idx="8">
                  <c:v>110102</c:v>
                </c:pt>
                <c:pt idx="11">
                  <c:v>108409</c:v>
                </c:pt>
                <c:pt idx="14">
                  <c:v>105856</c:v>
                </c:pt>
              </c:numCache>
            </c:numRef>
          </c:val>
          <c:extLst>
            <c:ext xmlns:c16="http://schemas.microsoft.com/office/drawing/2014/chart" uri="{C3380CC4-5D6E-409C-BE32-E72D297353CC}">
              <c16:uniqueId val="{00000000-C67E-442D-9C3C-35759B8CD0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31341</c:v>
                </c:pt>
                <c:pt idx="5">
                  <c:v>30100</c:v>
                </c:pt>
                <c:pt idx="8">
                  <c:v>28482</c:v>
                </c:pt>
                <c:pt idx="11">
                  <c:v>27241</c:v>
                </c:pt>
                <c:pt idx="14">
                  <c:v>26475</c:v>
                </c:pt>
              </c:numCache>
            </c:numRef>
          </c:val>
          <c:extLst>
            <c:ext xmlns:c16="http://schemas.microsoft.com/office/drawing/2014/chart" uri="{C3380CC4-5D6E-409C-BE32-E72D297353CC}">
              <c16:uniqueId val="{00000001-C67E-442D-9C3C-35759B8CD0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12461</c:v>
                </c:pt>
                <c:pt idx="5">
                  <c:v>11937</c:v>
                </c:pt>
                <c:pt idx="8">
                  <c:v>10720</c:v>
                </c:pt>
                <c:pt idx="11">
                  <c:v>11428</c:v>
                </c:pt>
                <c:pt idx="14">
                  <c:v>12364</c:v>
                </c:pt>
              </c:numCache>
            </c:numRef>
          </c:val>
          <c:extLst>
            <c:ext xmlns:c16="http://schemas.microsoft.com/office/drawing/2014/chart" uri="{C3380CC4-5D6E-409C-BE32-E72D297353CC}">
              <c16:uniqueId val="{00000002-C67E-442D-9C3C-35759B8CD0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7E-442D-9C3C-35759B8CD0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7E-442D-9C3C-35759B8CD0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256</c:v>
                </c:pt>
                <c:pt idx="3">
                  <c:v>681</c:v>
                </c:pt>
                <c:pt idx="6">
                  <c:v>665</c:v>
                </c:pt>
                <c:pt idx="9">
                  <c:v>721</c:v>
                </c:pt>
                <c:pt idx="12">
                  <c:v>813</c:v>
                </c:pt>
              </c:numCache>
            </c:numRef>
          </c:val>
          <c:extLst>
            <c:ext xmlns:c16="http://schemas.microsoft.com/office/drawing/2014/chart" uri="{C3380CC4-5D6E-409C-BE32-E72D297353CC}">
              <c16:uniqueId val="{00000005-C67E-442D-9C3C-35759B8CD0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15039</c:v>
                </c:pt>
                <c:pt idx="3">
                  <c:v>14739</c:v>
                </c:pt>
                <c:pt idx="6">
                  <c:v>15372</c:v>
                </c:pt>
                <c:pt idx="9">
                  <c:v>15252</c:v>
                </c:pt>
                <c:pt idx="12">
                  <c:v>15516</c:v>
                </c:pt>
              </c:numCache>
            </c:numRef>
          </c:val>
          <c:extLst>
            <c:ext xmlns:c16="http://schemas.microsoft.com/office/drawing/2014/chart" uri="{C3380CC4-5D6E-409C-BE32-E72D297353CC}">
              <c16:uniqueId val="{00000006-C67E-442D-9C3C-35759B8CD0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67E-442D-9C3C-35759B8CD0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22498</c:v>
                </c:pt>
                <c:pt idx="3">
                  <c:v>20978</c:v>
                </c:pt>
                <c:pt idx="6">
                  <c:v>18091</c:v>
                </c:pt>
                <c:pt idx="9">
                  <c:v>13362</c:v>
                </c:pt>
                <c:pt idx="12">
                  <c:v>14333</c:v>
                </c:pt>
              </c:numCache>
            </c:numRef>
          </c:val>
          <c:extLst>
            <c:ext xmlns:c16="http://schemas.microsoft.com/office/drawing/2014/chart" uri="{C3380CC4-5D6E-409C-BE32-E72D297353CC}">
              <c16:uniqueId val="{00000008-C67E-442D-9C3C-35759B8CD0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4021</c:v>
                </c:pt>
                <c:pt idx="3">
                  <c:v>3801</c:v>
                </c:pt>
                <c:pt idx="6">
                  <c:v>3435</c:v>
                </c:pt>
                <c:pt idx="9">
                  <c:v>3358</c:v>
                </c:pt>
                <c:pt idx="12">
                  <c:v>3101</c:v>
                </c:pt>
              </c:numCache>
            </c:numRef>
          </c:val>
          <c:extLst>
            <c:ext xmlns:c16="http://schemas.microsoft.com/office/drawing/2014/chart" uri="{C3380CC4-5D6E-409C-BE32-E72D297353CC}">
              <c16:uniqueId val="{00000009-C67E-442D-9C3C-35759B8CD0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183219</c:v>
                </c:pt>
                <c:pt idx="3">
                  <c:v>181094</c:v>
                </c:pt>
                <c:pt idx="6">
                  <c:v>179506</c:v>
                </c:pt>
                <c:pt idx="9">
                  <c:v>178316</c:v>
                </c:pt>
                <c:pt idx="12">
                  <c:v>175740</c:v>
                </c:pt>
              </c:numCache>
            </c:numRef>
          </c:val>
          <c:extLst>
            <c:ext xmlns:c16="http://schemas.microsoft.com/office/drawing/2014/chart" uri="{C3380CC4-5D6E-409C-BE32-E72D297353CC}">
              <c16:uniqueId val="{0000000A-C67E-442D-9C3C-35759B8CD0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65307</c:v>
                </c:pt>
                <c:pt idx="2">
                  <c:v>#N/A</c:v>
                </c:pt>
                <c:pt idx="3">
                  <c:v>#N/A</c:v>
                </c:pt>
                <c:pt idx="4">
                  <c:v>66529</c:v>
                </c:pt>
                <c:pt idx="5">
                  <c:v>#N/A</c:v>
                </c:pt>
                <c:pt idx="6">
                  <c:v>#N/A</c:v>
                </c:pt>
                <c:pt idx="7">
                  <c:v>67765</c:v>
                </c:pt>
                <c:pt idx="8">
                  <c:v>#N/A</c:v>
                </c:pt>
                <c:pt idx="9">
                  <c:v>#N/A</c:v>
                </c:pt>
                <c:pt idx="10">
                  <c:v>63932</c:v>
                </c:pt>
                <c:pt idx="11">
                  <c:v>#N/A</c:v>
                </c:pt>
                <c:pt idx="12">
                  <c:v>#N/A</c:v>
                </c:pt>
                <c:pt idx="13">
                  <c:v>64807</c:v>
                </c:pt>
                <c:pt idx="14">
                  <c:v>#N/A</c:v>
                </c:pt>
              </c:numCache>
            </c:numRef>
          </c:val>
          <c:smooth val="0"/>
          <c:extLst>
            <c:ext xmlns:c16="http://schemas.microsoft.com/office/drawing/2014/chart" uri="{C3380CC4-5D6E-409C-BE32-E72D297353CC}">
              <c16:uniqueId val="{0000000B-C67E-442D-9C3C-35759B8CD0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3918</c:v>
                </c:pt>
                <c:pt idx="1">
                  <c:v>4205</c:v>
                </c:pt>
                <c:pt idx="2">
                  <c:v>3772</c:v>
                </c:pt>
              </c:numCache>
            </c:numRef>
          </c:val>
          <c:extLst>
            <c:ext xmlns:c16="http://schemas.microsoft.com/office/drawing/2014/chart" uri="{C3380CC4-5D6E-409C-BE32-E72D297353CC}">
              <c16:uniqueId val="{00000000-1417-4E69-A5FF-833697F3DE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597</c:v>
                </c:pt>
                <c:pt idx="1">
                  <c:v>198</c:v>
                </c:pt>
                <c:pt idx="2">
                  <c:v>472</c:v>
                </c:pt>
              </c:numCache>
            </c:numRef>
          </c:val>
          <c:extLst>
            <c:ext xmlns:c16="http://schemas.microsoft.com/office/drawing/2014/chart" uri="{C3380CC4-5D6E-409C-BE32-E72D297353CC}">
              <c16:uniqueId val="{00000001-1417-4E69-A5FF-833697F3DE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4796</c:v>
                </c:pt>
                <c:pt idx="1">
                  <c:v>5235</c:v>
                </c:pt>
                <c:pt idx="2">
                  <c:v>5762</c:v>
                </c:pt>
              </c:numCache>
            </c:numRef>
          </c:val>
          <c:extLst>
            <c:ext xmlns:c16="http://schemas.microsoft.com/office/drawing/2014/chart" uri="{C3380CC4-5D6E-409C-BE32-E72D297353CC}">
              <c16:uniqueId val="{00000002-1417-4E69-A5FF-833697F3DE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706235404132432E-2"/>
                  <c:y val="-5.3397232254532835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{337C4E2E-A510-433E-8283-25A795255661}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8F6-4127-80DE-D57B83BE7A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{8AAE7B04-0E9A-4CCB-99C2-1D66BEA585BA}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F6-4127-80DE-D57B83BE7A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{88030839-97D0-4431-A764-BEC6BF6DED41}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F6-4127-80DE-D57B83BE7A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{CE7DFA44-7A94-4BF7-B154-F36E64C874E1}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F6-4127-80DE-D57B83BE7A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{B0D85579-A4E5-4E27-B87B-D79BF02934D2}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F6-4127-80DE-D57B83BE7A96}"/>
                </c:ext>
              </c:extLst>
            </c:dLbl>
            <c:dLbl>
              <c:idx val="8"/>
              <c:layout>
                <c:manualLayout>
                  <c:x val="-2.8584165535012241E-2"/>
                  <c:y val="-7.6080851957197521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{F664A6E9-D81A-4A5F-829D-725ECD9BFD5C}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8F6-4127-80DE-D57B83BE7A9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{287C6F81-3C3E-4591-911E-FCCAF826E149}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8F6-4127-80DE-D57B83BE7A9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{1FC558C3-F0B2-42BA-B771-980A0A7D1F8B}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8F6-4127-80DE-D57B83BE7A9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{317209A1-B769-4DB2-B44F-89631F43539C}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8F6-4127-80DE-D57B83BE7A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63.8</c:v>
                </c:pt>
                <c:pt idx="16">
                  <c:v>64.900000000000006</c:v>
                </c:pt>
                <c:pt idx="24">
                  <c:v>66.099999999999994</c:v>
                </c:pt>
                <c:pt idx="32">
                  <c:v>66.599999999999994</c:v>
                </c:pt>
              </c:numCache>
            </c:numRef>
          </c:xVal>
          <c:yVal>
            <c:numRef>
              <c:f>公会計指標分析・財政指標組合せ分析表!$BP$51:$DC$51</c:f>
              <c:numCache>
                <c:formatCode>#,##0.0;"▲ "#,##0.0</c:formatCode>
                <c:ptCount val="40"/>
                <c:pt idx="0">
                  <c:v>91.8</c:v>
                </c:pt>
                <c:pt idx="8">
                  <c:v>93.5</c:v>
                </c:pt>
                <c:pt idx="16">
                  <c:v>95.4</c:v>
                </c:pt>
                <c:pt idx="24">
                  <c:v>89.5</c:v>
                </c:pt>
                <c:pt idx="32">
                  <c:v>90.7</c:v>
                </c:pt>
              </c:numCache>
            </c:numRef>
          </c:yVal>
          <c:smooth val="0"/>
          <c:extLst>
            <c:ext xmlns:c16="http://schemas.microsoft.com/office/drawing/2014/chart" uri="{C3380CC4-5D6E-409C-BE32-E72D297353CC}">
              <c16:uniqueId val="{00000009-98F6-4127-80DE-D57B83BE7A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84165535012172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{3B63EA96-D01A-4EFC-9337-7A22F494A417}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8F6-4127-80DE-D57B83BE7A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{000E014A-24B3-4687-8BA7-E256399E95A7}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F6-4127-80DE-D57B83BE7A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{50D52BF1-B607-4CDB-B195-1E33224D2F40}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F6-4127-80DE-D57B83BE7A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{A47183BF-3EDC-4DA4-A496-7718F872C048}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F6-4127-80DE-D57B83BE7A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{720A6B5A-E88E-46ED-93F3-FB30AC69C08D}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F6-4127-80DE-D57B83BE7A9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{9E3AA14D-0E5D-4505-B4C9-782DE688209E}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8F6-4127-80DE-D57B83BE7A96}"/>
                </c:ext>
              </c:extLst>
            </c:dLbl>
            <c:dLbl>
              <c:idx val="16"/>
              <c:layout>
                <c:manualLayout>
                  <c:x val="-3.570623540413243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{26D952BE-7996-48B8-B5FC-315CBEBB2469}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8F6-4127-80DE-D57B83BE7A9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{A9D00C93-6936-47F6-BD38-B33CDABB706A}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8F6-4127-80DE-D57B83BE7A9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{BCDEBAD3-C019-42D2-ADF1-5643FD5CBDFF}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8F6-4127-80DE-D57B83BE7A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98F6-4127-80DE-D57B83BE7A96}"/>
            </c:ext>
          </c:extLst>
        </c:ser>
        <c:dLbls>
          <c:showLegendKey val="0"/>
          <c:showVal val="1"/>
          <c:showCatName val="0"/>
          <c:showSerName val="0"/>
          <c:showPercent val="0"/>
          <c:showBubbleSize val="0"/>
        </c:dLbls>
        <c:axId val="46179840"/>
        <c:axId val="46181760"/>
      </c:scatterChart>
      <c:valAx>
        <c:axId val="46179840"/>
        <c:scaling>
          <c:orientation val="minMax"/>
          <c:max val="67.3"/>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{7309F7D8-52A4-460B-9A05-51B6CB67AE0F}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429-4F17-8117-B1A4AACB53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{267400A7-F635-4E35-82DE-11F3705D16E9}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29-4F17-8117-B1A4AACB53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{89755D34-AA1D-4E03-95C6-1BA4557D62B3}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29-4F17-8117-B1A4AACB53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{035F16AD-07FF-4425-9908-9C204556A8D8}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29-4F17-8117-B1A4AACB53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{9A1EB1D9-B978-43FC-BBD1-16B4503A8F60}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29-4F17-8117-B1A4AACB537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{615CF4BC-24C7-4750-881D-0C9395EF8769}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429-4F17-8117-B1A4AACB537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{EDC5BD10-2A1E-4C1B-86DA-96B80453502A}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429-4F17-8117-B1A4AACB537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{D0C802F4-FA73-4F6A-AE1C-738E29D6A316}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429-4F17-8117-B1A4AACB537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{727A2EC4-EF73-4003-B168-02455768314A}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429-4F17-8117-B1A4AACB53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7.4</c:v>
                </c:pt>
                <c:pt idx="16">
                  <c:v>7.8</c:v>
                </c:pt>
                <c:pt idx="24">
                  <c:v>7.8</c:v>
                </c:pt>
                <c:pt idx="32">
                  <c:v>8.1</c:v>
                </c:pt>
              </c:numCache>
            </c:numRef>
          </c:xVal>
          <c:yVal>
            <c:numRef>
              <c:f>公会計指標分析・財政指標組合せ分析表!$BP$73:$DC$73</c:f>
              <c:numCache>
                <c:formatCode>#,##0.0;"▲ "#,##0.0</c:formatCode>
                <c:ptCount val="40"/>
                <c:pt idx="0">
                  <c:v>91.8</c:v>
                </c:pt>
                <c:pt idx="8">
                  <c:v>93.5</c:v>
                </c:pt>
                <c:pt idx="16">
                  <c:v>95.4</c:v>
                </c:pt>
                <c:pt idx="24">
                  <c:v>89.5</c:v>
                </c:pt>
                <c:pt idx="32">
                  <c:v>90.7</c:v>
                </c:pt>
              </c:numCache>
            </c:numRef>
          </c:yVal>
          <c:smooth val="0"/>
          <c:extLst>
            <c:ext xmlns:c16="http://schemas.microsoft.com/office/drawing/2014/chart" uri="{C3380CC4-5D6E-409C-BE32-E72D297353CC}">
              <c16:uniqueId val="{00000009-4429-4F17-8117-B1A4AACB53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{47E22293-1CAF-4309-9B59-F916517B1B90}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429-4F17-8117-B1A4AACB53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{7E3F34D0-5C15-490D-A4B1-B5BEC8C2F719}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29-4F17-8117-B1A4AACB53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{A8810738-0DF8-4188-8C51-7A47CD7EA1FA}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29-4F17-8117-B1A4AACB53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{D843C303-0430-4099-A366-B77D07C2D4AD}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29-4F17-8117-B1A4AACB53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{0D3D19D8-B8FC-4F72-9B91-9D74382E4333}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29-4F17-8117-B1A4AACB537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{E1AC3AFE-CCEC-4D80-8E15-45150B37ED2E}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429-4F17-8117-B1A4AACB537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{A3276E06-0318-4462-9926-3580F2C67B26}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429-4F17-8117-B1A4AACB537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{3065AED3-3E02-4320-9A67-448CB1FF8769}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429-4F17-8117-B1A4AACB537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{13196972-B427-4F39-9475-F53CD98DA941}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429-4F17-8117-B1A4AACB53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4429-4F17-8117-B1A4AACB5371}"/>
            </c:ext>
          </c:extLst>
        </c:ser>
        <c:dLbls>
          <c:showLegendKey val="0"/>
          <c:showVal val="1"/>
          <c:showCatName val="0"/>
          <c:showSerName val="0"/>
          <c:showPercent val="0"/>
          <c:showBubbleSize val="0"/>
        </c:dLbls>
        <c:axId val="84219776"/>
        <c:axId val="84234240"/>
      </c:scatterChart>
      <c:valAx>
        <c:axId val="84219776"/>
        <c:scaling>
          <c:orientation val="minMax"/>
          <c:max val="8.3000000000000007"/>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元利償還金については，これまでの市債の発行抑制による市債残高の減少により着実に減少してきている。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普通交付税の基準財政需要額に算入される公債費も減少していることにより，算入公債費等も減少傾向にあるため，実質公債費比率の分子は増加しており，実質公債費比率がなかなか改善しない状況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満期一括償還地方債の償還の財源として積み立てた分はない。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令和元年度の将来負担額は，これまでの市債の発行抑制による地方債現在高の減などにより，１５．１億円の減少となっている。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一方で，基準財政需要額算入見込額も減となり，充当可能財源等は２３．８億円の減となったことから，将来負担比率の分子は８．７億円増となった。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北海道旭川市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財政調整基金では４．３億円減少となったが，減債基金で２．７億円の増加，その他の特定目的基金で５．３億円の増加となり，基金全体では３．７億円の増加となった。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行財政改革推進プログラムで掲げている目標「令和５年度末残高３０億円以上」を達成できるよう取崩額の抑制に努めるが，特定目的基金については，寄附者の意向を踏まえ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　　　：庁舎の建設整備事業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旭山動物園施設整備基金：旭川市旭山動物園の動物展示施設等の整備及び動物の購入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　　　　　：学生，生徒の修学に必要な経費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旭山動物園施設整備基金：寄附金２億円を積み立てたことによる増加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　　　　　：寄附金１．７億円を積み立てたことによる増加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子ども基金　　　　　　：寄附金０．７億円を積み立てたことによる増加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　　　：新庁舎建設に係る経費の財源として，建設終了までに全額を取り崩す予定となっている。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平成３０年度の決算剰余金など４．７億円を積み立てたが，９億円を取り崩したため，残高は４．３億円減少となった。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行財政改革推進プログラムで掲げている目標「令和５年度末残高３０億円以上」の達成のために，取崩額の抑制に努める。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償還のため１．９億円取り崩したが，動物園通り産業団地の土地売却収入から産業団地開発事業債償還金元金を差し引いた４．６億円を積み立てたため，残高は２．７億円増加した。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334,070
332,805
747.66
160,957,753
159,484,778
1,232,836
81,435,063
175,030,999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有形固定資産減価償却率は，前年度から</a:t>
          </a:r>
          <a:r>
            <a:rPr kumimoji="1" lang="ja-JP" altLang="en-US" sz="1000">
              <a:solidFill>
                <a:schemeClr val="dk1"/>
              </a:solidFill>
              <a:effectLst/>
              <a:latin typeface="+mn-lt"/>
              <a:ea typeface="+mn-ea"/>
              <a:cs typeface="+mn-cs"/>
            </a:rPr>
            <a:t>０．５</a:t>
          </a:r>
          <a:r>
            <a:rPr kumimoji="1" lang="ja-JP" altLang="ja-JP" sz="1000">
              <a:solidFill>
                <a:schemeClr val="dk1"/>
              </a:solidFill>
              <a:effectLst/>
              <a:latin typeface="+mn-lt"/>
              <a:ea typeface="+mn-ea"/>
              <a:cs typeface="+mn-cs"/>
            </a:rPr>
            <a:t>ポイント上がっており，資産の老朽化が進んでいる。</a:t>
          </a:r>
          <a:endParaRPr lang="ja-JP" altLang="ja-JP" sz="1000">
            <a:effectLst/>
          </a:endParaRPr>
        </a:p>
        <a:p>
          <a:r>
            <a:rPr kumimoji="1" lang="ja-JP" altLang="ja-JP" sz="1000">
              <a:solidFill>
                <a:schemeClr val="dk1"/>
              </a:solidFill>
              <a:effectLst/>
              <a:latin typeface="+mn-lt"/>
              <a:ea typeface="+mn-ea"/>
              <a:cs typeface="+mn-cs"/>
            </a:rPr>
            <a:t>　平成２８年２月に策定した旭川市公共施設等総合管理計画及び平成３０年３月に策定した第１期アクションプログラムに基づき，施設保有数の最適化や施設の適切な維持管理，コストの抑制，財源確保など，公共施設全体の適切なマネジメント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300220" y="5207635"/>
          <a:ext cx="1270" cy="1262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352925" y="647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213225" y="647022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352925" y="498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213225" y="52076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352925" y="57196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251325" y="5861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616325" y="58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2930525" y="5800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244725" y="57755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558925" y="5807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楕円 80"/>
        <xdr:cNvSpPr/>
      </xdr:nvSpPr>
      <xdr:spPr>
        <a:xfrm>
          <a:off x="4251325" y="6031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2" name="有形固定資産減価償却率該当値テキスト"/>
        <xdr:cNvSpPr txBox="1"/>
      </xdr:nvSpPr>
      <xdr:spPr>
        <a:xfrm>
          <a:off x="4352925" y="601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114723</xdr:rowOff>
    </xdr:from>
    <xdr:to>
      <xdr:col>19</xdr:col>
      <xdr:colOff>187325</xdr:colOff>
      <xdr:row>32</xdr:row>
      <xdr:rowOff>44873</xdr:rowOff>
    </xdr:to>
    <xdr:sp macro="" textlink="">
      <xdr:nvSpPr>
        <xdr:cNvPr id="83" name="楕円 82"/>
        <xdr:cNvSpPr/>
      </xdr:nvSpPr>
      <xdr:spPr>
        <a:xfrm>
          <a:off x="3616325" y="6013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165523</xdr:rowOff>
    </xdr:from>
    <xdr:to>
      <xdr:col>23</xdr:col>
      <xdr:colOff>85725</xdr:colOff>
      <xdr:row>32</xdr:row>
      <xdr:rowOff>12065</xdr:rowOff>
    </xdr:to>
    <xdr:cxnSp macro="">
      <xdr:nvCxnSpPr>
        <xdr:cNvPr id="84" name="直線コネクタ 83"/>
        <xdr:cNvCxnSpPr/>
      </xdr:nvCxnSpPr>
      <xdr:spPr>
        <a:xfrm>
          <a:off x="3667125" y="6064673"/>
          <a:ext cx="635000" cy="1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71543</xdr:rowOff>
    </xdr:from>
    <xdr:to>
      <xdr:col>15</xdr:col>
      <xdr:colOff>187325</xdr:colOff>
      <xdr:row>32</xdr:row>
      <xdr:rowOff>1693</xdr:rowOff>
    </xdr:to>
    <xdr:sp macro="" textlink="">
      <xdr:nvSpPr>
        <xdr:cNvPr id="85" name="楕円 84"/>
        <xdr:cNvSpPr/>
      </xdr:nvSpPr>
      <xdr:spPr>
        <a:xfrm>
          <a:off x="2930525" y="5970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31</xdr:row>
      <xdr:rowOff>165523</xdr:rowOff>
    </xdr:to>
    <xdr:cxnSp macro="">
      <xdr:nvCxnSpPr>
        <xdr:cNvPr id="86" name="直線コネクタ 85"/>
        <xdr:cNvCxnSpPr/>
      </xdr:nvCxnSpPr>
      <xdr:spPr>
        <a:xfrm>
          <a:off x="2981325" y="6021493"/>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87" name="楕円 86"/>
        <xdr:cNvSpPr/>
      </xdr:nvSpPr>
      <xdr:spPr>
        <a:xfrm>
          <a:off x="2244725" y="5931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122343</xdr:rowOff>
    </xdr:to>
    <xdr:cxnSp macro="">
      <xdr:nvCxnSpPr>
        <xdr:cNvPr id="88" name="直線コネクタ 87"/>
        <xdr:cNvCxnSpPr/>
      </xdr:nvCxnSpPr>
      <xdr:spPr>
        <a:xfrm>
          <a:off x="2295525" y="5981912"/>
          <a:ext cx="6858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89" name="楕円 88"/>
        <xdr:cNvSpPr/>
      </xdr:nvSpPr>
      <xdr:spPr>
        <a:xfrm>
          <a:off x="1558925" y="5923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82762</xdr:rowOff>
    </xdr:to>
    <xdr:cxnSp macro="">
      <xdr:nvCxnSpPr>
        <xdr:cNvPr id="90" name="直線コネクタ 89"/>
        <xdr:cNvCxnSpPr/>
      </xdr:nvCxnSpPr>
      <xdr:spPr>
        <a:xfrm>
          <a:off x="1609725" y="5974715"/>
          <a:ext cx="6858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470919" y="562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2797819"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112019" y="556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426219" y="558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36000</xdr:rowOff>
    </xdr:from>
    <xdr:ext cx="405111" cy="259045"/>
    <xdr:sp macro="" textlink="">
      <xdr:nvSpPr>
        <xdr:cNvPr id="95" name="n_1mainValue有形固定資産減価償却率"/>
        <xdr:cNvSpPr txBox="1"/>
      </xdr:nvSpPr>
      <xdr:spPr>
        <a:xfrm>
          <a:off x="3470919" y="610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164270</xdr:rowOff>
    </xdr:from>
    <xdr:ext cx="405111" cy="259045"/>
    <xdr:sp macro="" textlink="">
      <xdr:nvSpPr>
        <xdr:cNvPr id="96" name="n_2mainValue有形固定資産減価償却率"/>
        <xdr:cNvSpPr txBox="1"/>
      </xdr:nvSpPr>
      <xdr:spPr>
        <a:xfrm>
          <a:off x="2797819" y="60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97" name="n_3mainValue有形固定資産減価償却率"/>
        <xdr:cNvSpPr txBox="1"/>
      </xdr:nvSpPr>
      <xdr:spPr>
        <a:xfrm>
          <a:off x="2112019" y="602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8" name="n_4mainValue有形固定資産減価償却率"/>
        <xdr:cNvSpPr txBox="1"/>
      </xdr:nvSpPr>
      <xdr:spPr>
        <a:xfrm>
          <a:off x="1426219"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借入抑制による市債残高の減少など将来負担額は減少傾向にあるものの，今後，総合庁舎の建て替えなど大型の公共事業が続くこと，また，市税など経常一般財源の大幅な増加も見込めないことから，事業費の抑制など，引き続き行財政改革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3323570" y="5157258"/>
          <a:ext cx="1269" cy="142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3376275" y="65871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3255625" y="658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3376275" y="57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3293725" y="587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2639675" y="5851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1953875" y="5866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1268075" y="5867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0582275" y="5801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92294</xdr:rowOff>
    </xdr:from>
    <xdr:to>
      <xdr:col>76</xdr:col>
      <xdr:colOff>73025</xdr:colOff>
      <xdr:row>32</xdr:row>
      <xdr:rowOff>22444</xdr:rowOff>
    </xdr:to>
    <xdr:sp macro="" textlink="">
      <xdr:nvSpPr>
        <xdr:cNvPr id="143" name="楕円 142"/>
        <xdr:cNvSpPr/>
      </xdr:nvSpPr>
      <xdr:spPr>
        <a:xfrm>
          <a:off x="13293725" y="59914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70721</xdr:rowOff>
    </xdr:from>
    <xdr:ext cx="469744" cy="259045"/>
    <xdr:sp macro="" textlink="">
      <xdr:nvSpPr>
        <xdr:cNvPr id="144" name="債務償還比率該当値テキスト"/>
        <xdr:cNvSpPr txBox="1"/>
      </xdr:nvSpPr>
      <xdr:spPr>
        <a:xfrm>
          <a:off x="13376275" y="596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115323</xdr:rowOff>
    </xdr:from>
    <xdr:to>
      <xdr:col>72</xdr:col>
      <xdr:colOff>123825</xdr:colOff>
      <xdr:row>32</xdr:row>
      <xdr:rowOff>45473</xdr:rowOff>
    </xdr:to>
    <xdr:sp macro="" textlink="">
      <xdr:nvSpPr>
        <xdr:cNvPr id="145" name="楕円 144"/>
        <xdr:cNvSpPr/>
      </xdr:nvSpPr>
      <xdr:spPr>
        <a:xfrm>
          <a:off x="12639675" y="60144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143094</xdr:rowOff>
    </xdr:from>
    <xdr:to>
      <xdr:col>76</xdr:col>
      <xdr:colOff>22225</xdr:colOff>
      <xdr:row>31</xdr:row>
      <xdr:rowOff>166123</xdr:rowOff>
    </xdr:to>
    <xdr:cxnSp macro="">
      <xdr:nvCxnSpPr>
        <xdr:cNvPr id="146" name="直線コネクタ 145"/>
        <xdr:cNvCxnSpPr/>
      </xdr:nvCxnSpPr>
      <xdr:spPr>
        <a:xfrm flipV="1">
          <a:off x="12690475" y="6042244"/>
          <a:ext cx="635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168099</xdr:rowOff>
    </xdr:from>
    <xdr:to>
      <xdr:col>68</xdr:col>
      <xdr:colOff>123825</xdr:colOff>
      <xdr:row>32</xdr:row>
      <xdr:rowOff>98249</xdr:rowOff>
    </xdr:to>
    <xdr:sp macro="" textlink="">
      <xdr:nvSpPr>
        <xdr:cNvPr id="147" name="楕円 146"/>
        <xdr:cNvSpPr/>
      </xdr:nvSpPr>
      <xdr:spPr>
        <a:xfrm>
          <a:off x="11953875" y="60672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166123</xdr:rowOff>
    </xdr:from>
    <xdr:to>
      <xdr:col>72</xdr:col>
      <xdr:colOff>73025</xdr:colOff>
      <xdr:row>32</xdr:row>
      <xdr:rowOff>47449</xdr:rowOff>
    </xdr:to>
    <xdr:cxnSp macro="">
      <xdr:nvCxnSpPr>
        <xdr:cNvPr id="148" name="直線コネクタ 147"/>
        <xdr:cNvCxnSpPr/>
      </xdr:nvCxnSpPr>
      <xdr:spPr>
        <a:xfrm flipV="1">
          <a:off x="12004675" y="6065273"/>
          <a:ext cx="685800" cy="4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124079</xdr:rowOff>
    </xdr:from>
    <xdr:to>
      <xdr:col>64</xdr:col>
      <xdr:colOff>123825</xdr:colOff>
      <xdr:row>32</xdr:row>
      <xdr:rowOff>54229</xdr:rowOff>
    </xdr:to>
    <xdr:sp macro="" textlink="">
      <xdr:nvSpPr>
        <xdr:cNvPr id="149" name="楕円 148"/>
        <xdr:cNvSpPr/>
      </xdr:nvSpPr>
      <xdr:spPr>
        <a:xfrm>
          <a:off x="11268075" y="60232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3429</xdr:rowOff>
    </xdr:from>
    <xdr:to>
      <xdr:col>68</xdr:col>
      <xdr:colOff>73025</xdr:colOff>
      <xdr:row>32</xdr:row>
      <xdr:rowOff>47449</xdr:rowOff>
    </xdr:to>
    <xdr:cxnSp macro="">
      <xdr:nvCxnSpPr>
        <xdr:cNvPr id="150" name="直線コネクタ 149"/>
        <xdr:cNvCxnSpPr/>
      </xdr:nvCxnSpPr>
      <xdr:spPr>
        <a:xfrm>
          <a:off x="11318875" y="6067679"/>
          <a:ext cx="6858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87616</xdr:rowOff>
    </xdr:from>
    <xdr:to>
      <xdr:col>60</xdr:col>
      <xdr:colOff>123825</xdr:colOff>
      <xdr:row>32</xdr:row>
      <xdr:rowOff>17766</xdr:rowOff>
    </xdr:to>
    <xdr:sp macro="" textlink="">
      <xdr:nvSpPr>
        <xdr:cNvPr id="151" name="楕円 150"/>
        <xdr:cNvSpPr/>
      </xdr:nvSpPr>
      <xdr:spPr>
        <a:xfrm>
          <a:off x="10582275" y="59867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138416</xdr:rowOff>
    </xdr:from>
    <xdr:to>
      <xdr:col>64</xdr:col>
      <xdr:colOff>73025</xdr:colOff>
      <xdr:row>32</xdr:row>
      <xdr:rowOff>3429</xdr:rowOff>
    </xdr:to>
    <xdr:cxnSp macro="">
      <xdr:nvCxnSpPr>
        <xdr:cNvPr id="152" name="直線コネクタ 151"/>
        <xdr:cNvCxnSpPr/>
      </xdr:nvCxnSpPr>
      <xdr:spPr>
        <a:xfrm>
          <a:off x="10633075" y="6037566"/>
          <a:ext cx="6858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2461952" y="563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xdr:cNvSpPr txBox="1"/>
      </xdr:nvSpPr>
      <xdr:spPr>
        <a:xfrm>
          <a:off x="11788852" y="564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xdr:cNvSpPr txBox="1"/>
      </xdr:nvSpPr>
      <xdr:spPr>
        <a:xfrm>
          <a:off x="11103052" y="564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xdr:cNvSpPr txBox="1"/>
      </xdr:nvSpPr>
      <xdr:spPr>
        <a:xfrm>
          <a:off x="10417252" y="55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36600</xdr:rowOff>
    </xdr:from>
    <xdr:ext cx="469744" cy="259045"/>
    <xdr:sp macro="" textlink="">
      <xdr:nvSpPr>
        <xdr:cNvPr id="157" name="n_1mainValue債務償還比率"/>
        <xdr:cNvSpPr txBox="1"/>
      </xdr:nvSpPr>
      <xdr:spPr>
        <a:xfrm>
          <a:off x="12461952" y="610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89376</xdr:rowOff>
    </xdr:from>
    <xdr:ext cx="469744" cy="259045"/>
    <xdr:sp macro="" textlink="">
      <xdr:nvSpPr>
        <xdr:cNvPr id="158" name="n_2mainValue債務償還比率"/>
        <xdr:cNvSpPr txBox="1"/>
      </xdr:nvSpPr>
      <xdr:spPr>
        <a:xfrm>
          <a:off x="11788852" y="61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45356</xdr:rowOff>
    </xdr:from>
    <xdr:ext cx="469744" cy="259045"/>
    <xdr:sp macro="" textlink="">
      <xdr:nvSpPr>
        <xdr:cNvPr id="159" name="n_3mainValue債務償還比率"/>
        <xdr:cNvSpPr txBox="1"/>
      </xdr:nvSpPr>
      <xdr:spPr>
        <a:xfrm>
          <a:off x="11103052"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8893</xdr:rowOff>
    </xdr:from>
    <xdr:ext cx="469744" cy="259045"/>
    <xdr:sp macro="" textlink="">
      <xdr:nvSpPr>
        <xdr:cNvPr id="160" name="n_4mainValue債務償還比率"/>
        <xdr:cNvSpPr txBox="1"/>
      </xdr:nvSpPr>
      <xdr:spPr>
        <a:xfrm>
          <a:off x="10417252" y="60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334,070
332,805
747.66
160,957,753
159,484,778
1,232,836
81,435,063
175,030,999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177665" y="5722620"/>
          <a:ext cx="0" cy="1216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216400" y="694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108450" y="6938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216400"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108450" y="5722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216400" y="6116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127500" y="6258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384550" y="6226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5717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7780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984250" y="6241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84455</xdr:rowOff>
    </xdr:from>
    <xdr:to>
      <xdr:col>24</xdr:col>
      <xdr:colOff>114300</xdr:colOff>
      <xdr:row>40</xdr:row>
      <xdr:rowOff>14605</xdr:rowOff>
    </xdr:to>
    <xdr:sp macro="" textlink="">
      <xdr:nvSpPr>
        <xdr:cNvPr id="73" name="楕円 72"/>
        <xdr:cNvSpPr/>
      </xdr:nvSpPr>
      <xdr:spPr>
        <a:xfrm>
          <a:off x="4127500" y="6529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62882</xdr:rowOff>
    </xdr:from>
    <xdr:ext cx="405111" cy="259045"/>
    <xdr:sp macro="" textlink="">
      <xdr:nvSpPr>
        <xdr:cNvPr id="74" name="【道路】&#10;有形固定資産減価償却率該当値テキスト"/>
        <xdr:cNvSpPr txBox="1"/>
      </xdr:nvSpPr>
      <xdr:spPr>
        <a:xfrm>
          <a:off x="4216400" y="650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80645</xdr:rowOff>
    </xdr:from>
    <xdr:to>
      <xdr:col>20</xdr:col>
      <xdr:colOff>38100</xdr:colOff>
      <xdr:row>40</xdr:row>
      <xdr:rowOff>10795</xdr:rowOff>
    </xdr:to>
    <xdr:sp macro="" textlink="">
      <xdr:nvSpPr>
        <xdr:cNvPr id="75" name="楕円 74"/>
        <xdr:cNvSpPr/>
      </xdr:nvSpPr>
      <xdr:spPr>
        <a:xfrm>
          <a:off x="3384550" y="6525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131445</xdr:rowOff>
    </xdr:from>
    <xdr:to>
      <xdr:col>24</xdr:col>
      <xdr:colOff>63500</xdr:colOff>
      <xdr:row>39</xdr:row>
      <xdr:rowOff>135255</xdr:rowOff>
    </xdr:to>
    <xdr:cxnSp macro="">
      <xdr:nvCxnSpPr>
        <xdr:cNvPr id="76" name="直線コネクタ 75"/>
        <xdr:cNvCxnSpPr/>
      </xdr:nvCxnSpPr>
      <xdr:spPr>
        <a:xfrm>
          <a:off x="3429000" y="6576695"/>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76835</xdr:rowOff>
    </xdr:from>
    <xdr:to>
      <xdr:col>15</xdr:col>
      <xdr:colOff>101600</xdr:colOff>
      <xdr:row>40</xdr:row>
      <xdr:rowOff>6985</xdr:rowOff>
    </xdr:to>
    <xdr:sp macro="" textlink="">
      <xdr:nvSpPr>
        <xdr:cNvPr id="77" name="楕円 76"/>
        <xdr:cNvSpPr/>
      </xdr:nvSpPr>
      <xdr:spPr>
        <a:xfrm>
          <a:off x="2571750" y="6522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127635</xdr:rowOff>
    </xdr:from>
    <xdr:to>
      <xdr:col>19</xdr:col>
      <xdr:colOff>177800</xdr:colOff>
      <xdr:row>39</xdr:row>
      <xdr:rowOff>131445</xdr:rowOff>
    </xdr:to>
    <xdr:cxnSp macro="">
      <xdr:nvCxnSpPr>
        <xdr:cNvPr id="78" name="直線コネクタ 77"/>
        <xdr:cNvCxnSpPr/>
      </xdr:nvCxnSpPr>
      <xdr:spPr>
        <a:xfrm>
          <a:off x="2622550" y="6572885"/>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69215</xdr:rowOff>
    </xdr:from>
    <xdr:to>
      <xdr:col>10</xdr:col>
      <xdr:colOff>165100</xdr:colOff>
      <xdr:row>39</xdr:row>
      <xdr:rowOff>170815</xdr:rowOff>
    </xdr:to>
    <xdr:sp macro="" textlink="">
      <xdr:nvSpPr>
        <xdr:cNvPr id="79" name="楕円 78"/>
        <xdr:cNvSpPr/>
      </xdr:nvSpPr>
      <xdr:spPr>
        <a:xfrm>
          <a:off x="1778000" y="6514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120015</xdr:rowOff>
    </xdr:from>
    <xdr:to>
      <xdr:col>15</xdr:col>
      <xdr:colOff>50800</xdr:colOff>
      <xdr:row>39</xdr:row>
      <xdr:rowOff>127635</xdr:rowOff>
    </xdr:to>
    <xdr:cxnSp macro="">
      <xdr:nvCxnSpPr>
        <xdr:cNvPr id="80" name="直線コネクタ 79"/>
        <xdr:cNvCxnSpPr/>
      </xdr:nvCxnSpPr>
      <xdr:spPr>
        <a:xfrm>
          <a:off x="1828800" y="6565265"/>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61595</xdr:rowOff>
    </xdr:from>
    <xdr:to>
      <xdr:col>6</xdr:col>
      <xdr:colOff>38100</xdr:colOff>
      <xdr:row>39</xdr:row>
      <xdr:rowOff>163195</xdr:rowOff>
    </xdr:to>
    <xdr:sp macro="" textlink="">
      <xdr:nvSpPr>
        <xdr:cNvPr id="81" name="楕円 80"/>
        <xdr:cNvSpPr/>
      </xdr:nvSpPr>
      <xdr:spPr>
        <a:xfrm>
          <a:off x="984250" y="6506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112395</xdr:rowOff>
    </xdr:from>
    <xdr:to>
      <xdr:col>10</xdr:col>
      <xdr:colOff>114300</xdr:colOff>
      <xdr:row>39</xdr:row>
      <xdr:rowOff>120015</xdr:rowOff>
    </xdr:to>
    <xdr:cxnSp macro="">
      <xdr:nvCxnSpPr>
        <xdr:cNvPr id="82" name="直線コネクタ 81"/>
        <xdr:cNvCxnSpPr/>
      </xdr:nvCxnSpPr>
      <xdr:spPr>
        <a:xfrm>
          <a:off x="1028700" y="6557645"/>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xdr:cNvSpPr txBox="1"/>
      </xdr:nvSpPr>
      <xdr:spPr>
        <a:xfrm>
          <a:off x="3239144"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xdr:cNvSpPr txBox="1"/>
      </xdr:nvSpPr>
      <xdr:spPr>
        <a:xfrm>
          <a:off x="24390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xdr:cNvSpPr txBox="1"/>
      </xdr:nvSpPr>
      <xdr:spPr>
        <a:xfrm>
          <a:off x="164529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xdr:cNvSpPr txBox="1"/>
      </xdr:nvSpPr>
      <xdr:spPr>
        <a:xfrm>
          <a:off x="851544" y="6022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1922</xdr:rowOff>
    </xdr:from>
    <xdr:ext cx="405111" cy="259045"/>
    <xdr:sp macro="" textlink="">
      <xdr:nvSpPr>
        <xdr:cNvPr id="87" name="n_1mainValue【道路】&#10;有形固定資産減価償却率"/>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88" name="n_2mainValue【道路】&#10;有形固定資産減価償却率"/>
        <xdr:cNvSpPr txBox="1"/>
      </xdr:nvSpPr>
      <xdr:spPr>
        <a:xfrm>
          <a:off x="2439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161942</xdr:rowOff>
    </xdr:from>
    <xdr:ext cx="405111" cy="259045"/>
    <xdr:sp macro="" textlink="">
      <xdr:nvSpPr>
        <xdr:cNvPr id="89" name="n_3mainValue【道路】&#10;有形固定資産減価償却率"/>
        <xdr:cNvSpPr txBox="1"/>
      </xdr:nvSpPr>
      <xdr:spPr>
        <a:xfrm>
          <a:off x="1645294" y="660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154322</xdr:rowOff>
    </xdr:from>
    <xdr:ext cx="405111" cy="259045"/>
    <xdr:sp macro="" textlink="">
      <xdr:nvSpPr>
        <xdr:cNvPr id="90" name="n_4mainValue【道路】&#10;有形固定資産減価償却率"/>
        <xdr:cNvSpPr txBox="1"/>
      </xdr:nvSpPr>
      <xdr:spPr>
        <a:xfrm>
          <a:off x="851544" y="65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9429115" y="5606151"/>
          <a:ext cx="0" cy="1290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9467850" y="69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9359900" y="6896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9467850" y="53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9359900" y="5606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9467850" y="6574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9398000" y="67167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8636000" y="6719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7842250" y="6729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029450" y="6737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235700" y="67327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110210</xdr:rowOff>
    </xdr:from>
    <xdr:to>
      <xdr:col>55</xdr:col>
      <xdr:colOff>50800</xdr:colOff>
      <xdr:row>41</xdr:row>
      <xdr:rowOff>40360</xdr:rowOff>
    </xdr:to>
    <xdr:sp macro="" textlink="">
      <xdr:nvSpPr>
        <xdr:cNvPr id="128" name="楕円 127"/>
        <xdr:cNvSpPr/>
      </xdr:nvSpPr>
      <xdr:spPr>
        <a:xfrm>
          <a:off x="9398000" y="6720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88637</xdr:rowOff>
    </xdr:from>
    <xdr:ext cx="469744" cy="259045"/>
    <xdr:sp macro="" textlink="">
      <xdr:nvSpPr>
        <xdr:cNvPr id="129" name="【道路】&#10;一人当たり延長該当値テキスト"/>
        <xdr:cNvSpPr txBox="1"/>
      </xdr:nvSpPr>
      <xdr:spPr>
        <a:xfrm>
          <a:off x="9467850" y="66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111674</xdr:rowOff>
    </xdr:from>
    <xdr:to>
      <xdr:col>50</xdr:col>
      <xdr:colOff>165100</xdr:colOff>
      <xdr:row>41</xdr:row>
      <xdr:rowOff>41824</xdr:rowOff>
    </xdr:to>
    <xdr:sp macro="" textlink="">
      <xdr:nvSpPr>
        <xdr:cNvPr id="130" name="楕円 129"/>
        <xdr:cNvSpPr/>
      </xdr:nvSpPr>
      <xdr:spPr>
        <a:xfrm>
          <a:off x="8636000" y="67220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161010</xdr:rowOff>
    </xdr:from>
    <xdr:to>
      <xdr:col>55</xdr:col>
      <xdr:colOff>0</xdr:colOff>
      <xdr:row>40</xdr:row>
      <xdr:rowOff>162474</xdr:rowOff>
    </xdr:to>
    <xdr:cxnSp macro="">
      <xdr:nvCxnSpPr>
        <xdr:cNvPr id="131" name="直線コネクタ 130"/>
        <xdr:cNvCxnSpPr/>
      </xdr:nvCxnSpPr>
      <xdr:spPr>
        <a:xfrm flipV="1">
          <a:off x="8686800" y="6771360"/>
          <a:ext cx="74295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112862</xdr:rowOff>
    </xdr:from>
    <xdr:to>
      <xdr:col>46</xdr:col>
      <xdr:colOff>38100</xdr:colOff>
      <xdr:row>41</xdr:row>
      <xdr:rowOff>43012</xdr:rowOff>
    </xdr:to>
    <xdr:sp macro="" textlink="">
      <xdr:nvSpPr>
        <xdr:cNvPr id="132" name="楕円 131"/>
        <xdr:cNvSpPr/>
      </xdr:nvSpPr>
      <xdr:spPr>
        <a:xfrm>
          <a:off x="7842250" y="67232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162474</xdr:rowOff>
    </xdr:from>
    <xdr:to>
      <xdr:col>50</xdr:col>
      <xdr:colOff>114300</xdr:colOff>
      <xdr:row>40</xdr:row>
      <xdr:rowOff>163662</xdr:rowOff>
    </xdr:to>
    <xdr:cxnSp macro="">
      <xdr:nvCxnSpPr>
        <xdr:cNvPr id="133" name="直線コネクタ 132"/>
        <xdr:cNvCxnSpPr/>
      </xdr:nvCxnSpPr>
      <xdr:spPr>
        <a:xfrm flipV="1">
          <a:off x="7886700" y="6772824"/>
          <a:ext cx="8001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114051</xdr:rowOff>
    </xdr:from>
    <xdr:to>
      <xdr:col>41</xdr:col>
      <xdr:colOff>101600</xdr:colOff>
      <xdr:row>41</xdr:row>
      <xdr:rowOff>44201</xdr:rowOff>
    </xdr:to>
    <xdr:sp macro="" textlink="">
      <xdr:nvSpPr>
        <xdr:cNvPr id="134" name="楕円 133"/>
        <xdr:cNvSpPr/>
      </xdr:nvSpPr>
      <xdr:spPr>
        <a:xfrm>
          <a:off x="7029450" y="67244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163662</xdr:rowOff>
    </xdr:from>
    <xdr:to>
      <xdr:col>45</xdr:col>
      <xdr:colOff>177800</xdr:colOff>
      <xdr:row>40</xdr:row>
      <xdr:rowOff>164851</xdr:rowOff>
    </xdr:to>
    <xdr:cxnSp macro="">
      <xdr:nvCxnSpPr>
        <xdr:cNvPr id="135" name="直線コネクタ 134"/>
        <xdr:cNvCxnSpPr/>
      </xdr:nvCxnSpPr>
      <xdr:spPr>
        <a:xfrm flipV="1">
          <a:off x="7080250" y="6774012"/>
          <a:ext cx="80645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115034</xdr:rowOff>
    </xdr:from>
    <xdr:to>
      <xdr:col>36</xdr:col>
      <xdr:colOff>165100</xdr:colOff>
      <xdr:row>41</xdr:row>
      <xdr:rowOff>45184</xdr:rowOff>
    </xdr:to>
    <xdr:sp macro="" textlink="">
      <xdr:nvSpPr>
        <xdr:cNvPr id="136" name="楕円 135"/>
        <xdr:cNvSpPr/>
      </xdr:nvSpPr>
      <xdr:spPr>
        <a:xfrm>
          <a:off x="6235700" y="67253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164851</xdr:rowOff>
    </xdr:from>
    <xdr:to>
      <xdr:col>41</xdr:col>
      <xdr:colOff>50800</xdr:colOff>
      <xdr:row>40</xdr:row>
      <xdr:rowOff>165834</xdr:rowOff>
    </xdr:to>
    <xdr:cxnSp macro="">
      <xdr:nvCxnSpPr>
        <xdr:cNvPr id="137" name="直線コネクタ 136"/>
        <xdr:cNvCxnSpPr/>
      </xdr:nvCxnSpPr>
      <xdr:spPr>
        <a:xfrm flipV="1">
          <a:off x="6286500" y="6775201"/>
          <a:ext cx="79375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8458277" y="65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7677227" y="681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40" name="n_3aveValue【道路】&#10;一人当たり延長"/>
        <xdr:cNvSpPr txBox="1"/>
      </xdr:nvSpPr>
      <xdr:spPr>
        <a:xfrm>
          <a:off x="6864427" y="682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43718</xdr:rowOff>
    </xdr:from>
    <xdr:ext cx="469744" cy="259045"/>
    <xdr:sp macro="" textlink="">
      <xdr:nvSpPr>
        <xdr:cNvPr id="141" name="n_4aveValue【道路】&#10;一人当たり延長"/>
        <xdr:cNvSpPr txBox="1"/>
      </xdr:nvSpPr>
      <xdr:spPr>
        <a:xfrm>
          <a:off x="6070677" y="68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32951</xdr:rowOff>
    </xdr:from>
    <xdr:ext cx="469744" cy="259045"/>
    <xdr:sp macro="" textlink="">
      <xdr:nvSpPr>
        <xdr:cNvPr id="142" name="n_1mainValue【道路】&#10;一人当たり延長"/>
        <xdr:cNvSpPr txBox="1"/>
      </xdr:nvSpPr>
      <xdr:spPr>
        <a:xfrm>
          <a:off x="8458277" y="68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59539</xdr:rowOff>
    </xdr:from>
    <xdr:ext cx="469744" cy="259045"/>
    <xdr:sp macro="" textlink="">
      <xdr:nvSpPr>
        <xdr:cNvPr id="143" name="n_2mainValue【道路】&#10;一人当たり延長"/>
        <xdr:cNvSpPr txBox="1"/>
      </xdr:nvSpPr>
      <xdr:spPr>
        <a:xfrm>
          <a:off x="7677227" y="650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60728</xdr:rowOff>
    </xdr:from>
    <xdr:ext cx="469744" cy="259045"/>
    <xdr:sp macro="" textlink="">
      <xdr:nvSpPr>
        <xdr:cNvPr id="144" name="n_3mainValue【道路】&#10;一人当たり延長"/>
        <xdr:cNvSpPr txBox="1"/>
      </xdr:nvSpPr>
      <xdr:spPr>
        <a:xfrm>
          <a:off x="6864427" y="65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61711</xdr:rowOff>
    </xdr:from>
    <xdr:ext cx="469744" cy="259045"/>
    <xdr:sp macro="" textlink="">
      <xdr:nvSpPr>
        <xdr:cNvPr id="145" name="n_4mainValue【道路】&#10;一人当たり延長"/>
        <xdr:cNvSpPr txBox="1"/>
      </xdr:nvSpPr>
      <xdr:spPr>
        <a:xfrm>
          <a:off x="6070677" y="650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177665" y="9318897"/>
          <a:ext cx="0"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216400" y="1048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108450" y="10477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216400" y="9100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108450" y="93188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216400" y="99820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127500" y="100036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384550" y="99970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571750" y="99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778000" y="995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984250" y="99103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87" name="楕円 186"/>
        <xdr:cNvSpPr/>
      </xdr:nvSpPr>
      <xdr:spPr>
        <a:xfrm>
          <a:off x="4127500" y="97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66783</xdr:rowOff>
    </xdr:from>
    <xdr:ext cx="405111" cy="259045"/>
    <xdr:sp macro="" textlink="">
      <xdr:nvSpPr>
        <xdr:cNvPr id="188" name="【橋りょう・トンネル】&#10;有形固定資産減価償却率該当値テキスト"/>
        <xdr:cNvSpPr txBox="1"/>
      </xdr:nvSpPr>
      <xdr:spPr>
        <a:xfrm>
          <a:off x="4216400"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xdr:rowOff>
    </xdr:from>
    <xdr:to>
      <xdr:col>20</xdr:col>
      <xdr:colOff>38100</xdr:colOff>
      <xdr:row>59</xdr:row>
      <xdr:rowOff>117747</xdr:rowOff>
    </xdr:to>
    <xdr:sp macro="" textlink="">
      <xdr:nvSpPr>
        <xdr:cNvPr id="189" name="楕円 188"/>
        <xdr:cNvSpPr/>
      </xdr:nvSpPr>
      <xdr:spPr>
        <a:xfrm>
          <a:off x="3384550" y="97633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94706</xdr:rowOff>
    </xdr:to>
    <xdr:cxnSp macro="">
      <xdr:nvCxnSpPr>
        <xdr:cNvPr id="190" name="直線コネクタ 189"/>
        <xdr:cNvCxnSpPr/>
      </xdr:nvCxnSpPr>
      <xdr:spPr>
        <a:xfrm>
          <a:off x="3429000" y="9814197"/>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191" name="楕円 190"/>
        <xdr:cNvSpPr/>
      </xdr:nvSpPr>
      <xdr:spPr>
        <a:xfrm>
          <a:off x="2571750" y="9741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39188</xdr:rowOff>
    </xdr:from>
    <xdr:to>
      <xdr:col>19</xdr:col>
      <xdr:colOff>177800</xdr:colOff>
      <xdr:row>59</xdr:row>
      <xdr:rowOff>66947</xdr:rowOff>
    </xdr:to>
    <xdr:cxnSp macro="">
      <xdr:nvCxnSpPr>
        <xdr:cNvPr id="192" name="直線コネクタ 191"/>
        <xdr:cNvCxnSpPr/>
      </xdr:nvCxnSpPr>
      <xdr:spPr>
        <a:xfrm>
          <a:off x="2622550" y="9786438"/>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93" name="楕円 192"/>
        <xdr:cNvSpPr/>
      </xdr:nvSpPr>
      <xdr:spPr>
        <a:xfrm>
          <a:off x="1778000" y="97158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59</xdr:row>
      <xdr:rowOff>39188</xdr:rowOff>
    </xdr:to>
    <xdr:cxnSp macro="">
      <xdr:nvCxnSpPr>
        <xdr:cNvPr id="194" name="直線コネクタ 193"/>
        <xdr:cNvCxnSpPr/>
      </xdr:nvCxnSpPr>
      <xdr:spPr>
        <a:xfrm>
          <a:off x="1828800" y="9760313"/>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105954</xdr:rowOff>
    </xdr:from>
    <xdr:to>
      <xdr:col>6</xdr:col>
      <xdr:colOff>38100</xdr:colOff>
      <xdr:row>59</xdr:row>
      <xdr:rowOff>36104</xdr:rowOff>
    </xdr:to>
    <xdr:sp macro="" textlink="">
      <xdr:nvSpPr>
        <xdr:cNvPr id="195" name="楕円 194"/>
        <xdr:cNvSpPr/>
      </xdr:nvSpPr>
      <xdr:spPr>
        <a:xfrm>
          <a:off x="984250" y="9688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156754</xdr:rowOff>
    </xdr:from>
    <xdr:to>
      <xdr:col>10</xdr:col>
      <xdr:colOff>114300</xdr:colOff>
      <xdr:row>59</xdr:row>
      <xdr:rowOff>13063</xdr:rowOff>
    </xdr:to>
    <xdr:cxnSp macro="">
      <xdr:nvCxnSpPr>
        <xdr:cNvPr id="196" name="直線コネクタ 195"/>
        <xdr:cNvCxnSpPr/>
      </xdr:nvCxnSpPr>
      <xdr:spPr>
        <a:xfrm>
          <a:off x="1028700" y="9738904"/>
          <a:ext cx="8001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239144" y="100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439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64529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xdr:cNvSpPr txBox="1"/>
      </xdr:nvSpPr>
      <xdr:spPr>
        <a:xfrm>
          <a:off x="8515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134274</xdr:rowOff>
    </xdr:from>
    <xdr:ext cx="405111" cy="259045"/>
    <xdr:sp macro="" textlink="">
      <xdr:nvSpPr>
        <xdr:cNvPr id="201" name="n_1mainValue【橋りょう・トンネル】&#10;有形固定資産減価償却率"/>
        <xdr:cNvSpPr txBox="1"/>
      </xdr:nvSpPr>
      <xdr:spPr>
        <a:xfrm>
          <a:off x="3239144" y="9551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202" name="n_2mainValue【橋りょう・トンネル】&#10;有形固定資産減価償却率"/>
        <xdr:cNvSpPr txBox="1"/>
      </xdr:nvSpPr>
      <xdr:spPr>
        <a:xfrm>
          <a:off x="2439044" y="9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203" name="n_3mainValue【橋りょう・トンネル】&#10;有形固定資産減価償却率"/>
        <xdr:cNvSpPr txBox="1"/>
      </xdr:nvSpPr>
      <xdr:spPr>
        <a:xfrm>
          <a:off x="1645294" y="949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52631</xdr:rowOff>
    </xdr:from>
    <xdr:ext cx="405111" cy="259045"/>
    <xdr:sp macro="" textlink="">
      <xdr:nvSpPr>
        <xdr:cNvPr id="204" name="n_4mainValue【橋りょう・トンネル】&#10;有形固定資産減価償却率"/>
        <xdr:cNvSpPr txBox="1"/>
      </xdr:nvSpPr>
      <xdr:spPr>
        <a:xfrm>
          <a:off x="851544" y="9469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9429115" y="9281036"/>
          <a:ext cx="0" cy="136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9467850" y="1064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9359900" y="10645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9467850" y="906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9359900" y="92810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9467850" y="10222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9398000" y="102439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8636000" y="102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7842250" y="102659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029450" y="1025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235700" y="102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65161</xdr:rowOff>
    </xdr:from>
    <xdr:to>
      <xdr:col>55</xdr:col>
      <xdr:colOff>50800</xdr:colOff>
      <xdr:row>60</xdr:row>
      <xdr:rowOff>166761</xdr:rowOff>
    </xdr:to>
    <xdr:sp macro="" textlink="">
      <xdr:nvSpPr>
        <xdr:cNvPr id="244" name="楕円 243"/>
        <xdr:cNvSpPr/>
      </xdr:nvSpPr>
      <xdr:spPr>
        <a:xfrm>
          <a:off x="9398000" y="9977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88038</xdr:rowOff>
    </xdr:from>
    <xdr:ext cx="599010" cy="259045"/>
    <xdr:sp macro="" textlink="">
      <xdr:nvSpPr>
        <xdr:cNvPr id="245" name="【橋りょう・トンネル】&#10;一人当たり有形固定資産（償却資産）額該当値テキスト"/>
        <xdr:cNvSpPr txBox="1"/>
      </xdr:nvSpPr>
      <xdr:spPr>
        <a:xfrm>
          <a:off x="9467850" y="983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71520</xdr:rowOff>
    </xdr:from>
    <xdr:to>
      <xdr:col>50</xdr:col>
      <xdr:colOff>165100</xdr:colOff>
      <xdr:row>61</xdr:row>
      <xdr:rowOff>1670</xdr:rowOff>
    </xdr:to>
    <xdr:sp macro="" textlink="">
      <xdr:nvSpPr>
        <xdr:cNvPr id="246" name="楕円 245"/>
        <xdr:cNvSpPr/>
      </xdr:nvSpPr>
      <xdr:spPr>
        <a:xfrm>
          <a:off x="8636000" y="9983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115961</xdr:rowOff>
    </xdr:from>
    <xdr:to>
      <xdr:col>55</xdr:col>
      <xdr:colOff>0</xdr:colOff>
      <xdr:row>60</xdr:row>
      <xdr:rowOff>122320</xdr:rowOff>
    </xdr:to>
    <xdr:cxnSp macro="">
      <xdr:nvCxnSpPr>
        <xdr:cNvPr id="247" name="直線コネクタ 246"/>
        <xdr:cNvCxnSpPr/>
      </xdr:nvCxnSpPr>
      <xdr:spPr>
        <a:xfrm flipV="1">
          <a:off x="8686800" y="10028311"/>
          <a:ext cx="74295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76820</xdr:rowOff>
    </xdr:from>
    <xdr:to>
      <xdr:col>46</xdr:col>
      <xdr:colOff>38100</xdr:colOff>
      <xdr:row>61</xdr:row>
      <xdr:rowOff>6970</xdr:rowOff>
    </xdr:to>
    <xdr:sp macro="" textlink="">
      <xdr:nvSpPr>
        <xdr:cNvPr id="248" name="楕円 247"/>
        <xdr:cNvSpPr/>
      </xdr:nvSpPr>
      <xdr:spPr>
        <a:xfrm>
          <a:off x="7842250" y="9989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122320</xdr:rowOff>
    </xdr:from>
    <xdr:to>
      <xdr:col>50</xdr:col>
      <xdr:colOff>114300</xdr:colOff>
      <xdr:row>60</xdr:row>
      <xdr:rowOff>127620</xdr:rowOff>
    </xdr:to>
    <xdr:cxnSp macro="">
      <xdr:nvCxnSpPr>
        <xdr:cNvPr id="249" name="直線コネクタ 248"/>
        <xdr:cNvCxnSpPr/>
      </xdr:nvCxnSpPr>
      <xdr:spPr>
        <a:xfrm flipV="1">
          <a:off x="7886700" y="10034670"/>
          <a:ext cx="8001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82424</xdr:rowOff>
    </xdr:from>
    <xdr:to>
      <xdr:col>41</xdr:col>
      <xdr:colOff>101600</xdr:colOff>
      <xdr:row>61</xdr:row>
      <xdr:rowOff>12574</xdr:rowOff>
    </xdr:to>
    <xdr:sp macro="" textlink="">
      <xdr:nvSpPr>
        <xdr:cNvPr id="250" name="楕円 249"/>
        <xdr:cNvSpPr/>
      </xdr:nvSpPr>
      <xdr:spPr>
        <a:xfrm>
          <a:off x="7029450" y="99947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127620</xdr:rowOff>
    </xdr:from>
    <xdr:to>
      <xdr:col>45</xdr:col>
      <xdr:colOff>177800</xdr:colOff>
      <xdr:row>60</xdr:row>
      <xdr:rowOff>133224</xdr:rowOff>
    </xdr:to>
    <xdr:cxnSp macro="">
      <xdr:nvCxnSpPr>
        <xdr:cNvPr id="251" name="直線コネクタ 250"/>
        <xdr:cNvCxnSpPr/>
      </xdr:nvCxnSpPr>
      <xdr:spPr>
        <a:xfrm flipV="1">
          <a:off x="7080250" y="10039970"/>
          <a:ext cx="80645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85747</xdr:rowOff>
    </xdr:from>
    <xdr:to>
      <xdr:col>36</xdr:col>
      <xdr:colOff>165100</xdr:colOff>
      <xdr:row>61</xdr:row>
      <xdr:rowOff>15897</xdr:rowOff>
    </xdr:to>
    <xdr:sp macro="" textlink="">
      <xdr:nvSpPr>
        <xdr:cNvPr id="252" name="楕円 251"/>
        <xdr:cNvSpPr/>
      </xdr:nvSpPr>
      <xdr:spPr>
        <a:xfrm>
          <a:off x="6235700" y="99980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133224</xdr:rowOff>
    </xdr:from>
    <xdr:to>
      <xdr:col>41</xdr:col>
      <xdr:colOff>50800</xdr:colOff>
      <xdr:row>60</xdr:row>
      <xdr:rowOff>136547</xdr:rowOff>
    </xdr:to>
    <xdr:cxnSp macro="">
      <xdr:nvCxnSpPr>
        <xdr:cNvPr id="253" name="直線コネクタ 252"/>
        <xdr:cNvCxnSpPr/>
      </xdr:nvCxnSpPr>
      <xdr:spPr>
        <a:xfrm flipV="1">
          <a:off x="6286500" y="10045574"/>
          <a:ext cx="79375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8425961" y="10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7644911" y="103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6851161" y="103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6038361" y="103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18197</xdr:rowOff>
    </xdr:from>
    <xdr:ext cx="599010" cy="259045"/>
    <xdr:sp macro="" textlink="">
      <xdr:nvSpPr>
        <xdr:cNvPr id="258" name="n_1mainValue【橋りょう・トンネル】&#10;一人当たり有形固定資産（償却資産）額"/>
        <xdr:cNvSpPr txBox="1"/>
      </xdr:nvSpPr>
      <xdr:spPr>
        <a:xfrm>
          <a:off x="8399995" y="97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23497</xdr:rowOff>
    </xdr:from>
    <xdr:ext cx="599010" cy="259045"/>
    <xdr:sp macro="" textlink="">
      <xdr:nvSpPr>
        <xdr:cNvPr id="259" name="n_2mainValue【橋りょう・トンネル】&#10;一人当たり有形固定資産（償却資産）額"/>
        <xdr:cNvSpPr txBox="1"/>
      </xdr:nvSpPr>
      <xdr:spPr>
        <a:xfrm>
          <a:off x="7612595" y="977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29101</xdr:rowOff>
    </xdr:from>
    <xdr:ext cx="599010" cy="259045"/>
    <xdr:sp macro="" textlink="">
      <xdr:nvSpPr>
        <xdr:cNvPr id="260" name="n_3mainValue【橋りょう・トンネル】&#10;一人当たり有形固定資産（償却資産）額"/>
        <xdr:cNvSpPr txBox="1"/>
      </xdr:nvSpPr>
      <xdr:spPr>
        <a:xfrm>
          <a:off x="6818845" y="977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32424</xdr:rowOff>
    </xdr:from>
    <xdr:ext cx="599010" cy="259045"/>
    <xdr:sp macro="" textlink="">
      <xdr:nvSpPr>
        <xdr:cNvPr id="261" name="n_4mainValue【橋りょう・トンネル】&#10;一人当たり有形固定資産（償却資産）額"/>
        <xdr:cNvSpPr txBox="1"/>
      </xdr:nvSpPr>
      <xdr:spPr>
        <a:xfrm>
          <a:off x="6006045" y="977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177665" y="1277620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216400" y="1435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108450" y="1434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216400" y="1255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108450" y="12776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216400" y="1368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127500" y="13703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384550" y="13676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57175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7780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9842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2" name="楕円 301"/>
        <xdr:cNvSpPr/>
      </xdr:nvSpPr>
      <xdr:spPr>
        <a:xfrm>
          <a:off x="412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303" name="【公営住宅】&#10;有形固定資産減価償却率該当値テキスト"/>
        <xdr:cNvSpPr txBox="1"/>
      </xdr:nvSpPr>
      <xdr:spPr>
        <a:xfrm>
          <a:off x="4216400"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304" name="楕円 303"/>
        <xdr:cNvSpPr/>
      </xdr:nvSpPr>
      <xdr:spPr>
        <a:xfrm>
          <a:off x="3384550" y="13542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83820</xdr:rowOff>
    </xdr:to>
    <xdr:cxnSp macro="">
      <xdr:nvCxnSpPr>
        <xdr:cNvPr id="305" name="直線コネクタ 304"/>
        <xdr:cNvCxnSpPr/>
      </xdr:nvCxnSpPr>
      <xdr:spPr>
        <a:xfrm>
          <a:off x="3429000" y="13586461"/>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306" name="楕円 305"/>
        <xdr:cNvSpPr/>
      </xdr:nvSpPr>
      <xdr:spPr>
        <a:xfrm>
          <a:off x="2571750" y="13465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41911</xdr:rowOff>
    </xdr:to>
    <xdr:cxnSp macro="">
      <xdr:nvCxnSpPr>
        <xdr:cNvPr id="307" name="直線コネクタ 306"/>
        <xdr:cNvCxnSpPr/>
      </xdr:nvCxnSpPr>
      <xdr:spPr>
        <a:xfrm>
          <a:off x="2622550" y="13516611"/>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36830</xdr:rowOff>
    </xdr:from>
    <xdr:to>
      <xdr:col>10</xdr:col>
      <xdr:colOff>165100</xdr:colOff>
      <xdr:row>81</xdr:row>
      <xdr:rowOff>138430</xdr:rowOff>
    </xdr:to>
    <xdr:sp macro="" textlink="">
      <xdr:nvSpPr>
        <xdr:cNvPr id="308" name="楕円 307"/>
        <xdr:cNvSpPr/>
      </xdr:nvSpPr>
      <xdr:spPr>
        <a:xfrm>
          <a:off x="17780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87630</xdr:rowOff>
    </xdr:from>
    <xdr:to>
      <xdr:col>15</xdr:col>
      <xdr:colOff>50800</xdr:colOff>
      <xdr:row>81</xdr:row>
      <xdr:rowOff>137161</xdr:rowOff>
    </xdr:to>
    <xdr:cxnSp macro="">
      <xdr:nvCxnSpPr>
        <xdr:cNvPr id="309" name="直線コネクタ 308"/>
        <xdr:cNvCxnSpPr/>
      </xdr:nvCxnSpPr>
      <xdr:spPr>
        <a:xfrm>
          <a:off x="1828800" y="13467080"/>
          <a:ext cx="7937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310" name="楕円 309"/>
        <xdr:cNvSpPr/>
      </xdr:nvSpPr>
      <xdr:spPr>
        <a:xfrm>
          <a:off x="984250" y="133692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87630</xdr:rowOff>
    </xdr:to>
    <xdr:cxnSp macro="">
      <xdr:nvCxnSpPr>
        <xdr:cNvPr id="311" name="直線コネクタ 310"/>
        <xdr:cNvCxnSpPr/>
      </xdr:nvCxnSpPr>
      <xdr:spPr>
        <a:xfrm>
          <a:off x="1028700" y="13413739"/>
          <a:ext cx="8001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2391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4390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64529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8515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109238</xdr:rowOff>
    </xdr:from>
    <xdr:ext cx="405111" cy="259045"/>
    <xdr:sp macro="" textlink="">
      <xdr:nvSpPr>
        <xdr:cNvPr id="316" name="n_1mainValue【公営住宅】&#10;有形固定資産減価償却率"/>
        <xdr:cNvSpPr txBox="1"/>
      </xdr:nvSpPr>
      <xdr:spPr>
        <a:xfrm>
          <a:off x="323914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317" name="n_2mainValue【公営住宅】&#10;有形固定資産減価償却率"/>
        <xdr:cNvSpPr txBox="1"/>
      </xdr:nvSpPr>
      <xdr:spPr>
        <a:xfrm>
          <a:off x="243904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154957</xdr:rowOff>
    </xdr:from>
    <xdr:ext cx="405111" cy="259045"/>
    <xdr:sp macro="" textlink="">
      <xdr:nvSpPr>
        <xdr:cNvPr id="318" name="n_3mainValue【公営住宅】&#10;有形固定資産減価償却率"/>
        <xdr:cNvSpPr txBox="1"/>
      </xdr:nvSpPr>
      <xdr:spPr>
        <a:xfrm>
          <a:off x="164529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319" name="n_4mainValue【公営住宅】&#10;有形固定資産減価償却率"/>
        <xdr:cNvSpPr txBox="1"/>
      </xdr:nvSpPr>
      <xdr:spPr>
        <a:xfrm>
          <a:off x="8515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9429115" y="13084302"/>
          <a:ext cx="0" cy="123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9467850" y="1287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9359900" y="13084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9467850" y="13732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939800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8636000" y="1375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7842250" y="13716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0294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235700" y="13777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48261</xdr:rowOff>
    </xdr:from>
    <xdr:to>
      <xdr:col>55</xdr:col>
      <xdr:colOff>50800</xdr:colOff>
      <xdr:row>81</xdr:row>
      <xdr:rowOff>149861</xdr:rowOff>
    </xdr:to>
    <xdr:sp macro="" textlink="">
      <xdr:nvSpPr>
        <xdr:cNvPr id="359" name="楕円 358"/>
        <xdr:cNvSpPr/>
      </xdr:nvSpPr>
      <xdr:spPr>
        <a:xfrm>
          <a:off x="9398000" y="134277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71138</xdr:rowOff>
    </xdr:from>
    <xdr:ext cx="469744" cy="259045"/>
    <xdr:sp macro="" textlink="">
      <xdr:nvSpPr>
        <xdr:cNvPr id="360" name="【公営住宅】&#10;一人当たり面積該当値テキスト"/>
        <xdr:cNvSpPr txBox="1"/>
      </xdr:nvSpPr>
      <xdr:spPr>
        <a:xfrm>
          <a:off x="946785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56642</xdr:rowOff>
    </xdr:from>
    <xdr:to>
      <xdr:col>50</xdr:col>
      <xdr:colOff>165100</xdr:colOff>
      <xdr:row>81</xdr:row>
      <xdr:rowOff>158242</xdr:rowOff>
    </xdr:to>
    <xdr:sp macro="" textlink="">
      <xdr:nvSpPr>
        <xdr:cNvPr id="361" name="楕円 360"/>
        <xdr:cNvSpPr/>
      </xdr:nvSpPr>
      <xdr:spPr>
        <a:xfrm>
          <a:off x="86360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99061</xdr:rowOff>
    </xdr:from>
    <xdr:to>
      <xdr:col>55</xdr:col>
      <xdr:colOff>0</xdr:colOff>
      <xdr:row>81</xdr:row>
      <xdr:rowOff>107442</xdr:rowOff>
    </xdr:to>
    <xdr:cxnSp macro="">
      <xdr:nvCxnSpPr>
        <xdr:cNvPr id="362" name="直線コネクタ 361"/>
        <xdr:cNvCxnSpPr/>
      </xdr:nvCxnSpPr>
      <xdr:spPr>
        <a:xfrm flipV="1">
          <a:off x="8686800" y="13478511"/>
          <a:ext cx="74295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55880</xdr:rowOff>
    </xdr:from>
    <xdr:to>
      <xdr:col>46</xdr:col>
      <xdr:colOff>38100</xdr:colOff>
      <xdr:row>81</xdr:row>
      <xdr:rowOff>157480</xdr:rowOff>
    </xdr:to>
    <xdr:sp macro="" textlink="">
      <xdr:nvSpPr>
        <xdr:cNvPr id="363" name="楕円 362"/>
        <xdr:cNvSpPr/>
      </xdr:nvSpPr>
      <xdr:spPr>
        <a:xfrm>
          <a:off x="7842250" y="13435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107442</xdr:rowOff>
    </xdr:to>
    <xdr:cxnSp macro="">
      <xdr:nvCxnSpPr>
        <xdr:cNvPr id="364" name="直線コネクタ 363"/>
        <xdr:cNvCxnSpPr/>
      </xdr:nvCxnSpPr>
      <xdr:spPr>
        <a:xfrm>
          <a:off x="7886700" y="13486130"/>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65" name="楕円 364"/>
        <xdr:cNvSpPr/>
      </xdr:nvSpPr>
      <xdr:spPr>
        <a:xfrm>
          <a:off x="7029450" y="1346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106680</xdr:rowOff>
    </xdr:from>
    <xdr:to>
      <xdr:col>45</xdr:col>
      <xdr:colOff>177800</xdr:colOff>
      <xdr:row>81</xdr:row>
      <xdr:rowOff>133350</xdr:rowOff>
    </xdr:to>
    <xdr:cxnSp macro="">
      <xdr:nvCxnSpPr>
        <xdr:cNvPr id="366" name="直線コネクタ 365"/>
        <xdr:cNvCxnSpPr/>
      </xdr:nvCxnSpPr>
      <xdr:spPr>
        <a:xfrm flipV="1">
          <a:off x="7080250" y="1348613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75692</xdr:rowOff>
    </xdr:from>
    <xdr:to>
      <xdr:col>36</xdr:col>
      <xdr:colOff>165100</xdr:colOff>
      <xdr:row>82</xdr:row>
      <xdr:rowOff>5842</xdr:rowOff>
    </xdr:to>
    <xdr:sp macro="" textlink="">
      <xdr:nvSpPr>
        <xdr:cNvPr id="367" name="楕円 366"/>
        <xdr:cNvSpPr/>
      </xdr:nvSpPr>
      <xdr:spPr>
        <a:xfrm>
          <a:off x="6235700" y="134551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126492</xdr:rowOff>
    </xdr:from>
    <xdr:to>
      <xdr:col>41</xdr:col>
      <xdr:colOff>50800</xdr:colOff>
      <xdr:row>81</xdr:row>
      <xdr:rowOff>133350</xdr:rowOff>
    </xdr:to>
    <xdr:cxnSp macro="">
      <xdr:nvCxnSpPr>
        <xdr:cNvPr id="368" name="直線コネクタ 367"/>
        <xdr:cNvCxnSpPr/>
      </xdr:nvCxnSpPr>
      <xdr:spPr>
        <a:xfrm>
          <a:off x="6286500" y="13505942"/>
          <a:ext cx="7937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8458277" y="1384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xdr:cNvSpPr txBox="1"/>
      </xdr:nvSpPr>
      <xdr:spPr>
        <a:xfrm>
          <a:off x="7677227" y="138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686442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070677" y="1387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3319</xdr:rowOff>
    </xdr:from>
    <xdr:ext cx="469744" cy="259045"/>
    <xdr:sp macro="" textlink="">
      <xdr:nvSpPr>
        <xdr:cNvPr id="373" name="n_1mainValue【公営住宅】&#10;一人当たり面積"/>
        <xdr:cNvSpPr txBox="1"/>
      </xdr:nvSpPr>
      <xdr:spPr>
        <a:xfrm>
          <a:off x="8458277" y="132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2557</xdr:rowOff>
    </xdr:from>
    <xdr:ext cx="469744" cy="259045"/>
    <xdr:sp macro="" textlink="">
      <xdr:nvSpPr>
        <xdr:cNvPr id="374" name="n_2mainValue【公営住宅】&#10;一人当たり面積"/>
        <xdr:cNvSpPr txBox="1"/>
      </xdr:nvSpPr>
      <xdr:spPr>
        <a:xfrm>
          <a:off x="7677227"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75" name="n_3mainValue【公営住宅】&#10;一人当たり面積"/>
        <xdr:cNvSpPr txBox="1"/>
      </xdr:nvSpPr>
      <xdr:spPr>
        <a:xfrm>
          <a:off x="68644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22369</xdr:rowOff>
    </xdr:from>
    <xdr:ext cx="469744" cy="259045"/>
    <xdr:sp macro="" textlink="">
      <xdr:nvSpPr>
        <xdr:cNvPr id="376" name="n_4mainValue【公営住宅】&#10;一人当たり面積"/>
        <xdr:cNvSpPr txBox="1"/>
      </xdr:nvSpPr>
      <xdr:spPr>
        <a:xfrm>
          <a:off x="6070677" y="1323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4699614" y="56864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473835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4611350" y="676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4738350" y="54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4611350" y="5686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xdr:cNvSpPr txBox="1"/>
      </xdr:nvSpPr>
      <xdr:spPr>
        <a:xfrm>
          <a:off x="14738350" y="5986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4649450" y="6129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388745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3093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2299950" y="6186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148715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33" name="楕円 432"/>
        <xdr:cNvSpPr/>
      </xdr:nvSpPr>
      <xdr:spPr>
        <a:xfrm>
          <a:off x="14649450" y="62090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72407</xdr:rowOff>
    </xdr:from>
    <xdr:ext cx="405111" cy="259045"/>
    <xdr:sp macro="" textlink="">
      <xdr:nvSpPr>
        <xdr:cNvPr id="434" name="【認定こども園・幼稚園・保育所】&#10;有形固定資産減価償却率該当値テキスト"/>
        <xdr:cNvSpPr txBox="1"/>
      </xdr:nvSpPr>
      <xdr:spPr>
        <a:xfrm>
          <a:off x="14738350"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435" name="楕円 434"/>
        <xdr:cNvSpPr/>
      </xdr:nvSpPr>
      <xdr:spPr>
        <a:xfrm>
          <a:off x="1388745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100965</xdr:rowOff>
    </xdr:from>
    <xdr:to>
      <xdr:col>85</xdr:col>
      <xdr:colOff>127000</xdr:colOff>
      <xdr:row>37</xdr:row>
      <xdr:rowOff>144780</xdr:rowOff>
    </xdr:to>
    <xdr:cxnSp macro="">
      <xdr:nvCxnSpPr>
        <xdr:cNvPr id="436" name="直線コネクタ 435"/>
        <xdr:cNvCxnSpPr/>
      </xdr:nvCxnSpPr>
      <xdr:spPr>
        <a:xfrm>
          <a:off x="13938250" y="6216015"/>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437" name="楕円 436"/>
        <xdr:cNvSpPr/>
      </xdr:nvSpPr>
      <xdr:spPr>
        <a:xfrm>
          <a:off x="13093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59055</xdr:rowOff>
    </xdr:from>
    <xdr:to>
      <xdr:col>81</xdr:col>
      <xdr:colOff>50800</xdr:colOff>
      <xdr:row>37</xdr:row>
      <xdr:rowOff>100965</xdr:rowOff>
    </xdr:to>
    <xdr:cxnSp macro="">
      <xdr:nvCxnSpPr>
        <xdr:cNvPr id="438" name="直線コネクタ 437"/>
        <xdr:cNvCxnSpPr/>
      </xdr:nvCxnSpPr>
      <xdr:spPr>
        <a:xfrm>
          <a:off x="13144500" y="6174105"/>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39" name="楕円 438"/>
        <xdr:cNvSpPr/>
      </xdr:nvSpPr>
      <xdr:spPr>
        <a:xfrm>
          <a:off x="12299950" y="610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59055</xdr:rowOff>
    </xdr:to>
    <xdr:cxnSp macro="">
      <xdr:nvCxnSpPr>
        <xdr:cNvPr id="440" name="直線コネクタ 439"/>
        <xdr:cNvCxnSpPr/>
      </xdr:nvCxnSpPr>
      <xdr:spPr>
        <a:xfrm>
          <a:off x="12344400" y="6153150"/>
          <a:ext cx="8001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441" name="楕円 440"/>
        <xdr:cNvSpPr/>
      </xdr:nvSpPr>
      <xdr:spPr>
        <a:xfrm>
          <a:off x="1148715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38100</xdr:rowOff>
    </xdr:to>
    <xdr:cxnSp macro="">
      <xdr:nvCxnSpPr>
        <xdr:cNvPr id="442" name="直線コネクタ 441"/>
        <xdr:cNvCxnSpPr/>
      </xdr:nvCxnSpPr>
      <xdr:spPr>
        <a:xfrm>
          <a:off x="11537950" y="6117590"/>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3742044" y="593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2960994"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45" name="n_3aveValue【認定こども園・幼稚園・保育所】&#10;有形固定資産減価償却率"/>
        <xdr:cNvSpPr txBox="1"/>
      </xdr:nvSpPr>
      <xdr:spPr>
        <a:xfrm>
          <a:off x="121672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1354444"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142892</xdr:rowOff>
    </xdr:from>
    <xdr:ext cx="405111" cy="259045"/>
    <xdr:sp macro="" textlink="">
      <xdr:nvSpPr>
        <xdr:cNvPr id="447" name="n_1mainValue【認定こども園・幼稚園・保育所】&#10;有形固定資産減価償却率"/>
        <xdr:cNvSpPr txBox="1"/>
      </xdr:nvSpPr>
      <xdr:spPr>
        <a:xfrm>
          <a:off x="13742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8" name="n_2mainValue【認定こども園・幼稚園・保育所】&#10;有形固定資産減価償却率"/>
        <xdr:cNvSpPr txBox="1"/>
      </xdr:nvSpPr>
      <xdr:spPr>
        <a:xfrm>
          <a:off x="12960994" y="591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9" name="n_3mainValue【認定こども園・幼稚園・保育所】&#10;有形固定資産減価償却率"/>
        <xdr:cNvSpPr txBox="1"/>
      </xdr:nvSpPr>
      <xdr:spPr>
        <a:xfrm>
          <a:off x="121672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450" name="n_4mainValue【認定こども園・幼稚園・保育所】&#10;有形固定資産減価償却率"/>
        <xdr:cNvSpPr txBox="1"/>
      </xdr:nvSpPr>
      <xdr:spPr>
        <a:xfrm>
          <a:off x="113544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19951064" y="556514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199898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19881850" y="693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xdr:cNvSpPr txBox="1"/>
      </xdr:nvSpPr>
      <xdr:spPr>
        <a:xfrm>
          <a:off x="19989800" y="6286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199009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19157950" y="6435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183451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75514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6757650" y="6482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113030</xdr:rowOff>
    </xdr:from>
    <xdr:to>
      <xdr:col>116</xdr:col>
      <xdr:colOff>114300</xdr:colOff>
      <xdr:row>42</xdr:row>
      <xdr:rowOff>43180</xdr:rowOff>
    </xdr:to>
    <xdr:sp macro="" textlink="">
      <xdr:nvSpPr>
        <xdr:cNvPr id="490" name="楕円 489"/>
        <xdr:cNvSpPr/>
      </xdr:nvSpPr>
      <xdr:spPr>
        <a:xfrm>
          <a:off x="19900900" y="6888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27957</xdr:rowOff>
    </xdr:from>
    <xdr:ext cx="469744" cy="259045"/>
    <xdr:sp macro="" textlink="">
      <xdr:nvSpPr>
        <xdr:cNvPr id="491" name="【認定こども園・幼稚園・保育所】&#10;一人当たり面積該当値テキスト"/>
        <xdr:cNvSpPr txBox="1"/>
      </xdr:nvSpPr>
      <xdr:spPr>
        <a:xfrm>
          <a:off x="19989800" y="680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113030</xdr:rowOff>
    </xdr:from>
    <xdr:to>
      <xdr:col>112</xdr:col>
      <xdr:colOff>38100</xdr:colOff>
      <xdr:row>42</xdr:row>
      <xdr:rowOff>43180</xdr:rowOff>
    </xdr:to>
    <xdr:sp macro="" textlink="">
      <xdr:nvSpPr>
        <xdr:cNvPr id="492" name="楕円 491"/>
        <xdr:cNvSpPr/>
      </xdr:nvSpPr>
      <xdr:spPr>
        <a:xfrm>
          <a:off x="19157950" y="6888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163830</xdr:rowOff>
    </xdr:from>
    <xdr:to>
      <xdr:col>116</xdr:col>
      <xdr:colOff>63500</xdr:colOff>
      <xdr:row>41</xdr:row>
      <xdr:rowOff>163830</xdr:rowOff>
    </xdr:to>
    <xdr:cxnSp macro="">
      <xdr:nvCxnSpPr>
        <xdr:cNvPr id="493" name="直線コネクタ 492"/>
        <xdr:cNvCxnSpPr/>
      </xdr:nvCxnSpPr>
      <xdr:spPr>
        <a:xfrm>
          <a:off x="19202400" y="69392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113030</xdr:rowOff>
    </xdr:from>
    <xdr:to>
      <xdr:col>107</xdr:col>
      <xdr:colOff>101600</xdr:colOff>
      <xdr:row>42</xdr:row>
      <xdr:rowOff>43180</xdr:rowOff>
    </xdr:to>
    <xdr:sp macro="" textlink="">
      <xdr:nvSpPr>
        <xdr:cNvPr id="494" name="楕円 493"/>
        <xdr:cNvSpPr/>
      </xdr:nvSpPr>
      <xdr:spPr>
        <a:xfrm>
          <a:off x="18345150" y="6888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163830</xdr:rowOff>
    </xdr:from>
    <xdr:to>
      <xdr:col>111</xdr:col>
      <xdr:colOff>177800</xdr:colOff>
      <xdr:row>41</xdr:row>
      <xdr:rowOff>163830</xdr:rowOff>
    </xdr:to>
    <xdr:cxnSp macro="">
      <xdr:nvCxnSpPr>
        <xdr:cNvPr id="495" name="直線コネクタ 494"/>
        <xdr:cNvCxnSpPr/>
      </xdr:nvCxnSpPr>
      <xdr:spPr>
        <a:xfrm>
          <a:off x="18395950" y="69392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113030</xdr:rowOff>
    </xdr:from>
    <xdr:to>
      <xdr:col>102</xdr:col>
      <xdr:colOff>165100</xdr:colOff>
      <xdr:row>42</xdr:row>
      <xdr:rowOff>43180</xdr:rowOff>
    </xdr:to>
    <xdr:sp macro="" textlink="">
      <xdr:nvSpPr>
        <xdr:cNvPr id="496" name="楕円 495"/>
        <xdr:cNvSpPr/>
      </xdr:nvSpPr>
      <xdr:spPr>
        <a:xfrm>
          <a:off x="17551400" y="6888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163830</xdr:rowOff>
    </xdr:from>
    <xdr:to>
      <xdr:col>107</xdr:col>
      <xdr:colOff>50800</xdr:colOff>
      <xdr:row>41</xdr:row>
      <xdr:rowOff>163830</xdr:rowOff>
    </xdr:to>
    <xdr:cxnSp macro="">
      <xdr:nvCxnSpPr>
        <xdr:cNvPr id="497" name="直線コネクタ 496"/>
        <xdr:cNvCxnSpPr/>
      </xdr:nvCxnSpPr>
      <xdr:spPr>
        <a:xfrm>
          <a:off x="17602200" y="69392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113030</xdr:rowOff>
    </xdr:from>
    <xdr:to>
      <xdr:col>98</xdr:col>
      <xdr:colOff>38100</xdr:colOff>
      <xdr:row>42</xdr:row>
      <xdr:rowOff>43180</xdr:rowOff>
    </xdr:to>
    <xdr:sp macro="" textlink="">
      <xdr:nvSpPr>
        <xdr:cNvPr id="498" name="楕円 497"/>
        <xdr:cNvSpPr/>
      </xdr:nvSpPr>
      <xdr:spPr>
        <a:xfrm>
          <a:off x="16757650" y="6888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163830</xdr:rowOff>
    </xdr:from>
    <xdr:to>
      <xdr:col>102</xdr:col>
      <xdr:colOff>114300</xdr:colOff>
      <xdr:row>41</xdr:row>
      <xdr:rowOff>163830</xdr:rowOff>
    </xdr:to>
    <xdr:cxnSp macro="">
      <xdr:nvCxnSpPr>
        <xdr:cNvPr id="499" name="直線コネクタ 498"/>
        <xdr:cNvCxnSpPr/>
      </xdr:nvCxnSpPr>
      <xdr:spPr>
        <a:xfrm>
          <a:off x="16802100" y="69392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xdr:cNvSpPr txBox="1"/>
      </xdr:nvSpPr>
      <xdr:spPr>
        <a:xfrm>
          <a:off x="189802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xdr:cNvSpPr txBox="1"/>
      </xdr:nvSpPr>
      <xdr:spPr>
        <a:xfrm>
          <a:off x="181801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xdr:cNvSpPr txBox="1"/>
      </xdr:nvSpPr>
      <xdr:spPr>
        <a:xfrm>
          <a:off x="1738637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xdr:cNvSpPr txBox="1"/>
      </xdr:nvSpPr>
      <xdr:spPr>
        <a:xfrm>
          <a:off x="165926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34307</xdr:rowOff>
    </xdr:from>
    <xdr:ext cx="469744" cy="259045"/>
    <xdr:sp macro="" textlink="">
      <xdr:nvSpPr>
        <xdr:cNvPr id="504" name="n_1mainValue【認定こども園・幼稚園・保育所】&#10;一人当たり面積"/>
        <xdr:cNvSpPr txBox="1"/>
      </xdr:nvSpPr>
      <xdr:spPr>
        <a:xfrm>
          <a:off x="1898022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34307</xdr:rowOff>
    </xdr:from>
    <xdr:ext cx="469744" cy="259045"/>
    <xdr:sp macro="" textlink="">
      <xdr:nvSpPr>
        <xdr:cNvPr id="505" name="n_2mainValue【認定こども園・幼稚園・保育所】&#10;一人当たり面積"/>
        <xdr:cNvSpPr txBox="1"/>
      </xdr:nvSpPr>
      <xdr:spPr>
        <a:xfrm>
          <a:off x="1818012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34307</xdr:rowOff>
    </xdr:from>
    <xdr:ext cx="469744" cy="259045"/>
    <xdr:sp macro="" textlink="">
      <xdr:nvSpPr>
        <xdr:cNvPr id="506" name="n_3mainValue【認定こども園・幼稚園・保育所】&#10;一人当たり面積"/>
        <xdr:cNvSpPr txBox="1"/>
      </xdr:nvSpPr>
      <xdr:spPr>
        <a:xfrm>
          <a:off x="1738637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34307</xdr:rowOff>
    </xdr:from>
    <xdr:ext cx="469744" cy="259045"/>
    <xdr:sp macro="" textlink="">
      <xdr:nvSpPr>
        <xdr:cNvPr id="507" name="n_4mainValue【認定こども園・幼稚園・保育所】&#10;一人当たり面積"/>
        <xdr:cNvSpPr txBox="1"/>
      </xdr:nvSpPr>
      <xdr:spPr>
        <a:xfrm>
          <a:off x="16592627"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4699614" y="915924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473835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46113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4738350" y="894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4611350" y="9159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7" name="【学校施設】&#10;有形固定資産減価償却率平均値テキスト"/>
        <xdr:cNvSpPr txBox="1"/>
      </xdr:nvSpPr>
      <xdr:spPr>
        <a:xfrm>
          <a:off x="1473835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4649450" y="100215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38874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30937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2299950" y="10017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14871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548" name="楕円 547"/>
        <xdr:cNvSpPr/>
      </xdr:nvSpPr>
      <xdr:spPr>
        <a:xfrm>
          <a:off x="14649450" y="9983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93997</xdr:rowOff>
    </xdr:from>
    <xdr:ext cx="405111" cy="259045"/>
    <xdr:sp macro="" textlink="">
      <xdr:nvSpPr>
        <xdr:cNvPr id="549" name="【学校施設】&#10;有形固定資産減価償却率該当値テキスト"/>
        <xdr:cNvSpPr txBox="1"/>
      </xdr:nvSpPr>
      <xdr:spPr>
        <a:xfrm>
          <a:off x="14738350"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50" name="楕円 549"/>
        <xdr:cNvSpPr/>
      </xdr:nvSpPr>
      <xdr:spPr>
        <a:xfrm>
          <a:off x="1388745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121920</xdr:rowOff>
    </xdr:to>
    <xdr:cxnSp macro="">
      <xdr:nvCxnSpPr>
        <xdr:cNvPr id="551" name="直線コネクタ 550"/>
        <xdr:cNvCxnSpPr/>
      </xdr:nvCxnSpPr>
      <xdr:spPr>
        <a:xfrm>
          <a:off x="13938250" y="1000760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52" name="楕円 551"/>
        <xdr:cNvSpPr/>
      </xdr:nvSpPr>
      <xdr:spPr>
        <a:xfrm>
          <a:off x="13093700" y="988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95250</xdr:rowOff>
    </xdr:to>
    <xdr:cxnSp macro="">
      <xdr:nvCxnSpPr>
        <xdr:cNvPr id="553" name="直線コネクタ 552"/>
        <xdr:cNvCxnSpPr/>
      </xdr:nvCxnSpPr>
      <xdr:spPr>
        <a:xfrm>
          <a:off x="13144500" y="993140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54" name="楕円 553"/>
        <xdr:cNvSpPr/>
      </xdr:nvSpPr>
      <xdr:spPr>
        <a:xfrm>
          <a:off x="12299950" y="984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19050</xdr:rowOff>
    </xdr:to>
    <xdr:cxnSp macro="">
      <xdr:nvCxnSpPr>
        <xdr:cNvPr id="555" name="直線コネクタ 554"/>
        <xdr:cNvCxnSpPr/>
      </xdr:nvCxnSpPr>
      <xdr:spPr>
        <a:xfrm>
          <a:off x="12344400" y="9899650"/>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59690</xdr:rowOff>
    </xdr:from>
    <xdr:to>
      <xdr:col>67</xdr:col>
      <xdr:colOff>101600</xdr:colOff>
      <xdr:row>60</xdr:row>
      <xdr:rowOff>161290</xdr:rowOff>
    </xdr:to>
    <xdr:sp macro="" textlink="">
      <xdr:nvSpPr>
        <xdr:cNvPr id="556" name="楕円 555"/>
        <xdr:cNvSpPr/>
      </xdr:nvSpPr>
      <xdr:spPr>
        <a:xfrm>
          <a:off x="1148715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110490</xdr:rowOff>
    </xdr:to>
    <xdr:cxnSp macro="">
      <xdr:nvCxnSpPr>
        <xdr:cNvPr id="557" name="直線コネクタ 556"/>
        <xdr:cNvCxnSpPr/>
      </xdr:nvCxnSpPr>
      <xdr:spPr>
        <a:xfrm flipV="1">
          <a:off x="11537950" y="9899650"/>
          <a:ext cx="80645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58" name="n_1aveValue【学校施設】&#10;有形固定資産減価償却率"/>
        <xdr:cNvSpPr txBox="1"/>
      </xdr:nvSpPr>
      <xdr:spPr>
        <a:xfrm>
          <a:off x="1374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9" name="n_2aveValue【学校施設】&#10;有形固定資産減価償却率"/>
        <xdr:cNvSpPr txBox="1"/>
      </xdr:nvSpPr>
      <xdr:spPr>
        <a:xfrm>
          <a:off x="1296099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xdr:cNvSpPr txBox="1"/>
      </xdr:nvSpPr>
      <xdr:spPr>
        <a:xfrm>
          <a:off x="121672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13544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162577</xdr:rowOff>
    </xdr:from>
    <xdr:ext cx="405111" cy="259045"/>
    <xdr:sp macro="" textlink="">
      <xdr:nvSpPr>
        <xdr:cNvPr id="562" name="n_1mainValue【学校施設】&#10;有形固定資産減価償却率"/>
        <xdr:cNvSpPr txBox="1"/>
      </xdr:nvSpPr>
      <xdr:spPr>
        <a:xfrm>
          <a:off x="1374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563" name="n_2mainValue【学校施設】&#10;有形固定資産減価償却率"/>
        <xdr:cNvSpPr txBox="1"/>
      </xdr:nvSpPr>
      <xdr:spPr>
        <a:xfrm>
          <a:off x="1296099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4" name="n_3mainValue【学校施設】&#10;有形固定資産減価償却率"/>
        <xdr:cNvSpPr txBox="1"/>
      </xdr:nvSpPr>
      <xdr:spPr>
        <a:xfrm>
          <a:off x="121672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6367</xdr:rowOff>
    </xdr:from>
    <xdr:ext cx="405111" cy="259045"/>
    <xdr:sp macro="" textlink="">
      <xdr:nvSpPr>
        <xdr:cNvPr id="565" name="n_4mainValue【学校施設】&#10;有形固定資産減価償却率"/>
        <xdr:cNvSpPr txBox="1"/>
      </xdr:nvSpPr>
      <xdr:spPr>
        <a:xfrm>
          <a:off x="11354444" y="975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19951064" y="9245237"/>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199898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19989800" y="90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1988185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97" name="【学校施設】&#10;一人当たり面積平均値テキスト"/>
        <xdr:cNvSpPr txBox="1"/>
      </xdr:nvSpPr>
      <xdr:spPr>
        <a:xfrm>
          <a:off x="19989800" y="9810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1990090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19157950" y="98499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18345150" y="9746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75514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6757650" y="99399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132080</xdr:rowOff>
    </xdr:from>
    <xdr:to>
      <xdr:col>116</xdr:col>
      <xdr:colOff>114300</xdr:colOff>
      <xdr:row>58</xdr:row>
      <xdr:rowOff>62230</xdr:rowOff>
    </xdr:to>
    <xdr:sp macro="" textlink="">
      <xdr:nvSpPr>
        <xdr:cNvPr id="608" name="楕円 607"/>
        <xdr:cNvSpPr/>
      </xdr:nvSpPr>
      <xdr:spPr>
        <a:xfrm>
          <a:off x="19900900" y="9549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154957</xdr:rowOff>
    </xdr:from>
    <xdr:ext cx="469744" cy="259045"/>
    <xdr:sp macro="" textlink="">
      <xdr:nvSpPr>
        <xdr:cNvPr id="609" name="【学校施設】&#10;一人当たり面積該当値テキスト"/>
        <xdr:cNvSpPr txBox="1"/>
      </xdr:nvSpPr>
      <xdr:spPr>
        <a:xfrm>
          <a:off x="199898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610" name="楕円 609"/>
        <xdr:cNvSpPr/>
      </xdr:nvSpPr>
      <xdr:spPr>
        <a:xfrm>
          <a:off x="19157950" y="9668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11430</xdr:rowOff>
    </xdr:from>
    <xdr:to>
      <xdr:col>116</xdr:col>
      <xdr:colOff>63500</xdr:colOff>
      <xdr:row>58</xdr:row>
      <xdr:rowOff>137160</xdr:rowOff>
    </xdr:to>
    <xdr:cxnSp macro="">
      <xdr:nvCxnSpPr>
        <xdr:cNvPr id="611" name="直線コネクタ 610"/>
        <xdr:cNvCxnSpPr/>
      </xdr:nvCxnSpPr>
      <xdr:spPr>
        <a:xfrm flipV="1">
          <a:off x="19202400" y="9593580"/>
          <a:ext cx="7493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94524</xdr:rowOff>
    </xdr:from>
    <xdr:to>
      <xdr:col>107</xdr:col>
      <xdr:colOff>101600</xdr:colOff>
      <xdr:row>59</xdr:row>
      <xdr:rowOff>24674</xdr:rowOff>
    </xdr:to>
    <xdr:sp macro="" textlink="">
      <xdr:nvSpPr>
        <xdr:cNvPr id="612" name="楕円 611"/>
        <xdr:cNvSpPr/>
      </xdr:nvSpPr>
      <xdr:spPr>
        <a:xfrm>
          <a:off x="18345150" y="96766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145324</xdr:rowOff>
    </xdr:to>
    <xdr:cxnSp macro="">
      <xdr:nvCxnSpPr>
        <xdr:cNvPr id="613" name="直線コネクタ 612"/>
        <xdr:cNvCxnSpPr/>
      </xdr:nvCxnSpPr>
      <xdr:spPr>
        <a:xfrm flipV="1">
          <a:off x="18395950" y="9719310"/>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130447</xdr:rowOff>
    </xdr:from>
    <xdr:to>
      <xdr:col>102</xdr:col>
      <xdr:colOff>165100</xdr:colOff>
      <xdr:row>59</xdr:row>
      <xdr:rowOff>60597</xdr:rowOff>
    </xdr:to>
    <xdr:sp macro="" textlink="">
      <xdr:nvSpPr>
        <xdr:cNvPr id="614" name="楕円 613"/>
        <xdr:cNvSpPr/>
      </xdr:nvSpPr>
      <xdr:spPr>
        <a:xfrm>
          <a:off x="17551400" y="97125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145324</xdr:rowOff>
    </xdr:from>
    <xdr:to>
      <xdr:col>107</xdr:col>
      <xdr:colOff>50800</xdr:colOff>
      <xdr:row>59</xdr:row>
      <xdr:rowOff>9797</xdr:rowOff>
    </xdr:to>
    <xdr:cxnSp macro="">
      <xdr:nvCxnSpPr>
        <xdr:cNvPr id="615" name="直線コネクタ 614"/>
        <xdr:cNvCxnSpPr/>
      </xdr:nvCxnSpPr>
      <xdr:spPr>
        <a:xfrm flipV="1">
          <a:off x="17602200" y="9727474"/>
          <a:ext cx="79375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81462</xdr:rowOff>
    </xdr:from>
    <xdr:to>
      <xdr:col>98</xdr:col>
      <xdr:colOff>38100</xdr:colOff>
      <xdr:row>59</xdr:row>
      <xdr:rowOff>11612</xdr:rowOff>
    </xdr:to>
    <xdr:sp macro="" textlink="">
      <xdr:nvSpPr>
        <xdr:cNvPr id="616" name="楕円 615"/>
        <xdr:cNvSpPr/>
      </xdr:nvSpPr>
      <xdr:spPr>
        <a:xfrm>
          <a:off x="16757650" y="96636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132262</xdr:rowOff>
    </xdr:from>
    <xdr:to>
      <xdr:col>102</xdr:col>
      <xdr:colOff>114300</xdr:colOff>
      <xdr:row>59</xdr:row>
      <xdr:rowOff>9797</xdr:rowOff>
    </xdr:to>
    <xdr:cxnSp macro="">
      <xdr:nvCxnSpPr>
        <xdr:cNvPr id="617" name="直線コネクタ 616"/>
        <xdr:cNvCxnSpPr/>
      </xdr:nvCxnSpPr>
      <xdr:spPr>
        <a:xfrm>
          <a:off x="16802100" y="9714412"/>
          <a:ext cx="8001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18" name="n_1aveValue【学校施設】&#10;一人当たり面積"/>
        <xdr:cNvSpPr txBox="1"/>
      </xdr:nvSpPr>
      <xdr:spPr>
        <a:xfrm>
          <a:off x="189802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19" name="n_2aveValue【学校施設】&#10;一人当たり面積"/>
        <xdr:cNvSpPr txBox="1"/>
      </xdr:nvSpPr>
      <xdr:spPr>
        <a:xfrm>
          <a:off x="18180127" y="98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20" name="n_3aveValue【学校施設】&#10;一人当たり面積"/>
        <xdr:cNvSpPr txBox="1"/>
      </xdr:nvSpPr>
      <xdr:spPr>
        <a:xfrm>
          <a:off x="17386377" y="989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621" name="n_4aveValue【学校施設】&#10;一人当たり面積"/>
        <xdr:cNvSpPr txBox="1"/>
      </xdr:nvSpPr>
      <xdr:spPr>
        <a:xfrm>
          <a:off x="16592627" y="100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33037</xdr:rowOff>
    </xdr:from>
    <xdr:ext cx="469744" cy="259045"/>
    <xdr:sp macro="" textlink="">
      <xdr:nvSpPr>
        <xdr:cNvPr id="622" name="n_1mainValue【学校施設】&#10;一人当たり面積"/>
        <xdr:cNvSpPr txBox="1"/>
      </xdr:nvSpPr>
      <xdr:spPr>
        <a:xfrm>
          <a:off x="18980227" y="945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41201</xdr:rowOff>
    </xdr:from>
    <xdr:ext cx="469744" cy="259045"/>
    <xdr:sp macro="" textlink="">
      <xdr:nvSpPr>
        <xdr:cNvPr id="623" name="n_2mainValue【学校施設】&#10;一人当たり面積"/>
        <xdr:cNvSpPr txBox="1"/>
      </xdr:nvSpPr>
      <xdr:spPr>
        <a:xfrm>
          <a:off x="18180127" y="94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77124</xdr:rowOff>
    </xdr:from>
    <xdr:ext cx="469744" cy="259045"/>
    <xdr:sp macro="" textlink="">
      <xdr:nvSpPr>
        <xdr:cNvPr id="624" name="n_3mainValue【学校施設】&#10;一人当たり面積"/>
        <xdr:cNvSpPr txBox="1"/>
      </xdr:nvSpPr>
      <xdr:spPr>
        <a:xfrm>
          <a:off x="17386377" y="94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28139</xdr:rowOff>
    </xdr:from>
    <xdr:ext cx="469744" cy="259045"/>
    <xdr:sp macro="" textlink="">
      <xdr:nvSpPr>
        <xdr:cNvPr id="625" name="n_4mainValue【学校施設】&#10;一人当たり面積"/>
        <xdr:cNvSpPr txBox="1"/>
      </xdr:nvSpPr>
      <xdr:spPr>
        <a:xfrm>
          <a:off x="16592627" y="944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4699614" y="12877164"/>
          <a:ext cx="0" cy="138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4738350" y="1426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4611350" y="14264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4738350" y="1265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4611350" y="12877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xdr:cNvSpPr txBox="1"/>
      </xdr:nvSpPr>
      <xdr:spPr>
        <a:xfrm>
          <a:off x="14738350" y="1350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4649450" y="135248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309370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2299950" y="13511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1487150" y="13467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666" name="楕円 665"/>
        <xdr:cNvSpPr/>
      </xdr:nvSpPr>
      <xdr:spPr>
        <a:xfrm>
          <a:off x="14649450" y="13519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162577</xdr:rowOff>
    </xdr:from>
    <xdr:ext cx="405111" cy="259045"/>
    <xdr:sp macro="" textlink="">
      <xdr:nvSpPr>
        <xdr:cNvPr id="667" name="【児童館】&#10;有形固定資産減価償却率該当値テキスト"/>
        <xdr:cNvSpPr txBox="1"/>
      </xdr:nvSpPr>
      <xdr:spPr>
        <a:xfrm>
          <a:off x="14738350"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668" name="楕円 667"/>
        <xdr:cNvSpPr/>
      </xdr:nvSpPr>
      <xdr:spPr>
        <a:xfrm>
          <a:off x="13887450" y="13477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19050</xdr:rowOff>
    </xdr:to>
    <xdr:cxnSp macro="">
      <xdr:nvCxnSpPr>
        <xdr:cNvPr id="669" name="直線コネクタ 668"/>
        <xdr:cNvCxnSpPr/>
      </xdr:nvCxnSpPr>
      <xdr:spPr>
        <a:xfrm>
          <a:off x="13938250" y="13528039"/>
          <a:ext cx="762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71120</xdr:rowOff>
    </xdr:from>
    <xdr:to>
      <xdr:col>76</xdr:col>
      <xdr:colOff>165100</xdr:colOff>
      <xdr:row>82</xdr:row>
      <xdr:rowOff>1270</xdr:rowOff>
    </xdr:to>
    <xdr:sp macro="" textlink="">
      <xdr:nvSpPr>
        <xdr:cNvPr id="670" name="楕円 669"/>
        <xdr:cNvSpPr/>
      </xdr:nvSpPr>
      <xdr:spPr>
        <a:xfrm>
          <a:off x="13093700" y="13450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121920</xdr:rowOff>
    </xdr:from>
    <xdr:to>
      <xdr:col>81</xdr:col>
      <xdr:colOff>50800</xdr:colOff>
      <xdr:row>81</xdr:row>
      <xdr:rowOff>148589</xdr:rowOff>
    </xdr:to>
    <xdr:cxnSp macro="">
      <xdr:nvCxnSpPr>
        <xdr:cNvPr id="671" name="直線コネクタ 670"/>
        <xdr:cNvCxnSpPr/>
      </xdr:nvCxnSpPr>
      <xdr:spPr>
        <a:xfrm>
          <a:off x="13144500" y="13501370"/>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672" name="楕円 671"/>
        <xdr:cNvSpPr/>
      </xdr:nvSpPr>
      <xdr:spPr>
        <a:xfrm>
          <a:off x="12299950" y="13406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121920</xdr:rowOff>
    </xdr:to>
    <xdr:cxnSp macro="">
      <xdr:nvCxnSpPr>
        <xdr:cNvPr id="673" name="直線コネクタ 672"/>
        <xdr:cNvCxnSpPr/>
      </xdr:nvCxnSpPr>
      <xdr:spPr>
        <a:xfrm>
          <a:off x="12344400" y="13457555"/>
          <a:ext cx="8001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154939</xdr:rowOff>
    </xdr:from>
    <xdr:to>
      <xdr:col>67</xdr:col>
      <xdr:colOff>101600</xdr:colOff>
      <xdr:row>81</xdr:row>
      <xdr:rowOff>85089</xdr:rowOff>
    </xdr:to>
    <xdr:sp macro="" textlink="">
      <xdr:nvSpPr>
        <xdr:cNvPr id="674" name="楕円 673"/>
        <xdr:cNvSpPr/>
      </xdr:nvSpPr>
      <xdr:spPr>
        <a:xfrm>
          <a:off x="11487150" y="13369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34289</xdr:rowOff>
    </xdr:from>
    <xdr:to>
      <xdr:col>71</xdr:col>
      <xdr:colOff>177800</xdr:colOff>
      <xdr:row>81</xdr:row>
      <xdr:rowOff>78105</xdr:rowOff>
    </xdr:to>
    <xdr:cxnSp macro="">
      <xdr:nvCxnSpPr>
        <xdr:cNvPr id="675" name="直線コネクタ 674"/>
        <xdr:cNvCxnSpPr/>
      </xdr:nvCxnSpPr>
      <xdr:spPr>
        <a:xfrm>
          <a:off x="11537950" y="13413739"/>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xdr:cNvSpPr txBox="1"/>
      </xdr:nvSpPr>
      <xdr:spPr>
        <a:xfrm>
          <a:off x="1296099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xdr:cNvSpPr txBox="1"/>
      </xdr:nvSpPr>
      <xdr:spPr>
        <a:xfrm>
          <a:off x="12167244"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135444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44466</xdr:rowOff>
    </xdr:from>
    <xdr:ext cx="405111" cy="259045"/>
    <xdr:sp macro="" textlink="">
      <xdr:nvSpPr>
        <xdr:cNvPr id="680" name="n_1mainValue【児童館】&#10;有形固定資産減価償却率"/>
        <xdr:cNvSpPr txBox="1"/>
      </xdr:nvSpPr>
      <xdr:spPr>
        <a:xfrm>
          <a:off x="1374204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17797</xdr:rowOff>
    </xdr:from>
    <xdr:ext cx="405111" cy="259045"/>
    <xdr:sp macro="" textlink="">
      <xdr:nvSpPr>
        <xdr:cNvPr id="681" name="n_2mainValue【児童館】&#10;有形固定資産減価償却率"/>
        <xdr:cNvSpPr txBox="1"/>
      </xdr:nvSpPr>
      <xdr:spPr>
        <a:xfrm>
          <a:off x="1296099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145432</xdr:rowOff>
    </xdr:from>
    <xdr:ext cx="405111" cy="259045"/>
    <xdr:sp macro="" textlink="">
      <xdr:nvSpPr>
        <xdr:cNvPr id="682" name="n_3mainValue【児童館】&#10;有形固定資産減価償却率"/>
        <xdr:cNvSpPr txBox="1"/>
      </xdr:nvSpPr>
      <xdr:spPr>
        <a:xfrm>
          <a:off x="121672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101616</xdr:rowOff>
    </xdr:from>
    <xdr:ext cx="405111" cy="259045"/>
    <xdr:sp macro="" textlink="">
      <xdr:nvSpPr>
        <xdr:cNvPr id="683" name="n_4mainValue【児童館】&#10;有形固定資産減価償却率"/>
        <xdr:cNvSpPr txBox="1"/>
      </xdr:nvSpPr>
      <xdr:spPr>
        <a:xfrm>
          <a:off x="113544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19951064" y="12846304"/>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19989800" y="1423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19881850" y="14233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19989800" y="126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19881850" y="128463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xdr:cNvSpPr txBox="1"/>
      </xdr:nvSpPr>
      <xdr:spPr>
        <a:xfrm>
          <a:off x="19989800" y="13919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199009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19157950" y="14079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18345150" y="1407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755140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6757650" y="14079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1" name="楕円 720"/>
        <xdr:cNvSpPr/>
      </xdr:nvSpPr>
      <xdr:spPr>
        <a:xfrm>
          <a:off x="199009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xdr:rowOff>
    </xdr:from>
    <xdr:ext cx="469744" cy="259045"/>
    <xdr:sp macro="" textlink="">
      <xdr:nvSpPr>
        <xdr:cNvPr id="722" name="【児童館】&#10;一人当たり面積該当値テキスト"/>
        <xdr:cNvSpPr txBox="1"/>
      </xdr:nvSpPr>
      <xdr:spPr>
        <a:xfrm>
          <a:off x="19989800" y="1403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3" name="楕円 722"/>
        <xdr:cNvSpPr/>
      </xdr:nvSpPr>
      <xdr:spPr>
        <a:xfrm>
          <a:off x="191579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4" name="直線コネクタ 723"/>
        <xdr:cNvCxnSpPr/>
      </xdr:nvCxnSpPr>
      <xdr:spPr>
        <a:xfrm>
          <a:off x="19202400" y="141579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25" name="楕円 724"/>
        <xdr:cNvSpPr/>
      </xdr:nvSpPr>
      <xdr:spPr>
        <a:xfrm>
          <a:off x="18345150" y="14116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127254</xdr:rowOff>
    </xdr:to>
    <xdr:cxnSp macro="">
      <xdr:nvCxnSpPr>
        <xdr:cNvPr id="726" name="直線コネクタ 725"/>
        <xdr:cNvCxnSpPr/>
      </xdr:nvCxnSpPr>
      <xdr:spPr>
        <a:xfrm flipV="1">
          <a:off x="18395950" y="14157961"/>
          <a:ext cx="8064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27" name="楕円 726"/>
        <xdr:cNvSpPr/>
      </xdr:nvSpPr>
      <xdr:spPr>
        <a:xfrm>
          <a:off x="17551400" y="141163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728" name="直線コネクタ 727"/>
        <xdr:cNvCxnSpPr/>
      </xdr:nvCxnSpPr>
      <xdr:spPr>
        <a:xfrm>
          <a:off x="17602200" y="1416710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29" name="楕円 728"/>
        <xdr:cNvSpPr/>
      </xdr:nvSpPr>
      <xdr:spPr>
        <a:xfrm>
          <a:off x="16757650" y="1406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127254</xdr:rowOff>
    </xdr:to>
    <xdr:cxnSp macro="">
      <xdr:nvCxnSpPr>
        <xdr:cNvPr id="730" name="直線コネクタ 729"/>
        <xdr:cNvCxnSpPr/>
      </xdr:nvCxnSpPr>
      <xdr:spPr>
        <a:xfrm>
          <a:off x="16802100" y="14112239"/>
          <a:ext cx="8001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xdr:cNvSpPr txBox="1"/>
      </xdr:nvSpPr>
      <xdr:spPr>
        <a:xfrm>
          <a:off x="18980227" y="138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32" name="n_2aveValue【児童館】&#10;一人当たり面積"/>
        <xdr:cNvSpPr txBox="1"/>
      </xdr:nvSpPr>
      <xdr:spPr>
        <a:xfrm>
          <a:off x="18180127" y="138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3" name="n_3aveValue【児童館】&#10;一人当たり面積"/>
        <xdr:cNvSpPr txBox="1"/>
      </xdr:nvSpPr>
      <xdr:spPr>
        <a:xfrm>
          <a:off x="17386377"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734" name="n_4aveValue【児童館】&#10;一人当たり面積"/>
        <xdr:cNvSpPr txBox="1"/>
      </xdr:nvSpPr>
      <xdr:spPr>
        <a:xfrm>
          <a:off x="16592627"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5" name="n_1mainValue【児童館】&#10;一人当たり面積"/>
        <xdr:cNvSpPr txBox="1"/>
      </xdr:nvSpPr>
      <xdr:spPr>
        <a:xfrm>
          <a:off x="18980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36" name="n_2mainValue【児童館】&#10;一人当たり面積"/>
        <xdr:cNvSpPr txBox="1"/>
      </xdr:nvSpPr>
      <xdr:spPr>
        <a:xfrm>
          <a:off x="18180127" y="1420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37" name="n_3mainValue【児童館】&#10;一人当たり面積"/>
        <xdr:cNvSpPr txBox="1"/>
      </xdr:nvSpPr>
      <xdr:spPr>
        <a:xfrm>
          <a:off x="17386377" y="1420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38" name="n_4mainValue【児童館】&#10;一人当たり面積"/>
        <xdr:cNvSpPr txBox="1"/>
      </xdr:nvSpPr>
      <xdr:spPr>
        <a:xfrm>
          <a:off x="16592627" y="138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4699614" y="165994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473835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4611350" y="1792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4738350" y="1637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4611350" y="16599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xdr:cNvSpPr txBox="1"/>
      </xdr:nvSpPr>
      <xdr:spPr>
        <a:xfrm>
          <a:off x="14738350" y="1680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4649450" y="16955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3887450" y="1694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3093700" y="169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2299950" y="169029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1487150" y="1690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64263</xdr:rowOff>
    </xdr:from>
    <xdr:to>
      <xdr:col>85</xdr:col>
      <xdr:colOff>177800</xdr:colOff>
      <xdr:row>102</xdr:row>
      <xdr:rowOff>165863</xdr:rowOff>
    </xdr:to>
    <xdr:sp macro="" textlink="">
      <xdr:nvSpPr>
        <xdr:cNvPr id="777" name="楕円 776"/>
        <xdr:cNvSpPr/>
      </xdr:nvSpPr>
      <xdr:spPr>
        <a:xfrm>
          <a:off x="14649450" y="169806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42690</xdr:rowOff>
    </xdr:from>
    <xdr:ext cx="405111" cy="259045"/>
    <xdr:sp macro="" textlink="">
      <xdr:nvSpPr>
        <xdr:cNvPr id="778" name="【公民館】&#10;有形固定資産減価償却率該当値テキスト"/>
        <xdr:cNvSpPr txBox="1"/>
      </xdr:nvSpPr>
      <xdr:spPr>
        <a:xfrm>
          <a:off x="14738350" y="1695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18542</xdr:rowOff>
    </xdr:from>
    <xdr:to>
      <xdr:col>81</xdr:col>
      <xdr:colOff>101600</xdr:colOff>
      <xdr:row>102</xdr:row>
      <xdr:rowOff>120142</xdr:rowOff>
    </xdr:to>
    <xdr:sp macro="" textlink="">
      <xdr:nvSpPr>
        <xdr:cNvPr id="779" name="楕円 778"/>
        <xdr:cNvSpPr/>
      </xdr:nvSpPr>
      <xdr:spPr>
        <a:xfrm>
          <a:off x="13887450" y="169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69342</xdr:rowOff>
    </xdr:from>
    <xdr:to>
      <xdr:col>85</xdr:col>
      <xdr:colOff>127000</xdr:colOff>
      <xdr:row>102</xdr:row>
      <xdr:rowOff>115063</xdr:rowOff>
    </xdr:to>
    <xdr:cxnSp macro="">
      <xdr:nvCxnSpPr>
        <xdr:cNvPr id="780" name="直線コネクタ 779"/>
        <xdr:cNvCxnSpPr/>
      </xdr:nvCxnSpPr>
      <xdr:spPr>
        <a:xfrm>
          <a:off x="13938250" y="16985742"/>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144272</xdr:rowOff>
    </xdr:from>
    <xdr:to>
      <xdr:col>76</xdr:col>
      <xdr:colOff>165100</xdr:colOff>
      <xdr:row>102</xdr:row>
      <xdr:rowOff>74422</xdr:rowOff>
    </xdr:to>
    <xdr:sp macro="" textlink="">
      <xdr:nvSpPr>
        <xdr:cNvPr id="781" name="楕円 780"/>
        <xdr:cNvSpPr/>
      </xdr:nvSpPr>
      <xdr:spPr>
        <a:xfrm>
          <a:off x="13093700" y="168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23622</xdr:rowOff>
    </xdr:from>
    <xdr:to>
      <xdr:col>81</xdr:col>
      <xdr:colOff>50800</xdr:colOff>
      <xdr:row>102</xdr:row>
      <xdr:rowOff>69342</xdr:rowOff>
    </xdr:to>
    <xdr:cxnSp macro="">
      <xdr:nvCxnSpPr>
        <xdr:cNvPr id="782" name="直線コネクタ 781"/>
        <xdr:cNvCxnSpPr/>
      </xdr:nvCxnSpPr>
      <xdr:spPr>
        <a:xfrm>
          <a:off x="13144500" y="16940022"/>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100837</xdr:rowOff>
    </xdr:from>
    <xdr:to>
      <xdr:col>72</xdr:col>
      <xdr:colOff>38100</xdr:colOff>
      <xdr:row>102</xdr:row>
      <xdr:rowOff>30987</xdr:rowOff>
    </xdr:to>
    <xdr:sp macro="" textlink="">
      <xdr:nvSpPr>
        <xdr:cNvPr id="783" name="楕円 782"/>
        <xdr:cNvSpPr/>
      </xdr:nvSpPr>
      <xdr:spPr>
        <a:xfrm>
          <a:off x="12299950" y="16845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151637</xdr:rowOff>
    </xdr:from>
    <xdr:to>
      <xdr:col>76</xdr:col>
      <xdr:colOff>114300</xdr:colOff>
      <xdr:row>102</xdr:row>
      <xdr:rowOff>23622</xdr:rowOff>
    </xdr:to>
    <xdr:cxnSp macro="">
      <xdr:nvCxnSpPr>
        <xdr:cNvPr id="784" name="直線コネクタ 783"/>
        <xdr:cNvCxnSpPr/>
      </xdr:nvCxnSpPr>
      <xdr:spPr>
        <a:xfrm>
          <a:off x="12344400" y="16896587"/>
          <a:ext cx="8001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52832</xdr:rowOff>
    </xdr:from>
    <xdr:to>
      <xdr:col>67</xdr:col>
      <xdr:colOff>101600</xdr:colOff>
      <xdr:row>101</xdr:row>
      <xdr:rowOff>154432</xdr:rowOff>
    </xdr:to>
    <xdr:sp macro="" textlink="">
      <xdr:nvSpPr>
        <xdr:cNvPr id="785" name="楕円 784"/>
        <xdr:cNvSpPr/>
      </xdr:nvSpPr>
      <xdr:spPr>
        <a:xfrm>
          <a:off x="11487150" y="167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103632</xdr:rowOff>
    </xdr:from>
    <xdr:to>
      <xdr:col>71</xdr:col>
      <xdr:colOff>177800</xdr:colOff>
      <xdr:row>101</xdr:row>
      <xdr:rowOff>151637</xdr:rowOff>
    </xdr:to>
    <xdr:cxnSp macro="">
      <xdr:nvCxnSpPr>
        <xdr:cNvPr id="786" name="直線コネクタ 785"/>
        <xdr:cNvCxnSpPr/>
      </xdr:nvCxnSpPr>
      <xdr:spPr>
        <a:xfrm>
          <a:off x="11537950" y="16848582"/>
          <a:ext cx="80645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87" name="n_1aveValue【公民館】&#10;有形固定資産減価償却率"/>
        <xdr:cNvSpPr txBox="1"/>
      </xdr:nvSpPr>
      <xdr:spPr>
        <a:xfrm>
          <a:off x="13742044" y="1703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88" name="n_2aveValue【公民館】&#10;有形固定資産減価償却率"/>
        <xdr:cNvSpPr txBox="1"/>
      </xdr:nvSpPr>
      <xdr:spPr>
        <a:xfrm>
          <a:off x="12960994" y="17007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89" name="n_3aveValue【公民館】&#10;有形固定資産減価償却率"/>
        <xdr:cNvSpPr txBox="1"/>
      </xdr:nvSpPr>
      <xdr:spPr>
        <a:xfrm>
          <a:off x="12167244" y="1699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790" name="n_4aveValue【公民館】&#10;有形固定資産減価償却率"/>
        <xdr:cNvSpPr txBox="1"/>
      </xdr:nvSpPr>
      <xdr:spPr>
        <a:xfrm>
          <a:off x="11354444" y="1699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136669</xdr:rowOff>
    </xdr:from>
    <xdr:ext cx="405111" cy="259045"/>
    <xdr:sp macro="" textlink="">
      <xdr:nvSpPr>
        <xdr:cNvPr id="791" name="n_1mainValue【公民館】&#10;有形固定資産減価償却率"/>
        <xdr:cNvSpPr txBox="1"/>
      </xdr:nvSpPr>
      <xdr:spPr>
        <a:xfrm>
          <a:off x="13742044" y="1671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90949</xdr:rowOff>
    </xdr:from>
    <xdr:ext cx="405111" cy="259045"/>
    <xdr:sp macro="" textlink="">
      <xdr:nvSpPr>
        <xdr:cNvPr id="792" name="n_2mainValue【公民館】&#10;有形固定資産減価償却率"/>
        <xdr:cNvSpPr txBox="1"/>
      </xdr:nvSpPr>
      <xdr:spPr>
        <a:xfrm>
          <a:off x="12960994" y="1666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47514</xdr:rowOff>
    </xdr:from>
    <xdr:ext cx="405111" cy="259045"/>
    <xdr:sp macro="" textlink="">
      <xdr:nvSpPr>
        <xdr:cNvPr id="793" name="n_3mainValue【公民館】&#10;有形固定資産減価償却率"/>
        <xdr:cNvSpPr txBox="1"/>
      </xdr:nvSpPr>
      <xdr:spPr>
        <a:xfrm>
          <a:off x="12167244" y="1662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170959</xdr:rowOff>
    </xdr:from>
    <xdr:ext cx="405111" cy="259045"/>
    <xdr:sp macro="" textlink="">
      <xdr:nvSpPr>
        <xdr:cNvPr id="794" name="n_4mainValue【公民館】&#10;有形固定資産減価償却率"/>
        <xdr:cNvSpPr txBox="1"/>
      </xdr:nvSpPr>
      <xdr:spPr>
        <a:xfrm>
          <a:off x="11354444" y="1657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19951064" y="166420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19989800" y="164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19881850" y="16642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3" name="【公民館】&#10;一人当たり面積平均値テキスト"/>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19157950" y="17520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75514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67576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834" name="楕円 833"/>
        <xdr:cNvSpPr/>
      </xdr:nvSpPr>
      <xdr:spPr>
        <a:xfrm>
          <a:off x="199009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835" name="【公民館】&#10;一人当たり面積該当値テキスト"/>
        <xdr:cNvSpPr txBox="1"/>
      </xdr:nvSpPr>
      <xdr:spPr>
        <a:xfrm>
          <a:off x="19989800"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836" name="楕円 835"/>
        <xdr:cNvSpPr/>
      </xdr:nvSpPr>
      <xdr:spPr>
        <a:xfrm>
          <a:off x="19157950" y="17597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45720</xdr:rowOff>
    </xdr:to>
    <xdr:cxnSp macro="">
      <xdr:nvCxnSpPr>
        <xdr:cNvPr id="837" name="直線コネクタ 836"/>
        <xdr:cNvCxnSpPr/>
      </xdr:nvCxnSpPr>
      <xdr:spPr>
        <a:xfrm flipV="1">
          <a:off x="19202400" y="1764030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38" name="楕円 837"/>
        <xdr:cNvSpPr/>
      </xdr:nvSpPr>
      <xdr:spPr>
        <a:xfrm>
          <a:off x="1834515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53339</xdr:rowOff>
    </xdr:to>
    <xdr:cxnSp macro="">
      <xdr:nvCxnSpPr>
        <xdr:cNvPr id="839" name="直線コネクタ 838"/>
        <xdr:cNvCxnSpPr/>
      </xdr:nvCxnSpPr>
      <xdr:spPr>
        <a:xfrm flipV="1">
          <a:off x="18395950" y="1764792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0" name="楕円 839"/>
        <xdr:cNvSpPr/>
      </xdr:nvSpPr>
      <xdr:spPr>
        <a:xfrm>
          <a:off x="175514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841" name="直線コネクタ 840"/>
        <xdr:cNvCxnSpPr/>
      </xdr:nvCxnSpPr>
      <xdr:spPr>
        <a:xfrm>
          <a:off x="17602200" y="176555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42" name="楕円 841"/>
        <xdr:cNvSpPr/>
      </xdr:nvSpPr>
      <xdr:spPr>
        <a:xfrm>
          <a:off x="1675765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53339</xdr:rowOff>
    </xdr:to>
    <xdr:cxnSp macro="">
      <xdr:nvCxnSpPr>
        <xdr:cNvPr id="843" name="直線コネクタ 842"/>
        <xdr:cNvCxnSpPr/>
      </xdr:nvCxnSpPr>
      <xdr:spPr>
        <a:xfrm>
          <a:off x="16802100" y="17640300"/>
          <a:ext cx="8001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xdr:cNvSpPr txBox="1"/>
      </xdr:nvSpPr>
      <xdr:spPr>
        <a:xfrm>
          <a:off x="189802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xdr:cNvSpPr txBox="1"/>
      </xdr:nvSpPr>
      <xdr:spPr>
        <a:xfrm>
          <a:off x="181801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公民館】&#10;一人当たり面積"/>
        <xdr:cNvSpPr txBox="1"/>
      </xdr:nvSpPr>
      <xdr:spPr>
        <a:xfrm>
          <a:off x="1738637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47" name="n_4aveValue【公民館】&#10;一人当たり面積"/>
        <xdr:cNvSpPr txBox="1"/>
      </xdr:nvSpPr>
      <xdr:spPr>
        <a:xfrm>
          <a:off x="165926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848" name="n_1mainValue【公民館】&#10;一人当たり面積"/>
        <xdr:cNvSpPr txBox="1"/>
      </xdr:nvSpPr>
      <xdr:spPr>
        <a:xfrm>
          <a:off x="189802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49" name="n_2mainValue【公民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50" name="n_3mainValue【公民館】&#10;一人当たり面積"/>
        <xdr:cNvSpPr txBox="1"/>
      </xdr:nvSpPr>
      <xdr:spPr>
        <a:xfrm>
          <a:off x="1738637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851" name="n_4mainValue【公民館】&#10;一人当たり面積"/>
        <xdr:cNvSpPr txBox="1"/>
      </xdr:nvSpPr>
      <xdr:spPr>
        <a:xfrm>
          <a:off x="165926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いずれの類型においても有形固定資産減価償却率が前年度よりも上昇していることから，老朽化が進んでおり，今後，施設の改修，除却等を計画的に行っていく必要がある。　</a:t>
          </a:r>
          <a:endParaRPr lang="ja-JP" altLang="ja-JP" sz="1400">
            <a:effectLst/>
          </a:endParaRPr>
        </a:p>
        <a:p>
          <a:r>
            <a:rPr kumimoji="1" lang="ja-JP" altLang="ja-JP" sz="1100">
              <a:solidFill>
                <a:schemeClr val="dk1"/>
              </a:solidFill>
              <a:effectLst/>
              <a:latin typeface="+mn-lt"/>
              <a:ea typeface="+mn-ea"/>
              <a:cs typeface="+mn-cs"/>
            </a:rPr>
            <a:t>なお，橋りょう・トンネルの一人当たり有形固定資産が類似団体平均を大きく上回っているのは，大小１３０もの河川を抱える当市の特性が要因となっている。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334,070
332,805
747.66
160,957,753
159,484,778
1,232,836
81,435,063
175,030,999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177665" y="5664926"/>
          <a:ext cx="0" cy="136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216400" y="703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108450" y="7029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216400" y="5452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108450" y="5664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216400" y="5968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127500" y="6117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384550" y="60978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571750" y="6071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778000"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984250" y="611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4" name="楕円 73"/>
        <xdr:cNvSpPr/>
      </xdr:nvSpPr>
      <xdr:spPr>
        <a:xfrm>
          <a:off x="4127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21788</xdr:rowOff>
    </xdr:from>
    <xdr:ext cx="405111" cy="259045"/>
    <xdr:sp macro="" textlink="">
      <xdr:nvSpPr>
        <xdr:cNvPr id="75" name="【図書館】&#10;有形固定資産減価償却率該当値テキスト"/>
        <xdr:cNvSpPr txBox="1"/>
      </xdr:nvSpPr>
      <xdr:spPr>
        <a:xfrm>
          <a:off x="4216400" y="61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xdr:cNvSpPr/>
      </xdr:nvSpPr>
      <xdr:spPr>
        <a:xfrm>
          <a:off x="3384550" y="6125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94161</xdr:rowOff>
    </xdr:to>
    <xdr:cxnSp macro="">
      <xdr:nvCxnSpPr>
        <xdr:cNvPr id="77" name="直線コネクタ 76"/>
        <xdr:cNvCxnSpPr/>
      </xdr:nvCxnSpPr>
      <xdr:spPr>
        <a:xfrm>
          <a:off x="3429000" y="6176554"/>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8" name="楕円 77"/>
        <xdr:cNvSpPr/>
      </xdr:nvSpPr>
      <xdr:spPr>
        <a:xfrm>
          <a:off x="2571750" y="6099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61504</xdr:rowOff>
    </xdr:to>
    <xdr:cxnSp macro="">
      <xdr:nvCxnSpPr>
        <xdr:cNvPr id="79" name="直線コネクタ 78"/>
        <xdr:cNvCxnSpPr/>
      </xdr:nvCxnSpPr>
      <xdr:spPr>
        <a:xfrm>
          <a:off x="2622550" y="614389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80" name="楕円 79"/>
        <xdr:cNvSpPr/>
      </xdr:nvSpPr>
      <xdr:spPr>
        <a:xfrm>
          <a:off x="17780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28847</xdr:rowOff>
    </xdr:to>
    <xdr:cxnSp macro="">
      <xdr:nvCxnSpPr>
        <xdr:cNvPr id="81" name="直線コネクタ 80"/>
        <xdr:cNvCxnSpPr/>
      </xdr:nvCxnSpPr>
      <xdr:spPr>
        <a:xfrm>
          <a:off x="1828800" y="6117590"/>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84183</xdr:rowOff>
    </xdr:from>
    <xdr:to>
      <xdr:col>6</xdr:col>
      <xdr:colOff>38100</xdr:colOff>
      <xdr:row>37</xdr:row>
      <xdr:rowOff>14333</xdr:rowOff>
    </xdr:to>
    <xdr:sp macro="" textlink="">
      <xdr:nvSpPr>
        <xdr:cNvPr id="82" name="楕円 81"/>
        <xdr:cNvSpPr/>
      </xdr:nvSpPr>
      <xdr:spPr>
        <a:xfrm>
          <a:off x="984250" y="60341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134983</xdr:rowOff>
    </xdr:from>
    <xdr:to>
      <xdr:col>10</xdr:col>
      <xdr:colOff>114300</xdr:colOff>
      <xdr:row>36</xdr:row>
      <xdr:rowOff>167640</xdr:rowOff>
    </xdr:to>
    <xdr:cxnSp macro="">
      <xdr:nvCxnSpPr>
        <xdr:cNvPr id="83" name="直線コネクタ 82"/>
        <xdr:cNvCxnSpPr/>
      </xdr:nvCxnSpPr>
      <xdr:spPr>
        <a:xfrm>
          <a:off x="1028700" y="608493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239144" y="58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439044" y="585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6" name="n_3aveValue【図書館】&#10;有形固定資産減価償却率"/>
        <xdr:cNvSpPr txBox="1"/>
      </xdr:nvSpPr>
      <xdr:spPr>
        <a:xfrm>
          <a:off x="164529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8515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103431</xdr:rowOff>
    </xdr:from>
    <xdr:ext cx="405111" cy="259045"/>
    <xdr:sp macro="" textlink="">
      <xdr:nvSpPr>
        <xdr:cNvPr id="88" name="n_1mainValue【図書館】&#10;有形固定資産減価償却率"/>
        <xdr:cNvSpPr txBox="1"/>
      </xdr:nvSpPr>
      <xdr:spPr>
        <a:xfrm>
          <a:off x="32391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9" name="n_2mainValue【図書館】&#10;有形固定資産減価償却率"/>
        <xdr:cNvSpPr txBox="1"/>
      </xdr:nvSpPr>
      <xdr:spPr>
        <a:xfrm>
          <a:off x="2439044"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90" name="n_3mainValue【図書館】&#10;有形固定資産減価償却率"/>
        <xdr:cNvSpPr txBox="1"/>
      </xdr:nvSpPr>
      <xdr:spPr>
        <a:xfrm>
          <a:off x="164529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30860</xdr:rowOff>
    </xdr:from>
    <xdr:ext cx="405111" cy="259045"/>
    <xdr:sp macro="" textlink="">
      <xdr:nvSpPr>
        <xdr:cNvPr id="91" name="n_4mainValue【図書館】&#10;有形固定資産減価償却率"/>
        <xdr:cNvSpPr txBox="1"/>
      </xdr:nvSpPr>
      <xdr:spPr>
        <a:xfrm>
          <a:off x="851544" y="581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9429115" y="562737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9467850"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935990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9467850" y="628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939800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8636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029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235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9" name="楕円 128"/>
        <xdr:cNvSpPr/>
      </xdr:nvSpPr>
      <xdr:spPr>
        <a:xfrm>
          <a:off x="9398000" y="615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30" name="【図書館】&#10;一人当たり面積該当値テキスト"/>
        <xdr:cNvSpPr txBox="1"/>
      </xdr:nvSpPr>
      <xdr:spPr>
        <a:xfrm>
          <a:off x="9467850"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1" name="楕円 130"/>
        <xdr:cNvSpPr/>
      </xdr:nvSpPr>
      <xdr:spPr>
        <a:xfrm>
          <a:off x="86360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32" name="直線コネクタ 131"/>
        <xdr:cNvCxnSpPr/>
      </xdr:nvCxnSpPr>
      <xdr:spPr>
        <a:xfrm>
          <a:off x="8686800" y="62026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33" name="楕円 132"/>
        <xdr:cNvSpPr/>
      </xdr:nvSpPr>
      <xdr:spPr>
        <a:xfrm>
          <a:off x="78422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110490</xdr:rowOff>
    </xdr:to>
    <xdr:cxnSp macro="">
      <xdr:nvCxnSpPr>
        <xdr:cNvPr id="134" name="直線コネクタ 133"/>
        <xdr:cNvCxnSpPr/>
      </xdr:nvCxnSpPr>
      <xdr:spPr>
        <a:xfrm flipV="1">
          <a:off x="7886700" y="620268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5" name="楕円 134"/>
        <xdr:cNvSpPr/>
      </xdr:nvSpPr>
      <xdr:spPr>
        <a:xfrm>
          <a:off x="702945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37</xdr:row>
      <xdr:rowOff>110490</xdr:rowOff>
    </xdr:to>
    <xdr:cxnSp macro="">
      <xdr:nvCxnSpPr>
        <xdr:cNvPr id="136" name="直線コネクタ 135"/>
        <xdr:cNvCxnSpPr/>
      </xdr:nvCxnSpPr>
      <xdr:spPr>
        <a:xfrm>
          <a:off x="7080250" y="62255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7" name="楕円 136"/>
        <xdr:cNvSpPr/>
      </xdr:nvSpPr>
      <xdr:spPr>
        <a:xfrm>
          <a:off x="6235700" y="608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110490</xdr:rowOff>
    </xdr:to>
    <xdr:cxnSp macro="">
      <xdr:nvCxnSpPr>
        <xdr:cNvPr id="138" name="直線コネクタ 137"/>
        <xdr:cNvCxnSpPr/>
      </xdr:nvCxnSpPr>
      <xdr:spPr>
        <a:xfrm>
          <a:off x="6286500" y="6134100"/>
          <a:ext cx="7937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845827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xdr:cNvSpPr txBox="1"/>
      </xdr:nvSpPr>
      <xdr:spPr>
        <a:xfrm>
          <a:off x="767722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xdr:cNvSpPr txBox="1"/>
      </xdr:nvSpPr>
      <xdr:spPr>
        <a:xfrm>
          <a:off x="6864427"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070677"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3" name="n_1mainValue【図書館】&#10;一人当たり面積"/>
        <xdr:cNvSpPr txBox="1"/>
      </xdr:nvSpPr>
      <xdr:spPr>
        <a:xfrm>
          <a:off x="8458277" y="59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6367</xdr:rowOff>
    </xdr:from>
    <xdr:ext cx="469744" cy="259045"/>
    <xdr:sp macro="" textlink="">
      <xdr:nvSpPr>
        <xdr:cNvPr id="144" name="n_2mainValue【図書館】&#10;一人当たり面積"/>
        <xdr:cNvSpPr txBox="1"/>
      </xdr:nvSpPr>
      <xdr:spPr>
        <a:xfrm>
          <a:off x="7677227"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6367</xdr:rowOff>
    </xdr:from>
    <xdr:ext cx="469744" cy="259045"/>
    <xdr:sp macro="" textlink="">
      <xdr:nvSpPr>
        <xdr:cNvPr id="145" name="n_3mainValue【図書館】&#10;一人当たり面積"/>
        <xdr:cNvSpPr txBox="1"/>
      </xdr:nvSpPr>
      <xdr:spPr>
        <a:xfrm>
          <a:off x="6864427"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6" name="n_4mainValue【図書館】&#10;一人当たり面積"/>
        <xdr:cNvSpPr txBox="1"/>
      </xdr:nvSpPr>
      <xdr:spPr>
        <a:xfrm>
          <a:off x="6070677"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177665" y="9282430"/>
          <a:ext cx="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216400" y="1046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1084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216400" y="907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108450" y="928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216400" y="9579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12750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384550" y="9721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571750" y="9683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778000" y="9685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984250" y="9723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57785</xdr:rowOff>
    </xdr:from>
    <xdr:to>
      <xdr:col>24</xdr:col>
      <xdr:colOff>114300</xdr:colOff>
      <xdr:row>60</xdr:row>
      <xdr:rowOff>159385</xdr:rowOff>
    </xdr:to>
    <xdr:sp macro="" textlink="">
      <xdr:nvSpPr>
        <xdr:cNvPr id="187" name="楕円 186"/>
        <xdr:cNvSpPr/>
      </xdr:nvSpPr>
      <xdr:spPr>
        <a:xfrm>
          <a:off x="4127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36212</xdr:rowOff>
    </xdr:from>
    <xdr:ext cx="405111" cy="259045"/>
    <xdr:sp macro="" textlink="">
      <xdr:nvSpPr>
        <xdr:cNvPr id="188" name="【体育館・プール】&#10;有形固定資産減価償却率該当値テキスト"/>
        <xdr:cNvSpPr txBox="1"/>
      </xdr:nvSpPr>
      <xdr:spPr>
        <a:xfrm>
          <a:off x="42164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89" name="楕円 188"/>
        <xdr:cNvSpPr/>
      </xdr:nvSpPr>
      <xdr:spPr>
        <a:xfrm>
          <a:off x="3384550" y="9928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108585</xdr:rowOff>
    </xdr:to>
    <xdr:cxnSp macro="">
      <xdr:nvCxnSpPr>
        <xdr:cNvPr id="190" name="直線コネクタ 189"/>
        <xdr:cNvCxnSpPr/>
      </xdr:nvCxnSpPr>
      <xdr:spPr>
        <a:xfrm>
          <a:off x="3429000" y="997902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91" name="楕円 190"/>
        <xdr:cNvSpPr/>
      </xdr:nvSpPr>
      <xdr:spPr>
        <a:xfrm>
          <a:off x="2571750" y="9892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66675</xdr:rowOff>
    </xdr:to>
    <xdr:cxnSp macro="">
      <xdr:nvCxnSpPr>
        <xdr:cNvPr id="192" name="直線コネクタ 191"/>
        <xdr:cNvCxnSpPr/>
      </xdr:nvCxnSpPr>
      <xdr:spPr>
        <a:xfrm>
          <a:off x="2622550" y="993711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3" name="楕円 192"/>
        <xdr:cNvSpPr/>
      </xdr:nvSpPr>
      <xdr:spPr>
        <a:xfrm>
          <a:off x="1778000" y="9850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154305</xdr:rowOff>
    </xdr:from>
    <xdr:to>
      <xdr:col>15</xdr:col>
      <xdr:colOff>50800</xdr:colOff>
      <xdr:row>60</xdr:row>
      <xdr:rowOff>24765</xdr:rowOff>
    </xdr:to>
    <xdr:cxnSp macro="">
      <xdr:nvCxnSpPr>
        <xdr:cNvPr id="194" name="直線コネクタ 193"/>
        <xdr:cNvCxnSpPr/>
      </xdr:nvCxnSpPr>
      <xdr:spPr>
        <a:xfrm>
          <a:off x="1828800" y="9901555"/>
          <a:ext cx="7937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95" name="楕円 194"/>
        <xdr:cNvSpPr/>
      </xdr:nvSpPr>
      <xdr:spPr>
        <a:xfrm>
          <a:off x="984250" y="964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114300</xdr:rowOff>
    </xdr:from>
    <xdr:to>
      <xdr:col>10</xdr:col>
      <xdr:colOff>114300</xdr:colOff>
      <xdr:row>59</xdr:row>
      <xdr:rowOff>154305</xdr:rowOff>
    </xdr:to>
    <xdr:cxnSp macro="">
      <xdr:nvCxnSpPr>
        <xdr:cNvPr id="196" name="直線コネクタ 195"/>
        <xdr:cNvCxnSpPr/>
      </xdr:nvCxnSpPr>
      <xdr:spPr>
        <a:xfrm>
          <a:off x="1028700" y="9696450"/>
          <a:ext cx="8001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239144"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439044"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645294" y="946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200" name="n_4aveValue【体育館・プール】&#10;有形固定資産減価償却率"/>
        <xdr:cNvSpPr txBox="1"/>
      </xdr:nvSpPr>
      <xdr:spPr>
        <a:xfrm>
          <a:off x="851544" y="981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201" name="n_1mainValue【体育館・プール】&#10;有形固定資産減価償却率"/>
        <xdr:cNvSpPr txBox="1"/>
      </xdr:nvSpPr>
      <xdr:spPr>
        <a:xfrm>
          <a:off x="32391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2" name="n_2mainValue【体育館・プール】&#10;有形固定資産減価償却率"/>
        <xdr:cNvSpPr txBox="1"/>
      </xdr:nvSpPr>
      <xdr:spPr>
        <a:xfrm>
          <a:off x="2439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24782</xdr:rowOff>
    </xdr:from>
    <xdr:ext cx="405111" cy="259045"/>
    <xdr:sp macro="" textlink="">
      <xdr:nvSpPr>
        <xdr:cNvPr id="203" name="n_3mainValue【体育館・プール】&#10;有形固定資産減価償却率"/>
        <xdr:cNvSpPr txBox="1"/>
      </xdr:nvSpPr>
      <xdr:spPr>
        <a:xfrm>
          <a:off x="164529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204" name="n_4mainValue【体育館・プール】&#10;有形固定資産減価償却率"/>
        <xdr:cNvSpPr txBox="1"/>
      </xdr:nvSpPr>
      <xdr:spPr>
        <a:xfrm>
          <a:off x="8515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9429115" y="9407398"/>
          <a:ext cx="0" cy="11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9467850" y="918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9359900" y="9407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9467850" y="10134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9398000" y="102763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863600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7842250" y="102420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029450" y="1030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235700" y="103380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2" name="楕円 241"/>
        <xdr:cNvSpPr/>
      </xdr:nvSpPr>
      <xdr:spPr>
        <a:xfrm>
          <a:off x="9398000" y="1041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92727</xdr:rowOff>
    </xdr:from>
    <xdr:ext cx="469744" cy="259045"/>
    <xdr:sp macro="" textlink="">
      <xdr:nvSpPr>
        <xdr:cNvPr id="243" name="【体育館・プール】&#10;一人当たり面積該当値テキスト"/>
        <xdr:cNvSpPr txBox="1"/>
      </xdr:nvSpPr>
      <xdr:spPr>
        <a:xfrm>
          <a:off x="946785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8636</xdr:rowOff>
    </xdr:from>
    <xdr:to>
      <xdr:col>50</xdr:col>
      <xdr:colOff>165100</xdr:colOff>
      <xdr:row>63</xdr:row>
      <xdr:rowOff>110236</xdr:rowOff>
    </xdr:to>
    <xdr:sp macro="" textlink="">
      <xdr:nvSpPr>
        <xdr:cNvPr id="244" name="楕円 243"/>
        <xdr:cNvSpPr/>
      </xdr:nvSpPr>
      <xdr:spPr>
        <a:xfrm>
          <a:off x="8636000" y="104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59436</xdr:rowOff>
    </xdr:to>
    <xdr:cxnSp macro="">
      <xdr:nvCxnSpPr>
        <xdr:cNvPr id="245" name="直線コネクタ 244"/>
        <xdr:cNvCxnSpPr/>
      </xdr:nvCxnSpPr>
      <xdr:spPr>
        <a:xfrm flipV="1">
          <a:off x="8686800" y="10464800"/>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xdr:rowOff>
    </xdr:from>
    <xdr:to>
      <xdr:col>46</xdr:col>
      <xdr:colOff>38100</xdr:colOff>
      <xdr:row>63</xdr:row>
      <xdr:rowOff>110236</xdr:rowOff>
    </xdr:to>
    <xdr:sp macro="" textlink="">
      <xdr:nvSpPr>
        <xdr:cNvPr id="246" name="楕円 245"/>
        <xdr:cNvSpPr/>
      </xdr:nvSpPr>
      <xdr:spPr>
        <a:xfrm>
          <a:off x="7842250" y="10416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59436</xdr:rowOff>
    </xdr:from>
    <xdr:to>
      <xdr:col>50</xdr:col>
      <xdr:colOff>114300</xdr:colOff>
      <xdr:row>63</xdr:row>
      <xdr:rowOff>59436</xdr:rowOff>
    </xdr:to>
    <xdr:cxnSp macro="">
      <xdr:nvCxnSpPr>
        <xdr:cNvPr id="247" name="直線コネクタ 246"/>
        <xdr:cNvCxnSpPr/>
      </xdr:nvCxnSpPr>
      <xdr:spPr>
        <a:xfrm>
          <a:off x="7886700" y="104670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248" name="楕円 247"/>
        <xdr:cNvSpPr/>
      </xdr:nvSpPr>
      <xdr:spPr>
        <a:xfrm>
          <a:off x="7029450" y="104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59436</xdr:rowOff>
    </xdr:from>
    <xdr:to>
      <xdr:col>45</xdr:col>
      <xdr:colOff>177800</xdr:colOff>
      <xdr:row>63</xdr:row>
      <xdr:rowOff>61722</xdr:rowOff>
    </xdr:to>
    <xdr:cxnSp macro="">
      <xdr:nvCxnSpPr>
        <xdr:cNvPr id="249" name="直線コネクタ 248"/>
        <xdr:cNvCxnSpPr/>
      </xdr:nvCxnSpPr>
      <xdr:spPr>
        <a:xfrm flipV="1">
          <a:off x="7080250" y="1046708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56642</xdr:rowOff>
    </xdr:from>
    <xdr:to>
      <xdr:col>36</xdr:col>
      <xdr:colOff>165100</xdr:colOff>
      <xdr:row>63</xdr:row>
      <xdr:rowOff>158242</xdr:rowOff>
    </xdr:to>
    <xdr:sp macro="" textlink="">
      <xdr:nvSpPr>
        <xdr:cNvPr id="250" name="楕円 249"/>
        <xdr:cNvSpPr/>
      </xdr:nvSpPr>
      <xdr:spPr>
        <a:xfrm>
          <a:off x="62357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107442</xdr:rowOff>
    </xdr:to>
    <xdr:cxnSp macro="">
      <xdr:nvCxnSpPr>
        <xdr:cNvPr id="251" name="直線コネクタ 250"/>
        <xdr:cNvCxnSpPr/>
      </xdr:nvCxnSpPr>
      <xdr:spPr>
        <a:xfrm flipV="1">
          <a:off x="6286500" y="10469372"/>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845827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7677227" y="100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6864427" y="100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070677"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101363</xdr:rowOff>
    </xdr:from>
    <xdr:ext cx="469744" cy="259045"/>
    <xdr:sp macro="" textlink="">
      <xdr:nvSpPr>
        <xdr:cNvPr id="256" name="n_1mainValue【体育館・プール】&#10;一人当たり面積"/>
        <xdr:cNvSpPr txBox="1"/>
      </xdr:nvSpPr>
      <xdr:spPr>
        <a:xfrm>
          <a:off x="845827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101363</xdr:rowOff>
    </xdr:from>
    <xdr:ext cx="469744" cy="259045"/>
    <xdr:sp macro="" textlink="">
      <xdr:nvSpPr>
        <xdr:cNvPr id="257" name="n_2mainValue【体育館・プール】&#10;一人当たり面積"/>
        <xdr:cNvSpPr txBox="1"/>
      </xdr:nvSpPr>
      <xdr:spPr>
        <a:xfrm>
          <a:off x="767722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103649</xdr:rowOff>
    </xdr:from>
    <xdr:ext cx="469744" cy="259045"/>
    <xdr:sp macro="" textlink="">
      <xdr:nvSpPr>
        <xdr:cNvPr id="258" name="n_3mainValue【体育館・プール】&#10;一人当たり面積"/>
        <xdr:cNvSpPr txBox="1"/>
      </xdr:nvSpPr>
      <xdr:spPr>
        <a:xfrm>
          <a:off x="6864427"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149369</xdr:rowOff>
    </xdr:from>
    <xdr:ext cx="469744" cy="259045"/>
    <xdr:sp macro="" textlink="">
      <xdr:nvSpPr>
        <xdr:cNvPr id="259" name="n_4mainValue【体育館・プール】&#10;一人当たり面積"/>
        <xdr:cNvSpPr txBox="1"/>
      </xdr:nvSpPr>
      <xdr:spPr>
        <a:xfrm>
          <a:off x="6070677" y="105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177665" y="12834874"/>
          <a:ext cx="0" cy="11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21640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108450" y="13981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216400" y="126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108450" y="12834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216400" y="13017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127500" y="13159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384550" y="13139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571750" y="1310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778000" y="130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984250" y="130776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98" name="楕円 297"/>
        <xdr:cNvSpPr/>
      </xdr:nvSpPr>
      <xdr:spPr>
        <a:xfrm>
          <a:off x="4127500" y="13343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107459</xdr:rowOff>
    </xdr:from>
    <xdr:ext cx="405111" cy="259045"/>
    <xdr:sp macro="" textlink="">
      <xdr:nvSpPr>
        <xdr:cNvPr id="299" name="【福祉施設】&#10;有形固定資産減価償却率該当値テキスト"/>
        <xdr:cNvSpPr txBox="1"/>
      </xdr:nvSpPr>
      <xdr:spPr>
        <a:xfrm>
          <a:off x="4216400" y="1332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81026</xdr:rowOff>
    </xdr:from>
    <xdr:to>
      <xdr:col>20</xdr:col>
      <xdr:colOff>38100</xdr:colOff>
      <xdr:row>81</xdr:row>
      <xdr:rowOff>11176</xdr:rowOff>
    </xdr:to>
    <xdr:sp macro="" textlink="">
      <xdr:nvSpPr>
        <xdr:cNvPr id="300" name="楕円 299"/>
        <xdr:cNvSpPr/>
      </xdr:nvSpPr>
      <xdr:spPr>
        <a:xfrm>
          <a:off x="3384550" y="132953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131826</xdr:rowOff>
    </xdr:from>
    <xdr:to>
      <xdr:col>24</xdr:col>
      <xdr:colOff>63500</xdr:colOff>
      <xdr:row>81</xdr:row>
      <xdr:rowOff>8382</xdr:rowOff>
    </xdr:to>
    <xdr:cxnSp macro="">
      <xdr:nvCxnSpPr>
        <xdr:cNvPr id="301" name="直線コネクタ 300"/>
        <xdr:cNvCxnSpPr/>
      </xdr:nvCxnSpPr>
      <xdr:spPr>
        <a:xfrm>
          <a:off x="3429000" y="13346176"/>
          <a:ext cx="7493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23876</xdr:rowOff>
    </xdr:from>
    <xdr:to>
      <xdr:col>15</xdr:col>
      <xdr:colOff>101600</xdr:colOff>
      <xdr:row>80</xdr:row>
      <xdr:rowOff>125476</xdr:rowOff>
    </xdr:to>
    <xdr:sp macro="" textlink="">
      <xdr:nvSpPr>
        <xdr:cNvPr id="302" name="楕円 301"/>
        <xdr:cNvSpPr/>
      </xdr:nvSpPr>
      <xdr:spPr>
        <a:xfrm>
          <a:off x="2571750" y="13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80</xdr:row>
      <xdr:rowOff>131826</xdr:rowOff>
    </xdr:to>
    <xdr:cxnSp macro="">
      <xdr:nvCxnSpPr>
        <xdr:cNvPr id="303" name="直線コネクタ 302"/>
        <xdr:cNvCxnSpPr/>
      </xdr:nvCxnSpPr>
      <xdr:spPr>
        <a:xfrm>
          <a:off x="2622550" y="13289026"/>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145035</xdr:rowOff>
    </xdr:from>
    <xdr:to>
      <xdr:col>10</xdr:col>
      <xdr:colOff>165100</xdr:colOff>
      <xdr:row>80</xdr:row>
      <xdr:rowOff>75185</xdr:rowOff>
    </xdr:to>
    <xdr:sp macro="" textlink="">
      <xdr:nvSpPr>
        <xdr:cNvPr id="304" name="楕円 303"/>
        <xdr:cNvSpPr/>
      </xdr:nvSpPr>
      <xdr:spPr>
        <a:xfrm>
          <a:off x="1778000" y="13194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24385</xdr:rowOff>
    </xdr:from>
    <xdr:to>
      <xdr:col>15</xdr:col>
      <xdr:colOff>50800</xdr:colOff>
      <xdr:row>80</xdr:row>
      <xdr:rowOff>74676</xdr:rowOff>
    </xdr:to>
    <xdr:cxnSp macro="">
      <xdr:nvCxnSpPr>
        <xdr:cNvPr id="305" name="直線コネクタ 304"/>
        <xdr:cNvCxnSpPr/>
      </xdr:nvCxnSpPr>
      <xdr:spPr>
        <a:xfrm>
          <a:off x="1828800" y="13238735"/>
          <a:ext cx="79375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94742</xdr:rowOff>
    </xdr:from>
    <xdr:to>
      <xdr:col>6</xdr:col>
      <xdr:colOff>38100</xdr:colOff>
      <xdr:row>80</xdr:row>
      <xdr:rowOff>24892</xdr:rowOff>
    </xdr:to>
    <xdr:sp macro="" textlink="">
      <xdr:nvSpPr>
        <xdr:cNvPr id="306" name="楕円 305"/>
        <xdr:cNvSpPr/>
      </xdr:nvSpPr>
      <xdr:spPr>
        <a:xfrm>
          <a:off x="984250" y="131439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145542</xdr:rowOff>
    </xdr:from>
    <xdr:to>
      <xdr:col>10</xdr:col>
      <xdr:colOff>114300</xdr:colOff>
      <xdr:row>80</xdr:row>
      <xdr:rowOff>24385</xdr:rowOff>
    </xdr:to>
    <xdr:cxnSp macro="">
      <xdr:nvCxnSpPr>
        <xdr:cNvPr id="307" name="直線コネクタ 306"/>
        <xdr:cNvCxnSpPr/>
      </xdr:nvCxnSpPr>
      <xdr:spPr>
        <a:xfrm>
          <a:off x="1028700" y="13194792"/>
          <a:ext cx="8001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23914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439044" y="1288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645294" y="12886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xdr:cNvSpPr txBox="1"/>
      </xdr:nvSpPr>
      <xdr:spPr>
        <a:xfrm>
          <a:off x="851544" y="1286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2303</xdr:rowOff>
    </xdr:from>
    <xdr:ext cx="405111" cy="259045"/>
    <xdr:sp macro="" textlink="">
      <xdr:nvSpPr>
        <xdr:cNvPr id="312" name="n_1mainValue【福祉施設】&#10;有形固定資産減価償却率"/>
        <xdr:cNvSpPr txBox="1"/>
      </xdr:nvSpPr>
      <xdr:spPr>
        <a:xfrm>
          <a:off x="3239144" y="1338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116603</xdr:rowOff>
    </xdr:from>
    <xdr:ext cx="405111" cy="259045"/>
    <xdr:sp macro="" textlink="">
      <xdr:nvSpPr>
        <xdr:cNvPr id="313" name="n_2mainValue【福祉施設】&#10;有形固定資産減価償却率"/>
        <xdr:cNvSpPr txBox="1"/>
      </xdr:nvSpPr>
      <xdr:spPr>
        <a:xfrm>
          <a:off x="2439044" y="13330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314" name="n_3mainValue【福祉施設】&#10;有形固定資産減価償却率"/>
        <xdr:cNvSpPr txBox="1"/>
      </xdr:nvSpPr>
      <xdr:spPr>
        <a:xfrm>
          <a:off x="1645294" y="1328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16019</xdr:rowOff>
    </xdr:from>
    <xdr:ext cx="405111" cy="259045"/>
    <xdr:sp macro="" textlink="">
      <xdr:nvSpPr>
        <xdr:cNvPr id="315" name="n_4mainValue【福祉施設】&#10;有形固定資産減価償却率"/>
        <xdr:cNvSpPr txBox="1"/>
      </xdr:nvSpPr>
      <xdr:spPr>
        <a:xfrm>
          <a:off x="851544" y="1323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9429115" y="12874171"/>
          <a:ext cx="0" cy="145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9467850"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9359900" y="14330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9467850" y="126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9359900" y="128741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9467850" y="1365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939800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863600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78422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029450" y="13808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235700" y="13841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57" name="楕円 356"/>
        <xdr:cNvSpPr/>
      </xdr:nvSpPr>
      <xdr:spPr>
        <a:xfrm>
          <a:off x="9398000" y="13921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25598</xdr:rowOff>
    </xdr:from>
    <xdr:ext cx="469744" cy="259045"/>
    <xdr:sp macro="" textlink="">
      <xdr:nvSpPr>
        <xdr:cNvPr id="358" name="【福祉施設】&#10;一人当たり面積該当値テキスト"/>
        <xdr:cNvSpPr txBox="1"/>
      </xdr:nvSpPr>
      <xdr:spPr>
        <a:xfrm>
          <a:off x="9467850" y="139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59" name="楕円 358"/>
        <xdr:cNvSpPr/>
      </xdr:nvSpPr>
      <xdr:spPr>
        <a:xfrm>
          <a:off x="8636000" y="139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97971</xdr:rowOff>
    </xdr:from>
    <xdr:to>
      <xdr:col>55</xdr:col>
      <xdr:colOff>0</xdr:colOff>
      <xdr:row>84</xdr:row>
      <xdr:rowOff>108857</xdr:rowOff>
    </xdr:to>
    <xdr:cxnSp macro="">
      <xdr:nvCxnSpPr>
        <xdr:cNvPr id="360" name="直線コネクタ 359"/>
        <xdr:cNvCxnSpPr/>
      </xdr:nvCxnSpPr>
      <xdr:spPr>
        <a:xfrm flipV="1">
          <a:off x="8686800" y="13972721"/>
          <a:ext cx="7429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1" name="楕円 360"/>
        <xdr:cNvSpPr/>
      </xdr:nvSpPr>
      <xdr:spPr>
        <a:xfrm>
          <a:off x="7842250" y="13943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108857</xdr:rowOff>
    </xdr:from>
    <xdr:to>
      <xdr:col>50</xdr:col>
      <xdr:colOff>114300</xdr:colOff>
      <xdr:row>84</xdr:row>
      <xdr:rowOff>119743</xdr:rowOff>
    </xdr:to>
    <xdr:cxnSp macro="">
      <xdr:nvCxnSpPr>
        <xdr:cNvPr id="362" name="直線コネクタ 361"/>
        <xdr:cNvCxnSpPr/>
      </xdr:nvCxnSpPr>
      <xdr:spPr>
        <a:xfrm flipV="1">
          <a:off x="7886700" y="13983607"/>
          <a:ext cx="8001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68943</xdr:rowOff>
    </xdr:from>
    <xdr:to>
      <xdr:col>41</xdr:col>
      <xdr:colOff>101600</xdr:colOff>
      <xdr:row>84</xdr:row>
      <xdr:rowOff>170543</xdr:rowOff>
    </xdr:to>
    <xdr:sp macro="" textlink="">
      <xdr:nvSpPr>
        <xdr:cNvPr id="363" name="楕円 362"/>
        <xdr:cNvSpPr/>
      </xdr:nvSpPr>
      <xdr:spPr>
        <a:xfrm>
          <a:off x="702945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119743</xdr:rowOff>
    </xdr:from>
    <xdr:to>
      <xdr:col>45</xdr:col>
      <xdr:colOff>177800</xdr:colOff>
      <xdr:row>84</xdr:row>
      <xdr:rowOff>119743</xdr:rowOff>
    </xdr:to>
    <xdr:cxnSp macro="">
      <xdr:nvCxnSpPr>
        <xdr:cNvPr id="364" name="直線コネクタ 363"/>
        <xdr:cNvCxnSpPr/>
      </xdr:nvCxnSpPr>
      <xdr:spPr>
        <a:xfrm>
          <a:off x="7080250" y="139944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68943</xdr:rowOff>
    </xdr:from>
    <xdr:to>
      <xdr:col>36</xdr:col>
      <xdr:colOff>165100</xdr:colOff>
      <xdr:row>84</xdr:row>
      <xdr:rowOff>170543</xdr:rowOff>
    </xdr:to>
    <xdr:sp macro="" textlink="">
      <xdr:nvSpPr>
        <xdr:cNvPr id="365" name="楕円 364"/>
        <xdr:cNvSpPr/>
      </xdr:nvSpPr>
      <xdr:spPr>
        <a:xfrm>
          <a:off x="623570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119743</xdr:rowOff>
    </xdr:from>
    <xdr:to>
      <xdr:col>41</xdr:col>
      <xdr:colOff>50800</xdr:colOff>
      <xdr:row>84</xdr:row>
      <xdr:rowOff>119743</xdr:rowOff>
    </xdr:to>
    <xdr:cxnSp macro="">
      <xdr:nvCxnSpPr>
        <xdr:cNvPr id="366" name="直線コネクタ 365"/>
        <xdr:cNvCxnSpPr/>
      </xdr:nvCxnSpPr>
      <xdr:spPr>
        <a:xfrm>
          <a:off x="6286500" y="1399449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845827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7677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6864427" y="1359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xdr:cNvSpPr txBox="1"/>
      </xdr:nvSpPr>
      <xdr:spPr>
        <a:xfrm>
          <a:off x="6070677" y="136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71" name="n_1mainValue【福祉施設】&#10;一人当たり面積"/>
        <xdr:cNvSpPr txBox="1"/>
      </xdr:nvSpPr>
      <xdr:spPr>
        <a:xfrm>
          <a:off x="8458277" y="140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2" name="n_2mainValue【福祉施設】&#10;一人当たり面積"/>
        <xdr:cNvSpPr txBox="1"/>
      </xdr:nvSpPr>
      <xdr:spPr>
        <a:xfrm>
          <a:off x="767722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161670</xdr:rowOff>
    </xdr:from>
    <xdr:ext cx="469744" cy="259045"/>
    <xdr:sp macro="" textlink="">
      <xdr:nvSpPr>
        <xdr:cNvPr id="373" name="n_3mainValue【福祉施設】&#10;一人当たり面積"/>
        <xdr:cNvSpPr txBox="1"/>
      </xdr:nvSpPr>
      <xdr:spPr>
        <a:xfrm>
          <a:off x="686442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161670</xdr:rowOff>
    </xdr:from>
    <xdr:ext cx="469744" cy="259045"/>
    <xdr:sp macro="" textlink="">
      <xdr:nvSpPr>
        <xdr:cNvPr id="374" name="n_4mainValue【福祉施設】&#10;一人当たり面積"/>
        <xdr:cNvSpPr txBox="1"/>
      </xdr:nvSpPr>
      <xdr:spPr>
        <a:xfrm>
          <a:off x="6070677" y="140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177665" y="167101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216400" y="1648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108450" y="16710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216400" y="1713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127500" y="172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384550" y="173238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571750" y="172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778000" y="1725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984250" y="173206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116839</xdr:rowOff>
    </xdr:from>
    <xdr:to>
      <xdr:col>24</xdr:col>
      <xdr:colOff>114300</xdr:colOff>
      <xdr:row>107</xdr:row>
      <xdr:rowOff>46989</xdr:rowOff>
    </xdr:to>
    <xdr:sp macro="" textlink="">
      <xdr:nvSpPr>
        <xdr:cNvPr id="416" name="楕円 415"/>
        <xdr:cNvSpPr/>
      </xdr:nvSpPr>
      <xdr:spPr>
        <a:xfrm>
          <a:off x="412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95266</xdr:rowOff>
    </xdr:from>
    <xdr:ext cx="405111" cy="259045"/>
    <xdr:sp macro="" textlink="">
      <xdr:nvSpPr>
        <xdr:cNvPr id="417" name="【市民会館】&#10;有形固定資産減価償却率該当値テキスト"/>
        <xdr:cNvSpPr txBox="1"/>
      </xdr:nvSpPr>
      <xdr:spPr>
        <a:xfrm>
          <a:off x="42164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97245</xdr:rowOff>
    </xdr:from>
    <xdr:to>
      <xdr:col>20</xdr:col>
      <xdr:colOff>38100</xdr:colOff>
      <xdr:row>107</xdr:row>
      <xdr:rowOff>27395</xdr:rowOff>
    </xdr:to>
    <xdr:sp macro="" textlink="">
      <xdr:nvSpPr>
        <xdr:cNvPr id="418" name="楕円 417"/>
        <xdr:cNvSpPr/>
      </xdr:nvSpPr>
      <xdr:spPr>
        <a:xfrm>
          <a:off x="3384550" y="17699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148045</xdr:rowOff>
    </xdr:from>
    <xdr:to>
      <xdr:col>24</xdr:col>
      <xdr:colOff>63500</xdr:colOff>
      <xdr:row>106</xdr:row>
      <xdr:rowOff>167639</xdr:rowOff>
    </xdr:to>
    <xdr:cxnSp macro="">
      <xdr:nvCxnSpPr>
        <xdr:cNvPr id="419" name="直線コネクタ 418"/>
        <xdr:cNvCxnSpPr/>
      </xdr:nvCxnSpPr>
      <xdr:spPr>
        <a:xfrm>
          <a:off x="3429000" y="17750245"/>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69487</xdr:rowOff>
    </xdr:from>
    <xdr:to>
      <xdr:col>15</xdr:col>
      <xdr:colOff>101600</xdr:colOff>
      <xdr:row>106</xdr:row>
      <xdr:rowOff>171087</xdr:rowOff>
    </xdr:to>
    <xdr:sp macro="" textlink="">
      <xdr:nvSpPr>
        <xdr:cNvPr id="420" name="楕円 419"/>
        <xdr:cNvSpPr/>
      </xdr:nvSpPr>
      <xdr:spPr>
        <a:xfrm>
          <a:off x="257175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120287</xdr:rowOff>
    </xdr:from>
    <xdr:to>
      <xdr:col>19</xdr:col>
      <xdr:colOff>177800</xdr:colOff>
      <xdr:row>106</xdr:row>
      <xdr:rowOff>148045</xdr:rowOff>
    </xdr:to>
    <xdr:cxnSp macro="">
      <xdr:nvCxnSpPr>
        <xdr:cNvPr id="421" name="直線コネクタ 420"/>
        <xdr:cNvCxnSpPr/>
      </xdr:nvCxnSpPr>
      <xdr:spPr>
        <a:xfrm>
          <a:off x="2622550" y="17722487"/>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41729</xdr:rowOff>
    </xdr:from>
    <xdr:to>
      <xdr:col>10</xdr:col>
      <xdr:colOff>165100</xdr:colOff>
      <xdr:row>106</xdr:row>
      <xdr:rowOff>143329</xdr:rowOff>
    </xdr:to>
    <xdr:sp macro="" textlink="">
      <xdr:nvSpPr>
        <xdr:cNvPr id="422" name="楕円 421"/>
        <xdr:cNvSpPr/>
      </xdr:nvSpPr>
      <xdr:spPr>
        <a:xfrm>
          <a:off x="17780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92529</xdr:rowOff>
    </xdr:from>
    <xdr:to>
      <xdr:col>15</xdr:col>
      <xdr:colOff>50800</xdr:colOff>
      <xdr:row>106</xdr:row>
      <xdr:rowOff>120287</xdr:rowOff>
    </xdr:to>
    <xdr:cxnSp macro="">
      <xdr:nvCxnSpPr>
        <xdr:cNvPr id="423" name="直線コネクタ 422"/>
        <xdr:cNvCxnSpPr/>
      </xdr:nvCxnSpPr>
      <xdr:spPr>
        <a:xfrm>
          <a:off x="1828800" y="17694729"/>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167458</xdr:rowOff>
    </xdr:from>
    <xdr:to>
      <xdr:col>6</xdr:col>
      <xdr:colOff>38100</xdr:colOff>
      <xdr:row>106</xdr:row>
      <xdr:rowOff>97608</xdr:rowOff>
    </xdr:to>
    <xdr:sp macro="" textlink="">
      <xdr:nvSpPr>
        <xdr:cNvPr id="424" name="楕円 423"/>
        <xdr:cNvSpPr/>
      </xdr:nvSpPr>
      <xdr:spPr>
        <a:xfrm>
          <a:off x="984250" y="17598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46808</xdr:rowOff>
    </xdr:from>
    <xdr:to>
      <xdr:col>10</xdr:col>
      <xdr:colOff>114300</xdr:colOff>
      <xdr:row>106</xdr:row>
      <xdr:rowOff>92529</xdr:rowOff>
    </xdr:to>
    <xdr:cxnSp macro="">
      <xdr:nvCxnSpPr>
        <xdr:cNvPr id="425" name="直線コネクタ 424"/>
        <xdr:cNvCxnSpPr/>
      </xdr:nvCxnSpPr>
      <xdr:spPr>
        <a:xfrm>
          <a:off x="1028700" y="17649008"/>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2391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439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64529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8515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18522</xdr:rowOff>
    </xdr:from>
    <xdr:ext cx="405111" cy="259045"/>
    <xdr:sp macro="" textlink="">
      <xdr:nvSpPr>
        <xdr:cNvPr id="430" name="n_1mainValue【市民会館】&#10;有形固定資産減価償却率"/>
        <xdr:cNvSpPr txBox="1"/>
      </xdr:nvSpPr>
      <xdr:spPr>
        <a:xfrm>
          <a:off x="32391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162214</xdr:rowOff>
    </xdr:from>
    <xdr:ext cx="405111" cy="259045"/>
    <xdr:sp macro="" textlink="">
      <xdr:nvSpPr>
        <xdr:cNvPr id="431" name="n_2mainValue【市民会館】&#10;有形固定資産減価償却率"/>
        <xdr:cNvSpPr txBox="1"/>
      </xdr:nvSpPr>
      <xdr:spPr>
        <a:xfrm>
          <a:off x="2439044"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134456</xdr:rowOff>
    </xdr:from>
    <xdr:ext cx="405111" cy="259045"/>
    <xdr:sp macro="" textlink="">
      <xdr:nvSpPr>
        <xdr:cNvPr id="432" name="n_3mainValue【市民会館】&#10;有形固定資産減価償却率"/>
        <xdr:cNvSpPr txBox="1"/>
      </xdr:nvSpPr>
      <xdr:spPr>
        <a:xfrm>
          <a:off x="164529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88735</xdr:rowOff>
    </xdr:from>
    <xdr:ext cx="405111" cy="259045"/>
    <xdr:sp macro="" textlink="">
      <xdr:nvSpPr>
        <xdr:cNvPr id="433" name="n_4mainValue【市民会館】&#10;有形固定資産減価償却率"/>
        <xdr:cNvSpPr txBox="1"/>
      </xdr:nvSpPr>
      <xdr:spPr>
        <a:xfrm>
          <a:off x="8515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9429115" y="166954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946785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935990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784225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02945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2357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69" name="楕円 468"/>
        <xdr:cNvSpPr/>
      </xdr:nvSpPr>
      <xdr:spPr>
        <a:xfrm>
          <a:off x="9398000" y="1755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106697</xdr:rowOff>
    </xdr:from>
    <xdr:ext cx="469744" cy="259045"/>
    <xdr:sp macro="" textlink="">
      <xdr:nvSpPr>
        <xdr:cNvPr id="470" name="【市民会館】&#10;一人当たり面積該当値テキスト"/>
        <xdr:cNvSpPr txBox="1"/>
      </xdr:nvSpPr>
      <xdr:spPr>
        <a:xfrm>
          <a:off x="9467850"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133986</xdr:rowOff>
    </xdr:from>
    <xdr:to>
      <xdr:col>50</xdr:col>
      <xdr:colOff>165100</xdr:colOff>
      <xdr:row>106</xdr:row>
      <xdr:rowOff>64136</xdr:rowOff>
    </xdr:to>
    <xdr:sp macro="" textlink="">
      <xdr:nvSpPr>
        <xdr:cNvPr id="471" name="楕円 470"/>
        <xdr:cNvSpPr/>
      </xdr:nvSpPr>
      <xdr:spPr>
        <a:xfrm>
          <a:off x="86360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13336</xdr:rowOff>
    </xdr:to>
    <xdr:cxnSp macro="">
      <xdr:nvCxnSpPr>
        <xdr:cNvPr id="472" name="直線コネクタ 471"/>
        <xdr:cNvCxnSpPr/>
      </xdr:nvCxnSpPr>
      <xdr:spPr>
        <a:xfrm flipV="1">
          <a:off x="8686800" y="17609820"/>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473" name="楕円 472"/>
        <xdr:cNvSpPr/>
      </xdr:nvSpPr>
      <xdr:spPr>
        <a:xfrm>
          <a:off x="7842250" y="17564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13336</xdr:rowOff>
    </xdr:from>
    <xdr:to>
      <xdr:col>50</xdr:col>
      <xdr:colOff>114300</xdr:colOff>
      <xdr:row>106</xdr:row>
      <xdr:rowOff>13336</xdr:rowOff>
    </xdr:to>
    <xdr:cxnSp macro="">
      <xdr:nvCxnSpPr>
        <xdr:cNvPr id="474" name="直線コネクタ 473"/>
        <xdr:cNvCxnSpPr/>
      </xdr:nvCxnSpPr>
      <xdr:spPr>
        <a:xfrm>
          <a:off x="7886700" y="1761553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75" name="楕円 474"/>
        <xdr:cNvSpPr/>
      </xdr:nvSpPr>
      <xdr:spPr>
        <a:xfrm>
          <a:off x="702945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13336</xdr:rowOff>
    </xdr:from>
    <xdr:to>
      <xdr:col>45</xdr:col>
      <xdr:colOff>177800</xdr:colOff>
      <xdr:row>106</xdr:row>
      <xdr:rowOff>19050</xdr:rowOff>
    </xdr:to>
    <xdr:cxnSp macro="">
      <xdr:nvCxnSpPr>
        <xdr:cNvPr id="476" name="直線コネクタ 475"/>
        <xdr:cNvCxnSpPr/>
      </xdr:nvCxnSpPr>
      <xdr:spPr>
        <a:xfrm flipV="1">
          <a:off x="7080250" y="17615536"/>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477" name="楕円 476"/>
        <xdr:cNvSpPr/>
      </xdr:nvSpPr>
      <xdr:spPr>
        <a:xfrm>
          <a:off x="6235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167639</xdr:rowOff>
    </xdr:from>
    <xdr:to>
      <xdr:col>41</xdr:col>
      <xdr:colOff>50800</xdr:colOff>
      <xdr:row>106</xdr:row>
      <xdr:rowOff>19050</xdr:rowOff>
    </xdr:to>
    <xdr:cxnSp macro="">
      <xdr:nvCxnSpPr>
        <xdr:cNvPr id="478" name="直線コネクタ 477"/>
        <xdr:cNvCxnSpPr/>
      </xdr:nvCxnSpPr>
      <xdr:spPr>
        <a:xfrm>
          <a:off x="6286500" y="17598389"/>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767722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686442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60706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55263</xdr:rowOff>
    </xdr:from>
    <xdr:ext cx="469744" cy="259045"/>
    <xdr:sp macro="" textlink="">
      <xdr:nvSpPr>
        <xdr:cNvPr id="483" name="n_1mainValue【市民会館】&#10;一人当たり面積"/>
        <xdr:cNvSpPr txBox="1"/>
      </xdr:nvSpPr>
      <xdr:spPr>
        <a:xfrm>
          <a:off x="8458277" y="1765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55263</xdr:rowOff>
    </xdr:from>
    <xdr:ext cx="469744" cy="259045"/>
    <xdr:sp macro="" textlink="">
      <xdr:nvSpPr>
        <xdr:cNvPr id="484" name="n_2mainValue【市民会館】&#10;一人当たり面積"/>
        <xdr:cNvSpPr txBox="1"/>
      </xdr:nvSpPr>
      <xdr:spPr>
        <a:xfrm>
          <a:off x="7677227" y="1765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85" name="n_3mainValue【市民会館】&#10;一人当たり面積"/>
        <xdr:cNvSpPr txBox="1"/>
      </xdr:nvSpPr>
      <xdr:spPr>
        <a:xfrm>
          <a:off x="68644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38116</xdr:rowOff>
    </xdr:from>
    <xdr:ext cx="469744" cy="259045"/>
    <xdr:sp macro="" textlink="">
      <xdr:nvSpPr>
        <xdr:cNvPr id="486" name="n_4mainValue【市民会館】&#10;一人当たり面積"/>
        <xdr:cNvSpPr txBox="1"/>
      </xdr:nvSpPr>
      <xdr:spPr>
        <a:xfrm>
          <a:off x="6070677" y="176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4699614" y="5676356"/>
          <a:ext cx="0" cy="1252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473835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4611350" y="6928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4738350" y="54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4611350" y="5676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4738350" y="617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4649450" y="63153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3887450" y="63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3093700" y="635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2299950" y="62859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1487150" y="634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8" name="楕円 527"/>
        <xdr:cNvSpPr/>
      </xdr:nvSpPr>
      <xdr:spPr>
        <a:xfrm>
          <a:off x="14649450" y="64035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101799</xdr:rowOff>
    </xdr:from>
    <xdr:ext cx="405111" cy="259045"/>
    <xdr:sp macro="" textlink="">
      <xdr:nvSpPr>
        <xdr:cNvPr id="529" name="【一般廃棄物処理施設】&#10;有形固定資産減価償却率該当値テキスト"/>
        <xdr:cNvSpPr txBox="1"/>
      </xdr:nvSpPr>
      <xdr:spPr>
        <a:xfrm>
          <a:off x="14738350" y="638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530" name="楕円 529"/>
        <xdr:cNvSpPr/>
      </xdr:nvSpPr>
      <xdr:spPr>
        <a:xfrm>
          <a:off x="13887450" y="63594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2722</xdr:rowOff>
    </xdr:to>
    <xdr:cxnSp macro="">
      <xdr:nvCxnSpPr>
        <xdr:cNvPr id="531" name="直線コネクタ 530"/>
        <xdr:cNvCxnSpPr/>
      </xdr:nvCxnSpPr>
      <xdr:spPr>
        <a:xfrm>
          <a:off x="13938250" y="6410234"/>
          <a:ext cx="762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32" name="楕円 531"/>
        <xdr:cNvSpPr/>
      </xdr:nvSpPr>
      <xdr:spPr>
        <a:xfrm>
          <a:off x="13093700" y="63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85997</xdr:rowOff>
    </xdr:from>
    <xdr:to>
      <xdr:col>81</xdr:col>
      <xdr:colOff>50800</xdr:colOff>
      <xdr:row>38</xdr:row>
      <xdr:rowOff>130084</xdr:rowOff>
    </xdr:to>
    <xdr:cxnSp macro="">
      <xdr:nvCxnSpPr>
        <xdr:cNvPr id="533" name="直線コネクタ 532"/>
        <xdr:cNvCxnSpPr/>
      </xdr:nvCxnSpPr>
      <xdr:spPr>
        <a:xfrm>
          <a:off x="13144500" y="6366147"/>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34" name="楕円 533"/>
        <xdr:cNvSpPr/>
      </xdr:nvSpPr>
      <xdr:spPr>
        <a:xfrm>
          <a:off x="12299950" y="6277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85997</xdr:rowOff>
    </xdr:to>
    <xdr:cxnSp macro="">
      <xdr:nvCxnSpPr>
        <xdr:cNvPr id="535" name="直線コネクタ 534"/>
        <xdr:cNvCxnSpPr/>
      </xdr:nvCxnSpPr>
      <xdr:spPr>
        <a:xfrm>
          <a:off x="12344400" y="6322060"/>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536" name="楕円 535"/>
        <xdr:cNvSpPr/>
      </xdr:nvSpPr>
      <xdr:spPr>
        <a:xfrm>
          <a:off x="11487150" y="6233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41910</xdr:rowOff>
    </xdr:to>
    <xdr:cxnSp macro="">
      <xdr:nvCxnSpPr>
        <xdr:cNvPr id="537" name="直線コネクタ 536"/>
        <xdr:cNvCxnSpPr/>
      </xdr:nvCxnSpPr>
      <xdr:spPr>
        <a:xfrm>
          <a:off x="11537950" y="6277973"/>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3742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2960994" y="644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xdr:cNvSpPr txBox="1"/>
      </xdr:nvSpPr>
      <xdr:spPr>
        <a:xfrm>
          <a:off x="121672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1354444" y="6434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542" name="n_1mainValue【一般廃棄物処理施設】&#10;有形固定資産減価償却率"/>
        <xdr:cNvSpPr txBox="1"/>
      </xdr:nvSpPr>
      <xdr:spPr>
        <a:xfrm>
          <a:off x="13742044"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3" name="n_2mainValue【一般廃棄物処理施設】&#10;有形固定資産減価償却率"/>
        <xdr:cNvSpPr txBox="1"/>
      </xdr:nvSpPr>
      <xdr:spPr>
        <a:xfrm>
          <a:off x="12960994" y="610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44" name="n_3mainValue【一般廃棄物処理施設】&#10;有形固定資産減価償却率"/>
        <xdr:cNvSpPr txBox="1"/>
      </xdr:nvSpPr>
      <xdr:spPr>
        <a:xfrm>
          <a:off x="121672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545" name="n_4mainValue【一般廃棄物処理施設】&#10;有形固定資産減価償却率"/>
        <xdr:cNvSpPr txBox="1"/>
      </xdr:nvSpPr>
      <xdr:spPr>
        <a:xfrm>
          <a:off x="11354444" y="6015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19951064" y="5559913"/>
          <a:ext cx="0" cy="1398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19989800" y="696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19881850" y="6958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19989800" y="534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19881850" y="5559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19989800" y="6283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19900900" y="6432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19157950" y="64527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18345150" y="64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7551400" y="64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6757650" y="6447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63462</xdr:rowOff>
    </xdr:from>
    <xdr:to>
      <xdr:col>116</xdr:col>
      <xdr:colOff>114300</xdr:colOff>
      <xdr:row>41</xdr:row>
      <xdr:rowOff>165062</xdr:rowOff>
    </xdr:to>
    <xdr:sp macro="" textlink="">
      <xdr:nvSpPr>
        <xdr:cNvPr id="585" name="楕円 584"/>
        <xdr:cNvSpPr/>
      </xdr:nvSpPr>
      <xdr:spPr>
        <a:xfrm>
          <a:off x="19900900" y="68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149839</xdr:rowOff>
    </xdr:from>
    <xdr:ext cx="534377" cy="259045"/>
    <xdr:sp macro="" textlink="">
      <xdr:nvSpPr>
        <xdr:cNvPr id="586" name="【一般廃棄物処理施設】&#10;一人当たり有形固定資産（償却資産）額該当値テキスト"/>
        <xdr:cNvSpPr txBox="1"/>
      </xdr:nvSpPr>
      <xdr:spPr>
        <a:xfrm>
          <a:off x="19989800" y="6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64399</xdr:rowOff>
    </xdr:from>
    <xdr:to>
      <xdr:col>112</xdr:col>
      <xdr:colOff>38100</xdr:colOff>
      <xdr:row>41</xdr:row>
      <xdr:rowOff>165999</xdr:rowOff>
    </xdr:to>
    <xdr:sp macro="" textlink="">
      <xdr:nvSpPr>
        <xdr:cNvPr id="587" name="楕円 586"/>
        <xdr:cNvSpPr/>
      </xdr:nvSpPr>
      <xdr:spPr>
        <a:xfrm>
          <a:off x="19157950" y="68398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114262</xdr:rowOff>
    </xdr:from>
    <xdr:to>
      <xdr:col>116</xdr:col>
      <xdr:colOff>63500</xdr:colOff>
      <xdr:row>41</xdr:row>
      <xdr:rowOff>115199</xdr:rowOff>
    </xdr:to>
    <xdr:cxnSp macro="">
      <xdr:nvCxnSpPr>
        <xdr:cNvPr id="588" name="直線コネクタ 587"/>
        <xdr:cNvCxnSpPr/>
      </xdr:nvCxnSpPr>
      <xdr:spPr>
        <a:xfrm flipV="1">
          <a:off x="19202400" y="6889712"/>
          <a:ext cx="7493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65184</xdr:rowOff>
    </xdr:from>
    <xdr:to>
      <xdr:col>107</xdr:col>
      <xdr:colOff>101600</xdr:colOff>
      <xdr:row>41</xdr:row>
      <xdr:rowOff>166784</xdr:rowOff>
    </xdr:to>
    <xdr:sp macro="" textlink="">
      <xdr:nvSpPr>
        <xdr:cNvPr id="589" name="楕円 588"/>
        <xdr:cNvSpPr/>
      </xdr:nvSpPr>
      <xdr:spPr>
        <a:xfrm>
          <a:off x="18345150" y="68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115199</xdr:rowOff>
    </xdr:from>
    <xdr:to>
      <xdr:col>111</xdr:col>
      <xdr:colOff>177800</xdr:colOff>
      <xdr:row>41</xdr:row>
      <xdr:rowOff>115984</xdr:rowOff>
    </xdr:to>
    <xdr:cxnSp macro="">
      <xdr:nvCxnSpPr>
        <xdr:cNvPr id="590" name="直線コネクタ 589"/>
        <xdr:cNvCxnSpPr/>
      </xdr:nvCxnSpPr>
      <xdr:spPr>
        <a:xfrm flipV="1">
          <a:off x="18395950" y="6890649"/>
          <a:ext cx="80645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65901</xdr:rowOff>
    </xdr:from>
    <xdr:to>
      <xdr:col>102</xdr:col>
      <xdr:colOff>165100</xdr:colOff>
      <xdr:row>41</xdr:row>
      <xdr:rowOff>167501</xdr:rowOff>
    </xdr:to>
    <xdr:sp macro="" textlink="">
      <xdr:nvSpPr>
        <xdr:cNvPr id="591" name="楕円 590"/>
        <xdr:cNvSpPr/>
      </xdr:nvSpPr>
      <xdr:spPr>
        <a:xfrm>
          <a:off x="17551400" y="6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115984</xdr:rowOff>
    </xdr:from>
    <xdr:to>
      <xdr:col>107</xdr:col>
      <xdr:colOff>50800</xdr:colOff>
      <xdr:row>41</xdr:row>
      <xdr:rowOff>116701</xdr:rowOff>
    </xdr:to>
    <xdr:cxnSp macro="">
      <xdr:nvCxnSpPr>
        <xdr:cNvPr id="592" name="直線コネクタ 591"/>
        <xdr:cNvCxnSpPr/>
      </xdr:nvCxnSpPr>
      <xdr:spPr>
        <a:xfrm flipV="1">
          <a:off x="17602200" y="6891434"/>
          <a:ext cx="79375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66868</xdr:rowOff>
    </xdr:from>
    <xdr:to>
      <xdr:col>98</xdr:col>
      <xdr:colOff>38100</xdr:colOff>
      <xdr:row>41</xdr:row>
      <xdr:rowOff>168468</xdr:rowOff>
    </xdr:to>
    <xdr:sp macro="" textlink="">
      <xdr:nvSpPr>
        <xdr:cNvPr id="593" name="楕円 592"/>
        <xdr:cNvSpPr/>
      </xdr:nvSpPr>
      <xdr:spPr>
        <a:xfrm>
          <a:off x="16757650" y="68423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116701</xdr:rowOff>
    </xdr:from>
    <xdr:to>
      <xdr:col>102</xdr:col>
      <xdr:colOff>114300</xdr:colOff>
      <xdr:row>41</xdr:row>
      <xdr:rowOff>117668</xdr:rowOff>
    </xdr:to>
    <xdr:cxnSp macro="">
      <xdr:nvCxnSpPr>
        <xdr:cNvPr id="594" name="直線コネクタ 593"/>
        <xdr:cNvCxnSpPr/>
      </xdr:nvCxnSpPr>
      <xdr:spPr>
        <a:xfrm flipV="1">
          <a:off x="16802100" y="6892151"/>
          <a:ext cx="8001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18947911" y="62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xdr:cNvSpPr txBox="1"/>
      </xdr:nvSpPr>
      <xdr:spPr>
        <a:xfrm>
          <a:off x="18166861" y="62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xdr:cNvSpPr txBox="1"/>
      </xdr:nvSpPr>
      <xdr:spPr>
        <a:xfrm>
          <a:off x="17354061" y="62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6560311" y="62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157126</xdr:rowOff>
    </xdr:from>
    <xdr:ext cx="534377" cy="259045"/>
    <xdr:sp macro="" textlink="">
      <xdr:nvSpPr>
        <xdr:cNvPr id="599" name="n_1mainValue【一般廃棄物処理施設】&#10;一人当たり有形固定資産（償却資産）額"/>
        <xdr:cNvSpPr txBox="1"/>
      </xdr:nvSpPr>
      <xdr:spPr>
        <a:xfrm>
          <a:off x="18947911" y="693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157911</xdr:rowOff>
    </xdr:from>
    <xdr:ext cx="534377" cy="259045"/>
    <xdr:sp macro="" textlink="">
      <xdr:nvSpPr>
        <xdr:cNvPr id="600" name="n_2mainValue【一般廃棄物処理施設】&#10;一人当たり有形固定資産（償却資産）額"/>
        <xdr:cNvSpPr txBox="1"/>
      </xdr:nvSpPr>
      <xdr:spPr>
        <a:xfrm>
          <a:off x="18166861" y="69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158628</xdr:rowOff>
    </xdr:from>
    <xdr:ext cx="534377" cy="259045"/>
    <xdr:sp macro="" textlink="">
      <xdr:nvSpPr>
        <xdr:cNvPr id="601" name="n_3mainValue【一般廃棄物処理施設】&#10;一人当たり有形固定資産（償却資産）額"/>
        <xdr:cNvSpPr txBox="1"/>
      </xdr:nvSpPr>
      <xdr:spPr>
        <a:xfrm>
          <a:off x="17354061" y="69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159595</xdr:rowOff>
    </xdr:from>
    <xdr:ext cx="534377" cy="259045"/>
    <xdr:sp macro="" textlink="">
      <xdr:nvSpPr>
        <xdr:cNvPr id="602" name="n_4mainValue【一般廃棄物処理施設】&#10;一人当たり有形固定資産（償却資産）額"/>
        <xdr:cNvSpPr txBox="1"/>
      </xdr:nvSpPr>
      <xdr:spPr>
        <a:xfrm>
          <a:off x="16560311" y="69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43" name="直線コネクタ 642"/>
        <xdr:cNvCxnSpPr/>
      </xdr:nvCxnSpPr>
      <xdr:spPr>
        <a:xfrm flipV="1">
          <a:off x="14699614" y="12996545"/>
          <a:ext cx="0" cy="125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44" name="【消防施設】&#10;有形固定資産減価償却率最小値テキスト"/>
        <xdr:cNvSpPr txBox="1"/>
      </xdr:nvSpPr>
      <xdr:spPr>
        <a:xfrm>
          <a:off x="14738350"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45" name="直線コネクタ 644"/>
        <xdr:cNvCxnSpPr/>
      </xdr:nvCxnSpPr>
      <xdr:spPr>
        <a:xfrm>
          <a:off x="14611350" y="1424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46" name="【消防施設】&#10;有形固定資産減価償却率最大値テキスト"/>
        <xdr:cNvSpPr txBox="1"/>
      </xdr:nvSpPr>
      <xdr:spPr>
        <a:xfrm>
          <a:off x="1473835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47" name="直線コネクタ 646"/>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648" name="【消防施設】&#10;有形固定資産減価償却率平均値テキスト"/>
        <xdr:cNvSpPr txBox="1"/>
      </xdr:nvSpPr>
      <xdr:spPr>
        <a:xfrm>
          <a:off x="14738350" y="1341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49" name="フローチャート: 判断 648"/>
        <xdr:cNvSpPr/>
      </xdr:nvSpPr>
      <xdr:spPr>
        <a:xfrm>
          <a:off x="14649450" y="13441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50" name="フローチャート: 判断 649"/>
        <xdr:cNvSpPr/>
      </xdr:nvSpPr>
      <xdr:spPr>
        <a:xfrm>
          <a:off x="1388745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51" name="フローチャート: 判断 650"/>
        <xdr:cNvSpPr/>
      </xdr:nvSpPr>
      <xdr:spPr>
        <a:xfrm>
          <a:off x="13093700" y="1340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52" name="フローチャート: 判断 651"/>
        <xdr:cNvSpPr/>
      </xdr:nvSpPr>
      <xdr:spPr>
        <a:xfrm>
          <a:off x="12299950" y="13385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53" name="フローチャート: 判断 652"/>
        <xdr:cNvSpPr/>
      </xdr:nvSpPr>
      <xdr:spPr>
        <a:xfrm>
          <a:off x="11487150" y="13471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9" name="楕円 658"/>
        <xdr:cNvSpPr/>
      </xdr:nvSpPr>
      <xdr:spPr>
        <a:xfrm>
          <a:off x="14649450" y="133800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660" name="【消防施設】&#10;有形固定資産減価償却率該当値テキスト"/>
        <xdr:cNvSpPr txBox="1"/>
      </xdr:nvSpPr>
      <xdr:spPr>
        <a:xfrm>
          <a:off x="1473835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661" name="楕円 660"/>
        <xdr:cNvSpPr/>
      </xdr:nvSpPr>
      <xdr:spPr>
        <a:xfrm>
          <a:off x="13887450" y="13355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20955</xdr:rowOff>
    </xdr:from>
    <xdr:to>
      <xdr:col>85</xdr:col>
      <xdr:colOff>127000</xdr:colOff>
      <xdr:row>81</xdr:row>
      <xdr:rowOff>51436</xdr:rowOff>
    </xdr:to>
    <xdr:cxnSp macro="">
      <xdr:nvCxnSpPr>
        <xdr:cNvPr id="662" name="直線コネクタ 661"/>
        <xdr:cNvCxnSpPr/>
      </xdr:nvCxnSpPr>
      <xdr:spPr>
        <a:xfrm>
          <a:off x="13938250" y="13400405"/>
          <a:ext cx="762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107314</xdr:rowOff>
    </xdr:from>
    <xdr:to>
      <xdr:col>76</xdr:col>
      <xdr:colOff>165100</xdr:colOff>
      <xdr:row>81</xdr:row>
      <xdr:rowOff>37464</xdr:rowOff>
    </xdr:to>
    <xdr:sp macro="" textlink="">
      <xdr:nvSpPr>
        <xdr:cNvPr id="663" name="楕円 662"/>
        <xdr:cNvSpPr/>
      </xdr:nvSpPr>
      <xdr:spPr>
        <a:xfrm>
          <a:off x="13093700" y="13321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158114</xdr:rowOff>
    </xdr:from>
    <xdr:to>
      <xdr:col>81</xdr:col>
      <xdr:colOff>50800</xdr:colOff>
      <xdr:row>81</xdr:row>
      <xdr:rowOff>20955</xdr:rowOff>
    </xdr:to>
    <xdr:cxnSp macro="">
      <xdr:nvCxnSpPr>
        <xdr:cNvPr id="664" name="直線コネクタ 663"/>
        <xdr:cNvCxnSpPr/>
      </xdr:nvCxnSpPr>
      <xdr:spPr>
        <a:xfrm>
          <a:off x="13144500" y="13372464"/>
          <a:ext cx="7937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73025</xdr:rowOff>
    </xdr:from>
    <xdr:to>
      <xdr:col>72</xdr:col>
      <xdr:colOff>38100</xdr:colOff>
      <xdr:row>81</xdr:row>
      <xdr:rowOff>3175</xdr:rowOff>
    </xdr:to>
    <xdr:sp macro="" textlink="">
      <xdr:nvSpPr>
        <xdr:cNvPr id="665" name="楕円 664"/>
        <xdr:cNvSpPr/>
      </xdr:nvSpPr>
      <xdr:spPr>
        <a:xfrm>
          <a:off x="12299950" y="132873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123825</xdr:rowOff>
    </xdr:from>
    <xdr:to>
      <xdr:col>76</xdr:col>
      <xdr:colOff>114300</xdr:colOff>
      <xdr:row>80</xdr:row>
      <xdr:rowOff>158114</xdr:rowOff>
    </xdr:to>
    <xdr:cxnSp macro="">
      <xdr:nvCxnSpPr>
        <xdr:cNvPr id="666" name="直線コネクタ 665"/>
        <xdr:cNvCxnSpPr/>
      </xdr:nvCxnSpPr>
      <xdr:spPr>
        <a:xfrm>
          <a:off x="12344400" y="13338175"/>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36830</xdr:rowOff>
    </xdr:from>
    <xdr:to>
      <xdr:col>67</xdr:col>
      <xdr:colOff>101600</xdr:colOff>
      <xdr:row>80</xdr:row>
      <xdr:rowOff>138430</xdr:rowOff>
    </xdr:to>
    <xdr:sp macro="" textlink="">
      <xdr:nvSpPr>
        <xdr:cNvPr id="667" name="楕円 666"/>
        <xdr:cNvSpPr/>
      </xdr:nvSpPr>
      <xdr:spPr>
        <a:xfrm>
          <a:off x="1148715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87630</xdr:rowOff>
    </xdr:from>
    <xdr:to>
      <xdr:col>71</xdr:col>
      <xdr:colOff>177800</xdr:colOff>
      <xdr:row>80</xdr:row>
      <xdr:rowOff>123825</xdr:rowOff>
    </xdr:to>
    <xdr:cxnSp macro="">
      <xdr:nvCxnSpPr>
        <xdr:cNvPr id="668" name="直線コネクタ 667"/>
        <xdr:cNvCxnSpPr/>
      </xdr:nvCxnSpPr>
      <xdr:spPr>
        <a:xfrm>
          <a:off x="11537950" y="1330198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69" name="n_1aveValue【消防施設】&#10;有形固定資産減価償却率"/>
        <xdr:cNvSpPr txBox="1"/>
      </xdr:nvSpPr>
      <xdr:spPr>
        <a:xfrm>
          <a:off x="1374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670" name="n_2aveValue【消防施設】&#10;有形固定資産減価償却率"/>
        <xdr:cNvSpPr txBox="1"/>
      </xdr:nvSpPr>
      <xdr:spPr>
        <a:xfrm>
          <a:off x="1296099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71" name="n_3aveValue【消防施設】&#10;有形固定資産減価償却率"/>
        <xdr:cNvSpPr txBox="1"/>
      </xdr:nvSpPr>
      <xdr:spPr>
        <a:xfrm>
          <a:off x="1216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672" name="n_4aveValue【消防施設】&#10;有形固定資産減価償却率"/>
        <xdr:cNvSpPr txBox="1"/>
      </xdr:nvSpPr>
      <xdr:spPr>
        <a:xfrm>
          <a:off x="11354444" y="1355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673" name="n_1mainValue【消防施設】&#10;有形固定資産減価償却率"/>
        <xdr:cNvSpPr txBox="1"/>
      </xdr:nvSpPr>
      <xdr:spPr>
        <a:xfrm>
          <a:off x="13742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53991</xdr:rowOff>
    </xdr:from>
    <xdr:ext cx="405111" cy="259045"/>
    <xdr:sp macro="" textlink="">
      <xdr:nvSpPr>
        <xdr:cNvPr id="674" name="n_2mainValue【消防施設】&#10;有形固定資産減価償却率"/>
        <xdr:cNvSpPr txBox="1"/>
      </xdr:nvSpPr>
      <xdr:spPr>
        <a:xfrm>
          <a:off x="1296099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19702</xdr:rowOff>
    </xdr:from>
    <xdr:ext cx="405111" cy="259045"/>
    <xdr:sp macro="" textlink="">
      <xdr:nvSpPr>
        <xdr:cNvPr id="675" name="n_3mainValue【消防施設】&#10;有形固定資産減価償却率"/>
        <xdr:cNvSpPr txBox="1"/>
      </xdr:nvSpPr>
      <xdr:spPr>
        <a:xfrm>
          <a:off x="121672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154957</xdr:rowOff>
    </xdr:from>
    <xdr:ext cx="405111" cy="259045"/>
    <xdr:sp macro="" textlink="">
      <xdr:nvSpPr>
        <xdr:cNvPr id="676" name="n_4mainValue【消防施設】&#10;有形固定資産減価償却率"/>
        <xdr:cNvSpPr txBox="1"/>
      </xdr:nvSpPr>
      <xdr:spPr>
        <a:xfrm>
          <a:off x="1135444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00" name="直線コネクタ 699"/>
        <xdr:cNvCxnSpPr/>
      </xdr:nvCxnSpPr>
      <xdr:spPr>
        <a:xfrm flipV="1">
          <a:off x="19951064" y="128841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01" name="【消防施設】&#10;一人当たり面積最小値テキスト"/>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02" name="直線コネクタ 701"/>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3" name="【消防施設】&#10;一人当たり面積最大値テキスト"/>
        <xdr:cNvSpPr txBox="1"/>
      </xdr:nvSpPr>
      <xdr:spPr>
        <a:xfrm>
          <a:off x="1998980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4" name="直線コネクタ 703"/>
        <xdr:cNvCxnSpPr/>
      </xdr:nvCxnSpPr>
      <xdr:spPr>
        <a:xfrm>
          <a:off x="1988185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5" name="【消防施設】&#10;一人当たり面積平均値テキスト"/>
        <xdr:cNvSpPr txBox="1"/>
      </xdr:nvSpPr>
      <xdr:spPr>
        <a:xfrm>
          <a:off x="1998980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6" name="フローチャート: 判断 705"/>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07" name="フローチャート: 判断 706"/>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9" name="フローチャート: 判断 708"/>
        <xdr:cNvSpPr/>
      </xdr:nvSpPr>
      <xdr:spPr>
        <a:xfrm>
          <a:off x="1755140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0" name="フローチャート: 判断 709"/>
        <xdr:cNvSpPr/>
      </xdr:nvSpPr>
      <xdr:spPr>
        <a:xfrm>
          <a:off x="167576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6" name="楕円 715"/>
        <xdr:cNvSpPr/>
      </xdr:nvSpPr>
      <xdr:spPr>
        <a:xfrm>
          <a:off x="199009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17" name="【消防施設】&#10;一人当たり面積該当値テキスト"/>
        <xdr:cNvSpPr txBox="1"/>
      </xdr:nvSpPr>
      <xdr:spPr>
        <a:xfrm>
          <a:off x="199898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718" name="楕円 717"/>
        <xdr:cNvSpPr/>
      </xdr:nvSpPr>
      <xdr:spPr>
        <a:xfrm>
          <a:off x="19157950" y="1374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719" name="直線コネクタ 718"/>
        <xdr:cNvCxnSpPr/>
      </xdr:nvCxnSpPr>
      <xdr:spPr>
        <a:xfrm>
          <a:off x="19202400" y="13792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0" name="楕円 719"/>
        <xdr:cNvSpPr/>
      </xdr:nvSpPr>
      <xdr:spPr>
        <a:xfrm>
          <a:off x="1834515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95250</xdr:rowOff>
    </xdr:to>
    <xdr:cxnSp macro="">
      <xdr:nvCxnSpPr>
        <xdr:cNvPr id="721" name="直線コネクタ 720"/>
        <xdr:cNvCxnSpPr/>
      </xdr:nvCxnSpPr>
      <xdr:spPr>
        <a:xfrm flipV="1">
          <a:off x="18395950" y="137922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2" name="楕円 721"/>
        <xdr:cNvSpPr/>
      </xdr:nvSpPr>
      <xdr:spPr>
        <a:xfrm>
          <a:off x="175514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23" name="直線コネクタ 722"/>
        <xdr:cNvCxnSpPr/>
      </xdr:nvCxnSpPr>
      <xdr:spPr>
        <a:xfrm>
          <a:off x="17602200" y="13804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57150</xdr:rowOff>
    </xdr:from>
    <xdr:to>
      <xdr:col>98</xdr:col>
      <xdr:colOff>38100</xdr:colOff>
      <xdr:row>83</xdr:row>
      <xdr:rowOff>158750</xdr:rowOff>
    </xdr:to>
    <xdr:sp macro="" textlink="">
      <xdr:nvSpPr>
        <xdr:cNvPr id="724" name="楕円 723"/>
        <xdr:cNvSpPr/>
      </xdr:nvSpPr>
      <xdr:spPr>
        <a:xfrm>
          <a:off x="16757650" y="13766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107950</xdr:rowOff>
    </xdr:to>
    <xdr:cxnSp macro="">
      <xdr:nvCxnSpPr>
        <xdr:cNvPr id="725" name="直線コネクタ 724"/>
        <xdr:cNvCxnSpPr/>
      </xdr:nvCxnSpPr>
      <xdr:spPr>
        <a:xfrm flipV="1">
          <a:off x="16802100" y="138049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26" name="n_1aveValue【消防施設】&#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消防施設】&#10;一人当たり面積"/>
        <xdr:cNvSpPr txBox="1"/>
      </xdr:nvSpPr>
      <xdr:spPr>
        <a:xfrm>
          <a:off x="18180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28" name="n_3aveValue【消防施設】&#10;一人当たり面積"/>
        <xdr:cNvSpPr txBox="1"/>
      </xdr:nvSpPr>
      <xdr:spPr>
        <a:xfrm>
          <a:off x="1738637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29" name="n_4aveValue【消防施設】&#10;一人当たり面積"/>
        <xdr:cNvSpPr txBox="1"/>
      </xdr:nvSpPr>
      <xdr:spPr>
        <a:xfrm>
          <a:off x="165926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730" name="n_1mainValue【消防施設】&#10;一人当たり面積"/>
        <xdr:cNvSpPr txBox="1"/>
      </xdr:nvSpPr>
      <xdr:spPr>
        <a:xfrm>
          <a:off x="189802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1" name="n_2mainValue【消防施設】&#10;一人当たり面積"/>
        <xdr:cNvSpPr txBox="1"/>
      </xdr:nvSpPr>
      <xdr:spPr>
        <a:xfrm>
          <a:off x="181801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2" name="n_3mainValue【消防施設】&#10;一人当たり面積"/>
        <xdr:cNvSpPr txBox="1"/>
      </xdr:nvSpPr>
      <xdr:spPr>
        <a:xfrm>
          <a:off x="173863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149877</xdr:rowOff>
    </xdr:from>
    <xdr:ext cx="469744" cy="259045"/>
    <xdr:sp macro="" textlink="">
      <xdr:nvSpPr>
        <xdr:cNvPr id="733" name="n_4mainValue【消防施設】&#10;一人当たり面積"/>
        <xdr:cNvSpPr txBox="1"/>
      </xdr:nvSpPr>
      <xdr:spPr>
        <a:xfrm>
          <a:off x="165926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59" name="直線コネクタ 758"/>
        <xdr:cNvCxnSpPr/>
      </xdr:nvCxnSpPr>
      <xdr:spPr>
        <a:xfrm flipV="1">
          <a:off x="14699614" y="167101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60" name="【庁舎】&#10;有形固定資産減価償却率最小値テキスト"/>
        <xdr:cNvSpPr txBox="1"/>
      </xdr:nvSpPr>
      <xdr:spPr>
        <a:xfrm>
          <a:off x="14738350"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61" name="直線コネクタ 760"/>
        <xdr:cNvCxnSpPr/>
      </xdr:nvCxnSpPr>
      <xdr:spPr>
        <a:xfrm>
          <a:off x="14611350" y="18009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62" name="【庁舎】&#10;有形固定資産減価償却率最大値テキスト"/>
        <xdr:cNvSpPr txBox="1"/>
      </xdr:nvSpPr>
      <xdr:spPr>
        <a:xfrm>
          <a:off x="14738350" y="1648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763" name="直線コネクタ 762"/>
        <xdr:cNvCxnSpPr/>
      </xdr:nvCxnSpPr>
      <xdr:spPr>
        <a:xfrm>
          <a:off x="14611350" y="16710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764" name="【庁舎】&#10;有形固定資産減価償却率平均値テキスト"/>
        <xdr:cNvSpPr txBox="1"/>
      </xdr:nvSpPr>
      <xdr:spPr>
        <a:xfrm>
          <a:off x="14738350" y="17188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65" name="フローチャート: 判断 764"/>
        <xdr:cNvSpPr/>
      </xdr:nvSpPr>
      <xdr:spPr>
        <a:xfrm>
          <a:off x="14649450" y="1733695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66" name="フローチャート: 判断 765"/>
        <xdr:cNvSpPr/>
      </xdr:nvSpPr>
      <xdr:spPr>
        <a:xfrm>
          <a:off x="1388745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67" name="フローチャート: 判断 766"/>
        <xdr:cNvSpPr/>
      </xdr:nvSpPr>
      <xdr:spPr>
        <a:xfrm>
          <a:off x="130937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768" name="フローチャート: 判断 767"/>
        <xdr:cNvSpPr/>
      </xdr:nvSpPr>
      <xdr:spPr>
        <a:xfrm>
          <a:off x="12299950" y="17333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69" name="フローチャート: 判断 768"/>
        <xdr:cNvSpPr/>
      </xdr:nvSpPr>
      <xdr:spPr>
        <a:xfrm>
          <a:off x="11487150" y="1735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12337</xdr:rowOff>
    </xdr:from>
    <xdr:to>
      <xdr:col>85</xdr:col>
      <xdr:colOff>177800</xdr:colOff>
      <xdr:row>107</xdr:row>
      <xdr:rowOff>113937</xdr:rowOff>
    </xdr:to>
    <xdr:sp macro="" textlink="">
      <xdr:nvSpPr>
        <xdr:cNvPr id="775" name="楕円 774"/>
        <xdr:cNvSpPr/>
      </xdr:nvSpPr>
      <xdr:spPr>
        <a:xfrm>
          <a:off x="14649450" y="177859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162214</xdr:rowOff>
    </xdr:from>
    <xdr:ext cx="405111" cy="259045"/>
    <xdr:sp macro="" textlink="">
      <xdr:nvSpPr>
        <xdr:cNvPr id="776" name="【庁舎】&#10;有形固定資産減価償却率該当値テキスト"/>
        <xdr:cNvSpPr txBox="1"/>
      </xdr:nvSpPr>
      <xdr:spPr>
        <a:xfrm>
          <a:off x="14738350"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170724</xdr:rowOff>
    </xdr:from>
    <xdr:to>
      <xdr:col>81</xdr:col>
      <xdr:colOff>101600</xdr:colOff>
      <xdr:row>107</xdr:row>
      <xdr:rowOff>100874</xdr:rowOff>
    </xdr:to>
    <xdr:sp macro="" textlink="">
      <xdr:nvSpPr>
        <xdr:cNvPr id="777" name="楕円 776"/>
        <xdr:cNvSpPr/>
      </xdr:nvSpPr>
      <xdr:spPr>
        <a:xfrm>
          <a:off x="1388745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50074</xdr:rowOff>
    </xdr:from>
    <xdr:to>
      <xdr:col>85</xdr:col>
      <xdr:colOff>127000</xdr:colOff>
      <xdr:row>107</xdr:row>
      <xdr:rowOff>63137</xdr:rowOff>
    </xdr:to>
    <xdr:cxnSp macro="">
      <xdr:nvCxnSpPr>
        <xdr:cNvPr id="778" name="直線コネクタ 777"/>
        <xdr:cNvCxnSpPr/>
      </xdr:nvCxnSpPr>
      <xdr:spPr>
        <a:xfrm>
          <a:off x="13938250" y="17823724"/>
          <a:ext cx="762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157662</xdr:rowOff>
    </xdr:from>
    <xdr:to>
      <xdr:col>76</xdr:col>
      <xdr:colOff>165100</xdr:colOff>
      <xdr:row>107</xdr:row>
      <xdr:rowOff>87812</xdr:rowOff>
    </xdr:to>
    <xdr:sp macro="" textlink="">
      <xdr:nvSpPr>
        <xdr:cNvPr id="779" name="楕円 778"/>
        <xdr:cNvSpPr/>
      </xdr:nvSpPr>
      <xdr:spPr>
        <a:xfrm>
          <a:off x="13093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37012</xdr:rowOff>
    </xdr:from>
    <xdr:to>
      <xdr:col>81</xdr:col>
      <xdr:colOff>50800</xdr:colOff>
      <xdr:row>107</xdr:row>
      <xdr:rowOff>50074</xdr:rowOff>
    </xdr:to>
    <xdr:cxnSp macro="">
      <xdr:nvCxnSpPr>
        <xdr:cNvPr id="780" name="直線コネクタ 779"/>
        <xdr:cNvCxnSpPr/>
      </xdr:nvCxnSpPr>
      <xdr:spPr>
        <a:xfrm>
          <a:off x="13144500" y="17810662"/>
          <a:ext cx="7937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781" name="楕円 780"/>
        <xdr:cNvSpPr/>
      </xdr:nvSpPr>
      <xdr:spPr>
        <a:xfrm>
          <a:off x="12299950" y="17745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22316</xdr:rowOff>
    </xdr:from>
    <xdr:to>
      <xdr:col>76</xdr:col>
      <xdr:colOff>114300</xdr:colOff>
      <xdr:row>107</xdr:row>
      <xdr:rowOff>37012</xdr:rowOff>
    </xdr:to>
    <xdr:cxnSp macro="">
      <xdr:nvCxnSpPr>
        <xdr:cNvPr id="782" name="直線コネクタ 781"/>
        <xdr:cNvCxnSpPr/>
      </xdr:nvCxnSpPr>
      <xdr:spPr>
        <a:xfrm>
          <a:off x="12344400" y="17795966"/>
          <a:ext cx="8001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783" name="楕円 782"/>
        <xdr:cNvSpPr/>
      </xdr:nvSpPr>
      <xdr:spPr>
        <a:xfrm>
          <a:off x="1148715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10886</xdr:rowOff>
    </xdr:from>
    <xdr:to>
      <xdr:col>71</xdr:col>
      <xdr:colOff>177800</xdr:colOff>
      <xdr:row>107</xdr:row>
      <xdr:rowOff>22316</xdr:rowOff>
    </xdr:to>
    <xdr:cxnSp macro="">
      <xdr:nvCxnSpPr>
        <xdr:cNvPr id="784" name="直線コネクタ 783"/>
        <xdr:cNvCxnSpPr/>
      </xdr:nvCxnSpPr>
      <xdr:spPr>
        <a:xfrm>
          <a:off x="11537950" y="17784536"/>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85" name="n_1aveValue【庁舎】&#10;有形固定資産減価償却率"/>
        <xdr:cNvSpPr txBox="1"/>
      </xdr:nvSpPr>
      <xdr:spPr>
        <a:xfrm>
          <a:off x="137420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86" name="n_2aveValue【庁舎】&#10;有形固定資産減価償却率"/>
        <xdr:cNvSpPr txBox="1"/>
      </xdr:nvSpPr>
      <xdr:spPr>
        <a:xfrm>
          <a:off x="1296099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787" name="n_3aveValue【庁舎】&#10;有形固定資産減価償却率"/>
        <xdr:cNvSpPr txBox="1"/>
      </xdr:nvSpPr>
      <xdr:spPr>
        <a:xfrm>
          <a:off x="121672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88" name="n_4aveValue【庁舎】&#10;有形固定資産減価償却率"/>
        <xdr:cNvSpPr txBox="1"/>
      </xdr:nvSpPr>
      <xdr:spPr>
        <a:xfrm>
          <a:off x="113544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92001</xdr:rowOff>
    </xdr:from>
    <xdr:ext cx="405111" cy="259045"/>
    <xdr:sp macro="" textlink="">
      <xdr:nvSpPr>
        <xdr:cNvPr id="789" name="n_1mainValue【庁舎】&#10;有形固定資産減価償却率"/>
        <xdr:cNvSpPr txBox="1"/>
      </xdr:nvSpPr>
      <xdr:spPr>
        <a:xfrm>
          <a:off x="137420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78939</xdr:rowOff>
    </xdr:from>
    <xdr:ext cx="405111" cy="259045"/>
    <xdr:sp macro="" textlink="">
      <xdr:nvSpPr>
        <xdr:cNvPr id="790" name="n_2mainValue【庁舎】&#10;有形固定資産減価償却率"/>
        <xdr:cNvSpPr txBox="1"/>
      </xdr:nvSpPr>
      <xdr:spPr>
        <a:xfrm>
          <a:off x="1296099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791" name="n_3mainValue【庁舎】&#10;有形固定資産減価償却率"/>
        <xdr:cNvSpPr txBox="1"/>
      </xdr:nvSpPr>
      <xdr:spPr>
        <a:xfrm>
          <a:off x="121672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792" name="n_4mainValue【庁舎】&#10;有形固定資産減価償却率"/>
        <xdr:cNvSpPr txBox="1"/>
      </xdr:nvSpPr>
      <xdr:spPr>
        <a:xfrm>
          <a:off x="113544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14" name="直線コネクタ 813"/>
        <xdr:cNvCxnSpPr/>
      </xdr:nvCxnSpPr>
      <xdr:spPr>
        <a:xfrm flipV="1">
          <a:off x="19951064" y="165171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15" name="【庁舎】&#10;一人当たり面積最小値テキスト"/>
        <xdr:cNvSpPr txBox="1"/>
      </xdr:nvSpPr>
      <xdr:spPr>
        <a:xfrm>
          <a:off x="1998980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16" name="直線コネクタ 815"/>
        <xdr:cNvCxnSpPr/>
      </xdr:nvCxnSpPr>
      <xdr:spPr>
        <a:xfrm>
          <a:off x="19881850" y="17792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17" name="【庁舎】&#10;一人当たり面積最大値テキスト"/>
        <xdr:cNvSpPr txBox="1"/>
      </xdr:nvSpPr>
      <xdr:spPr>
        <a:xfrm>
          <a:off x="19989800" y="1629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18" name="直線コネクタ 817"/>
        <xdr:cNvCxnSpPr/>
      </xdr:nvCxnSpPr>
      <xdr:spPr>
        <a:xfrm>
          <a:off x="19881850" y="16517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19" name="【庁舎】&#10;一人当たり面積平均値テキスト"/>
        <xdr:cNvSpPr txBox="1"/>
      </xdr:nvSpPr>
      <xdr:spPr>
        <a:xfrm>
          <a:off x="19989800" y="17168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20" name="フローチャート: 判断 819"/>
        <xdr:cNvSpPr/>
      </xdr:nvSpPr>
      <xdr:spPr>
        <a:xfrm>
          <a:off x="199009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21" name="フローチャート: 判断 820"/>
        <xdr:cNvSpPr/>
      </xdr:nvSpPr>
      <xdr:spPr>
        <a:xfrm>
          <a:off x="19157950" y="173349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22" name="フローチャート: 判断 821"/>
        <xdr:cNvSpPr/>
      </xdr:nvSpPr>
      <xdr:spPr>
        <a:xfrm>
          <a:off x="1834515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23" name="フローチャート: 判断 822"/>
        <xdr:cNvSpPr/>
      </xdr:nvSpPr>
      <xdr:spPr>
        <a:xfrm>
          <a:off x="17551400" y="1734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24" name="フローチャート: 判断 823"/>
        <xdr:cNvSpPr/>
      </xdr:nvSpPr>
      <xdr:spPr>
        <a:xfrm>
          <a:off x="16757650" y="173715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30" name="楕円 829"/>
        <xdr:cNvSpPr/>
      </xdr:nvSpPr>
      <xdr:spPr>
        <a:xfrm>
          <a:off x="199009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31" name="【庁舎】&#10;一人当たり面積該当値テキスト"/>
        <xdr:cNvSpPr txBox="1"/>
      </xdr:nvSpPr>
      <xdr:spPr>
        <a:xfrm>
          <a:off x="19989800"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832" name="楕円 831"/>
        <xdr:cNvSpPr/>
      </xdr:nvSpPr>
      <xdr:spPr>
        <a:xfrm>
          <a:off x="19157950" y="175955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44196</xdr:rowOff>
    </xdr:to>
    <xdr:cxnSp macro="">
      <xdr:nvCxnSpPr>
        <xdr:cNvPr id="833" name="直線コネクタ 832"/>
        <xdr:cNvCxnSpPr/>
      </xdr:nvCxnSpPr>
      <xdr:spPr>
        <a:xfrm flipV="1">
          <a:off x="19202400" y="17641824"/>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834" name="楕円 833"/>
        <xdr:cNvSpPr/>
      </xdr:nvSpPr>
      <xdr:spPr>
        <a:xfrm>
          <a:off x="1834515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44196</xdr:rowOff>
    </xdr:from>
    <xdr:to>
      <xdr:col>111</xdr:col>
      <xdr:colOff>177800</xdr:colOff>
      <xdr:row>106</xdr:row>
      <xdr:rowOff>48768</xdr:rowOff>
    </xdr:to>
    <xdr:cxnSp macro="">
      <xdr:nvCxnSpPr>
        <xdr:cNvPr id="835" name="直線コネクタ 834"/>
        <xdr:cNvCxnSpPr/>
      </xdr:nvCxnSpPr>
      <xdr:spPr>
        <a:xfrm flipV="1">
          <a:off x="18395950" y="1764639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169418</xdr:rowOff>
    </xdr:from>
    <xdr:to>
      <xdr:col>102</xdr:col>
      <xdr:colOff>165100</xdr:colOff>
      <xdr:row>106</xdr:row>
      <xdr:rowOff>99568</xdr:rowOff>
    </xdr:to>
    <xdr:sp macro="" textlink="">
      <xdr:nvSpPr>
        <xdr:cNvPr id="836" name="楕円 835"/>
        <xdr:cNvSpPr/>
      </xdr:nvSpPr>
      <xdr:spPr>
        <a:xfrm>
          <a:off x="175514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48768</xdr:rowOff>
    </xdr:from>
    <xdr:to>
      <xdr:col>107</xdr:col>
      <xdr:colOff>50800</xdr:colOff>
      <xdr:row>106</xdr:row>
      <xdr:rowOff>48768</xdr:rowOff>
    </xdr:to>
    <xdr:cxnSp macro="">
      <xdr:nvCxnSpPr>
        <xdr:cNvPr id="837" name="直線コネクタ 836"/>
        <xdr:cNvCxnSpPr/>
      </xdr:nvCxnSpPr>
      <xdr:spPr>
        <a:xfrm>
          <a:off x="17602200" y="176509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38" name="楕円 837"/>
        <xdr:cNvSpPr/>
      </xdr:nvSpPr>
      <xdr:spPr>
        <a:xfrm>
          <a:off x="16757650" y="17527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147065</xdr:rowOff>
    </xdr:from>
    <xdr:to>
      <xdr:col>102</xdr:col>
      <xdr:colOff>114300</xdr:colOff>
      <xdr:row>106</xdr:row>
      <xdr:rowOff>48768</xdr:rowOff>
    </xdr:to>
    <xdr:cxnSp macro="">
      <xdr:nvCxnSpPr>
        <xdr:cNvPr id="839" name="直線コネクタ 838"/>
        <xdr:cNvCxnSpPr/>
      </xdr:nvCxnSpPr>
      <xdr:spPr>
        <a:xfrm>
          <a:off x="16802100" y="17577815"/>
          <a:ext cx="8001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40" name="n_1aveValue【庁舎】&#10;一人当たり面積"/>
        <xdr:cNvSpPr txBox="1"/>
      </xdr:nvSpPr>
      <xdr:spPr>
        <a:xfrm>
          <a:off x="189802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41" name="n_2aveValue【庁舎】&#10;一人当たり面積"/>
        <xdr:cNvSpPr txBox="1"/>
      </xdr:nvSpPr>
      <xdr:spPr>
        <a:xfrm>
          <a:off x="18180127" y="1709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42" name="n_3aveValue【庁舎】&#10;一人当たり面積"/>
        <xdr:cNvSpPr txBox="1"/>
      </xdr:nvSpPr>
      <xdr:spPr>
        <a:xfrm>
          <a:off x="17386377" y="1711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43" name="n_4aveValue【庁舎】&#10;一人当たり面積"/>
        <xdr:cNvSpPr txBox="1"/>
      </xdr:nvSpPr>
      <xdr:spPr>
        <a:xfrm>
          <a:off x="16592627" y="171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86123</xdr:rowOff>
    </xdr:from>
    <xdr:ext cx="469744" cy="259045"/>
    <xdr:sp macro="" textlink="">
      <xdr:nvSpPr>
        <xdr:cNvPr id="844" name="n_1mainValue【庁舎】&#10;一人当たり面積"/>
        <xdr:cNvSpPr txBox="1"/>
      </xdr:nvSpPr>
      <xdr:spPr>
        <a:xfrm>
          <a:off x="18980227" y="1768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90695</xdr:rowOff>
    </xdr:from>
    <xdr:ext cx="469744" cy="259045"/>
    <xdr:sp macro="" textlink="">
      <xdr:nvSpPr>
        <xdr:cNvPr id="845" name="n_2mainValue【庁舎】&#10;一人当たり面積"/>
        <xdr:cNvSpPr txBox="1"/>
      </xdr:nvSpPr>
      <xdr:spPr>
        <a:xfrm>
          <a:off x="18180127" y="1769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90695</xdr:rowOff>
    </xdr:from>
    <xdr:ext cx="469744" cy="259045"/>
    <xdr:sp macro="" textlink="">
      <xdr:nvSpPr>
        <xdr:cNvPr id="846" name="n_3mainValue【庁舎】&#10;一人当たり面積"/>
        <xdr:cNvSpPr txBox="1"/>
      </xdr:nvSpPr>
      <xdr:spPr>
        <a:xfrm>
          <a:off x="17386377" y="1769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847" name="n_4mainValue【庁舎】&#10;一人当たり面積"/>
        <xdr:cNvSpPr txBox="1"/>
      </xdr:nvSpPr>
      <xdr:spPr>
        <a:xfrm>
          <a:off x="16592627" y="176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類似団体と比較して特に有形固定資産減価償却率が高くなっている施設は，市民会館と庁舎である。</a:t>
          </a:r>
          <a:endParaRPr lang="ja-JP" altLang="ja-JP" sz="1400">
            <a:effectLst/>
          </a:endParaRPr>
        </a:p>
        <a:p>
          <a:r>
            <a:rPr kumimoji="1" lang="ja-JP" altLang="ja-JP" sz="1100">
              <a:solidFill>
                <a:schemeClr val="dk1"/>
              </a:solidFill>
              <a:effectLst/>
              <a:latin typeface="+mn-lt"/>
              <a:ea typeface="+mn-ea"/>
              <a:cs typeface="+mn-cs"/>
            </a:rPr>
            <a:t>　庁舎については，総合庁舎の有形固定資産減価償却率が高くなっているが，建て替えを進めており，工事完了後に改善する見込みである。</a:t>
          </a:r>
          <a:endParaRPr lang="ja-JP" altLang="ja-JP" sz="1400">
            <a:effectLst/>
          </a:endParaRPr>
        </a:p>
        <a:p>
          <a:r>
            <a:rPr kumimoji="1" lang="ja-JP" altLang="ja-JP" sz="1100">
              <a:solidFill>
                <a:schemeClr val="dk1"/>
              </a:solidFill>
              <a:effectLst/>
              <a:latin typeface="+mn-lt"/>
              <a:ea typeface="+mn-ea"/>
              <a:cs typeface="+mn-cs"/>
            </a:rPr>
            <a:t>　市民会館については，市民文化会館の有形固定資産減価償却率が非常に高くなっているが，</a:t>
          </a:r>
          <a:r>
            <a:rPr kumimoji="1" lang="ja-JP" altLang="en-US" sz="1100">
              <a:solidFill>
                <a:schemeClr val="dk1"/>
              </a:solidFill>
              <a:effectLst/>
              <a:latin typeface="+mn-lt"/>
              <a:ea typeface="+mn-ea"/>
              <a:cs typeface="+mn-cs"/>
            </a:rPr>
            <a:t>今後，施設のあり方について検討を進めていく予定である。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334,070
332,805
747.66
160,957,753
159,484,778
1,232,836
81,435,063
175,030,999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歳入総額に占める地方税の割合が２５％で，類似団体平均を大きく下回っていることから，類似団体の中で下位に位置している。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今後も，市税等の収納率の向上などによる歳入の確保及び事務事業の見直しなどによる歳出の削減に努める。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5" name="直線コネクタ 74"/>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162278</xdr:rowOff>
    </xdr:to>
    <xdr:cxnSp macro="">
      <xdr:nvCxnSpPr>
        <xdr:cNvPr id="78" name="直線コネクタ 77"/>
        <xdr:cNvCxnSpPr/>
      </xdr:nvCxnSpPr>
      <xdr:spPr>
        <a:xfrm flipV="1">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9" name="財政力該当値テキスト"/>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令和元年度の経常収支比率は，歳出で，除排雪経費の減少や公債費の減少などがあるものの，歳入でも，臨時財政対策債の減などがあり，経常収支比率は前年度と同じ９４．９％であった。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引き続き，人件費や内部管理経費などの経常経費の削減に努める。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128524</xdr:rowOff>
    </xdr:to>
    <xdr:cxnSp macro="">
      <xdr:nvCxnSpPr>
        <xdr:cNvPr id="130" name="直線コネクタ 129"/>
        <xdr:cNvCxnSpPr/>
      </xdr:nvCxnSpPr>
      <xdr:spPr>
        <a:xfrm>
          <a:off x="4114800" y="11272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152654</xdr:rowOff>
    </xdr:to>
    <xdr:cxnSp macro="">
      <xdr:nvCxnSpPr>
        <xdr:cNvPr id="133" name="直線コネクタ 132"/>
        <xdr:cNvCxnSpPr/>
      </xdr:nvCxnSpPr>
      <xdr:spPr>
        <a:xfrm flipV="1">
          <a:off x="3225800" y="1127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152654</xdr:rowOff>
    </xdr:to>
    <xdr:cxnSp macro="">
      <xdr:nvCxnSpPr>
        <xdr:cNvPr id="136" name="直線コネクタ 135"/>
        <xdr:cNvCxnSpPr/>
      </xdr:nvCxnSpPr>
      <xdr:spPr>
        <a:xfrm>
          <a:off x="2336800" y="112100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65786</xdr:rowOff>
    </xdr:to>
    <xdr:cxnSp macro="">
      <xdr:nvCxnSpPr>
        <xdr:cNvPr id="139" name="直線コネクタ 138"/>
        <xdr:cNvCxnSpPr/>
      </xdr:nvCxnSpPr>
      <xdr:spPr>
        <a:xfrm>
          <a:off x="1447800" y="111472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9" name="楕円 148"/>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50" name="財政構造の弾力性該当値テキスト"/>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101854</xdr:rowOff>
    </xdr:from>
    <xdr:to>
      <xdr:col>15</xdr:col>
      <xdr:colOff>133350</xdr:colOff>
      <xdr:row>66</xdr:row>
      <xdr:rowOff>32004</xdr:rowOff>
    </xdr:to>
    <xdr:sp macro="" textlink="">
      <xdr:nvSpPr>
        <xdr:cNvPr id="153" name="楕円 152"/>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54" name="テキスト ボックス 153"/>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7" name="楕円 156"/>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8" name="テキスト ボックス 157"/>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人件費，物件費及び維持補修費の合計額の人口１人当たりの決算額が類似団体平均を上回っているのは，維持補修費が要因となっており，積雪寒冷地という地域特性から除排雪経費が多いためである。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一方で，人件費及び物件費は類似団体平均と同程度で推移していることから，現在の水準を維持できるよう，引き続き内部管理経費の削減に努める。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33032</xdr:rowOff>
    </xdr:from>
    <xdr:to>
      <xdr:col>23</xdr:col>
      <xdr:colOff>133350</xdr:colOff>
      <xdr:row>84</xdr:row>
      <xdr:rowOff>80998</xdr:rowOff>
    </xdr:to>
    <xdr:cxnSp macro="">
      <xdr:nvCxnSpPr>
        <xdr:cNvPr id="195" name="直線コネクタ 194"/>
        <xdr:cNvCxnSpPr/>
      </xdr:nvCxnSpPr>
      <xdr:spPr>
        <a:xfrm>
          <a:off x="4114800" y="14434832"/>
          <a:ext cx="838200" cy="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9488</xdr:rowOff>
    </xdr:from>
    <xdr:to>
      <xdr:col>19</xdr:col>
      <xdr:colOff>133350</xdr:colOff>
      <xdr:row>84</xdr:row>
      <xdr:rowOff>33032</xdr:rowOff>
    </xdr:to>
    <xdr:cxnSp macro="">
      <xdr:nvCxnSpPr>
        <xdr:cNvPr id="198" name="直線コネクタ 197"/>
        <xdr:cNvCxnSpPr/>
      </xdr:nvCxnSpPr>
      <xdr:spPr>
        <a:xfrm>
          <a:off x="3225800" y="14411288"/>
          <a:ext cx="8890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132832</xdr:rowOff>
    </xdr:from>
    <xdr:to>
      <xdr:col>15</xdr:col>
      <xdr:colOff>82550</xdr:colOff>
      <xdr:row>84</xdr:row>
      <xdr:rowOff>9488</xdr:rowOff>
    </xdr:to>
    <xdr:cxnSp macro="">
      <xdr:nvCxnSpPr>
        <xdr:cNvPr id="201" name="直線コネクタ 200"/>
        <xdr:cNvCxnSpPr/>
      </xdr:nvCxnSpPr>
      <xdr:spPr>
        <a:xfrm>
          <a:off x="2336800" y="14363182"/>
          <a:ext cx="889000" cy="4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132832</xdr:rowOff>
    </xdr:from>
    <xdr:to>
      <xdr:col>11</xdr:col>
      <xdr:colOff>31750</xdr:colOff>
      <xdr:row>83</xdr:row>
      <xdr:rowOff>137159</xdr:rowOff>
    </xdr:to>
    <xdr:cxnSp macro="">
      <xdr:nvCxnSpPr>
        <xdr:cNvPr id="204" name="直線コネクタ 203"/>
        <xdr:cNvCxnSpPr/>
      </xdr:nvCxnSpPr>
      <xdr:spPr>
        <a:xfrm flipV="1">
          <a:off x="1447800" y="14363182"/>
          <a:ext cx="8890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30198</xdr:rowOff>
    </xdr:from>
    <xdr:to>
      <xdr:col>23</xdr:col>
      <xdr:colOff>184150</xdr:colOff>
      <xdr:row>84</xdr:row>
      <xdr:rowOff>131798</xdr:rowOff>
    </xdr:to>
    <xdr:sp macro="" textlink="">
      <xdr:nvSpPr>
        <xdr:cNvPr id="214" name="楕円 213"/>
        <xdr:cNvSpPr/>
      </xdr:nvSpPr>
      <xdr:spPr>
        <a:xfrm>
          <a:off x="4902200" y="144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2275</xdr:rowOff>
    </xdr:from>
    <xdr:ext cx="762000" cy="259045"/>
    <xdr:sp macro="" textlink="">
      <xdr:nvSpPr>
        <xdr:cNvPr id="215" name="人件費・物件費等の状況該当値テキスト"/>
        <xdr:cNvSpPr txBox="1"/>
      </xdr:nvSpPr>
      <xdr:spPr>
        <a:xfrm>
          <a:off x="5041900" y="144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153682</xdr:rowOff>
    </xdr:from>
    <xdr:to>
      <xdr:col>19</xdr:col>
      <xdr:colOff>184150</xdr:colOff>
      <xdr:row>84</xdr:row>
      <xdr:rowOff>83832</xdr:rowOff>
    </xdr:to>
    <xdr:sp macro="" textlink="">
      <xdr:nvSpPr>
        <xdr:cNvPr id="216" name="楕円 215"/>
        <xdr:cNvSpPr/>
      </xdr:nvSpPr>
      <xdr:spPr>
        <a:xfrm>
          <a:off x="4064000" y="143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68609</xdr:rowOff>
    </xdr:from>
    <xdr:ext cx="736600" cy="259045"/>
    <xdr:sp macro="" textlink="">
      <xdr:nvSpPr>
        <xdr:cNvPr id="217" name="テキスト ボックス 216"/>
        <xdr:cNvSpPr txBox="1"/>
      </xdr:nvSpPr>
      <xdr:spPr>
        <a:xfrm>
          <a:off x="3733800" y="144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130138</xdr:rowOff>
    </xdr:from>
    <xdr:to>
      <xdr:col>15</xdr:col>
      <xdr:colOff>133350</xdr:colOff>
      <xdr:row>84</xdr:row>
      <xdr:rowOff>60288</xdr:rowOff>
    </xdr:to>
    <xdr:sp macro="" textlink="">
      <xdr:nvSpPr>
        <xdr:cNvPr id="218" name="楕円 217"/>
        <xdr:cNvSpPr/>
      </xdr:nvSpPr>
      <xdr:spPr>
        <a:xfrm>
          <a:off x="3175000" y="143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45065</xdr:rowOff>
    </xdr:from>
    <xdr:ext cx="762000" cy="259045"/>
    <xdr:sp macro="" textlink="">
      <xdr:nvSpPr>
        <xdr:cNvPr id="219" name="テキスト ボックス 218"/>
        <xdr:cNvSpPr txBox="1"/>
      </xdr:nvSpPr>
      <xdr:spPr>
        <a:xfrm>
          <a:off x="2844800" y="1444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82032</xdr:rowOff>
    </xdr:from>
    <xdr:to>
      <xdr:col>11</xdr:col>
      <xdr:colOff>82550</xdr:colOff>
      <xdr:row>84</xdr:row>
      <xdr:rowOff>12182</xdr:rowOff>
    </xdr:to>
    <xdr:sp macro="" textlink="">
      <xdr:nvSpPr>
        <xdr:cNvPr id="220" name="楕円 219"/>
        <xdr:cNvSpPr/>
      </xdr:nvSpPr>
      <xdr:spPr>
        <a:xfrm>
          <a:off x="2286000" y="143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168409</xdr:rowOff>
    </xdr:from>
    <xdr:ext cx="762000" cy="259045"/>
    <xdr:sp macro="" textlink="">
      <xdr:nvSpPr>
        <xdr:cNvPr id="221" name="テキスト ボックス 220"/>
        <xdr:cNvSpPr txBox="1"/>
      </xdr:nvSpPr>
      <xdr:spPr>
        <a:xfrm>
          <a:off x="1955800" y="1439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86359</xdr:rowOff>
    </xdr:from>
    <xdr:to>
      <xdr:col>7</xdr:col>
      <xdr:colOff>31750</xdr:colOff>
      <xdr:row>84</xdr:row>
      <xdr:rowOff>16509</xdr:rowOff>
    </xdr:to>
    <xdr:sp macro="" textlink="">
      <xdr:nvSpPr>
        <xdr:cNvPr id="222" name="楕円 221"/>
        <xdr:cNvSpPr/>
      </xdr:nvSpPr>
      <xdr:spPr>
        <a:xfrm>
          <a:off x="1397000" y="143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1286</xdr:rowOff>
    </xdr:from>
    <xdr:ext cx="762000" cy="259045"/>
    <xdr:sp macro="" textlink="">
      <xdr:nvSpPr>
        <xdr:cNvPr id="223" name="テキスト ボックス 222"/>
        <xdr:cNvSpPr txBox="1"/>
      </xdr:nvSpPr>
      <xdr:spPr>
        <a:xfrm>
          <a:off x="1066800" y="144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に向けた取組として，平成１８年度から平成２５年度まで給与の独自削減として給料の定率削減措置を行い，平成２３年度から平成２５年度まで昇給の抑制措置を行ってきたことから，類似団体の中では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153459</xdr:rowOff>
    </xdr:to>
    <xdr:cxnSp macro="">
      <xdr:nvCxnSpPr>
        <xdr:cNvPr id="257" name="直線コネクタ 256"/>
        <xdr:cNvCxnSpPr/>
      </xdr:nvCxnSpPr>
      <xdr:spPr>
        <a:xfrm flipV="1">
          <a:off x="16179800" y="143637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2116</xdr:rowOff>
    </xdr:to>
    <xdr:cxnSp macro="">
      <xdr:nvCxnSpPr>
        <xdr:cNvPr id="260" name="直線コネクタ 259"/>
        <xdr:cNvCxnSpPr/>
      </xdr:nvCxnSpPr>
      <xdr:spPr>
        <a:xfrm flipV="1">
          <a:off x="15290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2116</xdr:rowOff>
    </xdr:to>
    <xdr:cxnSp macro="">
      <xdr:nvCxnSpPr>
        <xdr:cNvPr id="263" name="直線コネクタ 262"/>
        <xdr:cNvCxnSpPr/>
      </xdr:nvCxnSpPr>
      <xdr:spPr>
        <a:xfrm>
          <a:off x="14401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113241</xdr:rowOff>
    </xdr:to>
    <xdr:cxnSp macro="">
      <xdr:nvCxnSpPr>
        <xdr:cNvPr id="266" name="直線コネクタ 265"/>
        <xdr:cNvCxnSpPr/>
      </xdr:nvCxnSpPr>
      <xdr:spPr>
        <a:xfrm>
          <a:off x="13512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8" name="楕円 277"/>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9" name="テキスト ボックス 278"/>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2" name="楕円 281"/>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3" name="テキスト ボックス 282"/>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4" name="楕円 283"/>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5" name="テキスト ボックス 284"/>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職員数については，業務委託や指定管理者制度の導入，組織機構の効率化，事務事業の見直し，多様な雇用形態の活用等の取組を進めながら減少してきた。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平成２６年度に消防広域化や再任用職員のフルタイム任用を原則としたことで増加したが，その後はほぼ横ばいで推移し，現在は類似団体との比較では平均的な水準にあり，今後も適切な定員管理に努める。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131445</xdr:rowOff>
    </xdr:to>
    <xdr:cxnSp macro="">
      <xdr:nvCxnSpPr>
        <xdr:cNvPr id="320" name="直線コネクタ 319"/>
        <xdr:cNvCxnSpPr/>
      </xdr:nvCxnSpPr>
      <xdr:spPr>
        <a:xfrm>
          <a:off x="16179800" y="105738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115358</xdr:rowOff>
    </xdr:to>
    <xdr:cxnSp macro="">
      <xdr:nvCxnSpPr>
        <xdr:cNvPr id="323" name="直線コネクタ 322"/>
        <xdr:cNvCxnSpPr/>
      </xdr:nvCxnSpPr>
      <xdr:spPr>
        <a:xfrm>
          <a:off x="15290800" y="105697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111337</xdr:rowOff>
    </xdr:to>
    <xdr:cxnSp macro="">
      <xdr:nvCxnSpPr>
        <xdr:cNvPr id="326" name="直線コネクタ 325"/>
        <xdr:cNvCxnSpPr/>
      </xdr:nvCxnSpPr>
      <xdr:spPr>
        <a:xfrm>
          <a:off x="14401800" y="1054163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83185</xdr:rowOff>
    </xdr:to>
    <xdr:cxnSp macro="">
      <xdr:nvCxnSpPr>
        <xdr:cNvPr id="329" name="直線コネクタ 328"/>
        <xdr:cNvCxnSpPr/>
      </xdr:nvCxnSpPr>
      <xdr:spPr>
        <a:xfrm>
          <a:off x="13512800" y="105175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39" name="楕円 338"/>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0"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macro="" textlink="">
      <xdr:nvSpPr>
        <xdr:cNvPr id="341" name="楕円 340"/>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150935</xdr:rowOff>
    </xdr:from>
    <xdr:ext cx="736600" cy="259045"/>
    <xdr:sp macro="" textlink="">
      <xdr:nvSpPr>
        <xdr:cNvPr id="342" name="テキスト ボックス 341"/>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3" name="楕円 342"/>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44" name="テキスト ボックス 343"/>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5" name="楕円 344"/>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46" name="テキスト ボックス 345"/>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7" name="楕円 346"/>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48" name="テキスト ボックス 347"/>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令和元年度の実質公債費比率は，借り入れた市債の元利償還金に対する交付税措置額が減少したことなどにより，前年度と比較して０．３ポイント増加し，８．１％となった。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これまで市債の借入れを抑制してきた結果，市債残高は着実に減少してきているが，実質公債費比率は類似団体よりも高く推移しており，増加傾向にある。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引き続き事業実施の適正化を図り，財政の健全化に努める。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80" name="直線コネクタ 379"/>
        <xdr:cNvCxnSpPr/>
      </xdr:nvCxnSpPr>
      <xdr:spPr>
        <a:xfrm>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155956</xdr:rowOff>
    </xdr:to>
    <xdr:cxnSp macro="">
      <xdr:nvCxnSpPr>
        <xdr:cNvPr id="383" name="直線コネクタ 382"/>
        <xdr:cNvCxnSpPr/>
      </xdr:nvCxnSpPr>
      <xdr:spPr>
        <a:xfrm>
          <a:off x="15290800" y="701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155956</xdr:rowOff>
    </xdr:to>
    <xdr:cxnSp macro="">
      <xdr:nvCxnSpPr>
        <xdr:cNvPr id="386" name="直線コネクタ 385"/>
        <xdr:cNvCxnSpPr/>
      </xdr:nvCxnSpPr>
      <xdr:spPr>
        <a:xfrm>
          <a:off x="14401800" y="697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117348</xdr:rowOff>
    </xdr:to>
    <xdr:cxnSp macro="">
      <xdr:nvCxnSpPr>
        <xdr:cNvPr id="389" name="直線コネクタ 388"/>
        <xdr:cNvCxnSpPr/>
      </xdr:nvCxnSpPr>
      <xdr:spPr>
        <a:xfrm>
          <a:off x="13512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1" name="楕円 400"/>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20083</xdr:rowOff>
    </xdr:from>
    <xdr:ext cx="736600" cy="259045"/>
    <xdr:sp macro="" textlink="">
      <xdr:nvSpPr>
        <xdr:cNvPr id="402" name="テキスト ボックス 401"/>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3" name="楕円 402"/>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404" name="テキスト ボックス 403"/>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152925</xdr:rowOff>
    </xdr:from>
    <xdr:ext cx="762000" cy="259045"/>
    <xdr:sp macro="" textlink="">
      <xdr:nvSpPr>
        <xdr:cNvPr id="406" name="テキスト ボックス 405"/>
        <xdr:cNvSpPr txBox="1"/>
      </xdr:nvSpPr>
      <xdr:spPr>
        <a:xfrm>
          <a:off x="14020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123969</xdr:rowOff>
    </xdr:from>
    <xdr:ext cx="762000" cy="259045"/>
    <xdr:sp macro="" textlink="">
      <xdr:nvSpPr>
        <xdr:cNvPr id="408" name="テキスト ボックス 407"/>
        <xdr:cNvSpPr txBox="1"/>
      </xdr:nvSpPr>
      <xdr:spPr>
        <a:xfrm>
          <a:off x="13131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令和元年度の将来負担比率は，借り入れた市債の元利償還金に対する交付税措置額が減少したことなどにより，前年度と比較して１．２ポイント増加し，９０．７％となった。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これまで市債の借り入れを抑制してきた結果，市債残高は着実に減少してきているが，将来負担比率は依然として類似団体平均よりも高い状態となっている。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今後，庁舎の建替えや清掃工場の延命化などの公共事業が続くことから，引き続き事業実施の適正化を図り，財政の健全化に努める。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4445</xdr:rowOff>
    </xdr:from>
    <xdr:to>
      <xdr:col>81</xdr:col>
      <xdr:colOff>44450</xdr:colOff>
      <xdr:row>18</xdr:row>
      <xdr:rowOff>14097</xdr:rowOff>
    </xdr:to>
    <xdr:cxnSp macro="">
      <xdr:nvCxnSpPr>
        <xdr:cNvPr id="442" name="直線コネクタ 441"/>
        <xdr:cNvCxnSpPr/>
      </xdr:nvCxnSpPr>
      <xdr:spPr>
        <a:xfrm>
          <a:off x="16179800" y="309054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4445</xdr:rowOff>
    </xdr:from>
    <xdr:to>
      <xdr:col>77</xdr:col>
      <xdr:colOff>44450</xdr:colOff>
      <xdr:row>18</xdr:row>
      <xdr:rowOff>51901</xdr:rowOff>
    </xdr:to>
    <xdr:cxnSp macro="">
      <xdr:nvCxnSpPr>
        <xdr:cNvPr id="445" name="直線コネクタ 444"/>
        <xdr:cNvCxnSpPr/>
      </xdr:nvCxnSpPr>
      <xdr:spPr>
        <a:xfrm flipV="1">
          <a:off x="15290800" y="3090545"/>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36618</xdr:rowOff>
    </xdr:from>
    <xdr:to>
      <xdr:col>72</xdr:col>
      <xdr:colOff>203200</xdr:colOff>
      <xdr:row>18</xdr:row>
      <xdr:rowOff>51901</xdr:rowOff>
    </xdr:to>
    <xdr:cxnSp macro="">
      <xdr:nvCxnSpPr>
        <xdr:cNvPr id="448" name="直線コネクタ 447"/>
        <xdr:cNvCxnSpPr/>
      </xdr:nvCxnSpPr>
      <xdr:spPr>
        <a:xfrm>
          <a:off x="14401800" y="312271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22945</xdr:rowOff>
    </xdr:from>
    <xdr:to>
      <xdr:col>68</xdr:col>
      <xdr:colOff>152400</xdr:colOff>
      <xdr:row>18</xdr:row>
      <xdr:rowOff>36618</xdr:rowOff>
    </xdr:to>
    <xdr:cxnSp macro="">
      <xdr:nvCxnSpPr>
        <xdr:cNvPr id="451" name="直線コネクタ 450"/>
        <xdr:cNvCxnSpPr/>
      </xdr:nvCxnSpPr>
      <xdr:spPr>
        <a:xfrm>
          <a:off x="13512800" y="3109045"/>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134747</xdr:rowOff>
    </xdr:from>
    <xdr:to>
      <xdr:col>81</xdr:col>
      <xdr:colOff>95250</xdr:colOff>
      <xdr:row>18</xdr:row>
      <xdr:rowOff>64897</xdr:rowOff>
    </xdr:to>
    <xdr:sp macro="" textlink="">
      <xdr:nvSpPr>
        <xdr:cNvPr id="461" name="楕円 460"/>
        <xdr:cNvSpPr/>
      </xdr:nvSpPr>
      <xdr:spPr>
        <a:xfrm>
          <a:off x="169672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106824</xdr:rowOff>
    </xdr:from>
    <xdr:ext cx="762000" cy="259045"/>
    <xdr:sp macro="" textlink="">
      <xdr:nvSpPr>
        <xdr:cNvPr id="462" name="将来負担の状況該当値テキスト"/>
        <xdr:cNvSpPr txBox="1"/>
      </xdr:nvSpPr>
      <xdr:spPr>
        <a:xfrm>
          <a:off x="17106900" y="302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125095</xdr:rowOff>
    </xdr:from>
    <xdr:to>
      <xdr:col>77</xdr:col>
      <xdr:colOff>95250</xdr:colOff>
      <xdr:row>18</xdr:row>
      <xdr:rowOff>55245</xdr:rowOff>
    </xdr:to>
    <xdr:sp macro="" textlink="">
      <xdr:nvSpPr>
        <xdr:cNvPr id="463" name="楕円 462"/>
        <xdr:cNvSpPr/>
      </xdr:nvSpPr>
      <xdr:spPr>
        <a:xfrm>
          <a:off x="16129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40022</xdr:rowOff>
    </xdr:from>
    <xdr:ext cx="736600" cy="259045"/>
    <xdr:sp macro="" textlink="">
      <xdr:nvSpPr>
        <xdr:cNvPr id="464" name="テキスト ボックス 463"/>
        <xdr:cNvSpPr txBox="1"/>
      </xdr:nvSpPr>
      <xdr:spPr>
        <a:xfrm>
          <a:off x="15798800" y="312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1101</xdr:rowOff>
    </xdr:from>
    <xdr:to>
      <xdr:col>73</xdr:col>
      <xdr:colOff>44450</xdr:colOff>
      <xdr:row>18</xdr:row>
      <xdr:rowOff>102701</xdr:rowOff>
    </xdr:to>
    <xdr:sp macro="" textlink="">
      <xdr:nvSpPr>
        <xdr:cNvPr id="465" name="楕円 464"/>
        <xdr:cNvSpPr/>
      </xdr:nvSpPr>
      <xdr:spPr>
        <a:xfrm>
          <a:off x="15240000" y="3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87478</xdr:rowOff>
    </xdr:from>
    <xdr:ext cx="762000" cy="259045"/>
    <xdr:sp macro="" textlink="">
      <xdr:nvSpPr>
        <xdr:cNvPr id="466" name="テキスト ボックス 465"/>
        <xdr:cNvSpPr txBox="1"/>
      </xdr:nvSpPr>
      <xdr:spPr>
        <a:xfrm>
          <a:off x="14909800" y="317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157268</xdr:rowOff>
    </xdr:from>
    <xdr:to>
      <xdr:col>68</xdr:col>
      <xdr:colOff>203200</xdr:colOff>
      <xdr:row>18</xdr:row>
      <xdr:rowOff>87418</xdr:rowOff>
    </xdr:to>
    <xdr:sp macro="" textlink="">
      <xdr:nvSpPr>
        <xdr:cNvPr id="467" name="楕円 466"/>
        <xdr:cNvSpPr/>
      </xdr:nvSpPr>
      <xdr:spPr>
        <a:xfrm>
          <a:off x="14351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72195</xdr:rowOff>
    </xdr:from>
    <xdr:ext cx="762000" cy="259045"/>
    <xdr:sp macro="" textlink="">
      <xdr:nvSpPr>
        <xdr:cNvPr id="468" name="テキスト ボックス 467"/>
        <xdr:cNvSpPr txBox="1"/>
      </xdr:nvSpPr>
      <xdr:spPr>
        <a:xfrm>
          <a:off x="14020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143595</xdr:rowOff>
    </xdr:from>
    <xdr:to>
      <xdr:col>64</xdr:col>
      <xdr:colOff>152400</xdr:colOff>
      <xdr:row>18</xdr:row>
      <xdr:rowOff>73745</xdr:rowOff>
    </xdr:to>
    <xdr:sp macro="" textlink="">
      <xdr:nvSpPr>
        <xdr:cNvPr id="469" name="楕円 468"/>
        <xdr:cNvSpPr/>
      </xdr:nvSpPr>
      <xdr:spPr>
        <a:xfrm>
          <a:off x="13462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58522</xdr:rowOff>
    </xdr:from>
    <xdr:ext cx="762000" cy="259045"/>
    <xdr:sp macro="" textlink="">
      <xdr:nvSpPr>
        <xdr:cNvPr id="470" name="テキスト ボックス 469"/>
        <xdr:cNvSpPr txBox="1"/>
      </xdr:nvSpPr>
      <xdr:spPr>
        <a:xfrm>
          <a:off x="13131800" y="3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334,070
332,805
747.66
160,957,753
159,484,778
1,232,836
81,435,063
175,030,999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これまで職員数の削減や給与水準の引下げなどの取組を行ってきたことにより，人件費に係る経常収支比率は類似団体と比較して低くなっている。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62230</xdr:rowOff>
    </xdr:to>
    <xdr:cxnSp macro="">
      <xdr:nvCxnSpPr>
        <xdr:cNvPr id="66" name="直線コネクタ 65"/>
        <xdr:cNvCxnSpPr/>
      </xdr:nvCxnSpPr>
      <xdr:spPr>
        <a:xfrm>
          <a:off x="3987800" y="605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54610</xdr:rowOff>
    </xdr:to>
    <xdr:cxnSp macro="">
      <xdr:nvCxnSpPr>
        <xdr:cNvPr id="69" name="直線コネクタ 68"/>
        <xdr:cNvCxnSpPr/>
      </xdr:nvCxnSpPr>
      <xdr:spPr>
        <a:xfrm>
          <a:off x="3098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54610</xdr:rowOff>
    </xdr:to>
    <xdr:cxnSp macro="">
      <xdr:nvCxnSpPr>
        <xdr:cNvPr id="72" name="直線コネクタ 71"/>
        <xdr:cNvCxnSpPr/>
      </xdr:nvCxnSpPr>
      <xdr:spPr>
        <a:xfrm flipV="1">
          <a:off x="2209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107950</xdr:rowOff>
    </xdr:to>
    <xdr:cxnSp macro="">
      <xdr:nvCxnSpPr>
        <xdr:cNvPr id="75" name="直線コネクタ 74"/>
        <xdr:cNvCxnSpPr/>
      </xdr:nvCxnSpPr>
      <xdr:spPr>
        <a:xfrm flipV="1">
          <a:off x="1320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物件費に係る経常収支比率は年々増加しているものの，類似団体も同様の動きとなっており，類似団体平均と概ね同水準で推移している。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令和元年度は，前年度と比較して０．２ポイント増加しているが，労務単価の増による委託料の増などによるものである。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今後も労務単価の上昇などによる物件費の増加が見込まれることから，更なる内部管理経費の圧縮に努める。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78014</xdr:rowOff>
    </xdr:to>
    <xdr:cxnSp macro="">
      <xdr:nvCxnSpPr>
        <xdr:cNvPr id="129" name="直線コネクタ 128"/>
        <xdr:cNvCxnSpPr/>
      </xdr:nvCxnSpPr>
      <xdr:spPr>
        <a:xfrm>
          <a:off x="15671800" y="2799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56243</xdr:rowOff>
    </xdr:to>
    <xdr:cxnSp macro="">
      <xdr:nvCxnSpPr>
        <xdr:cNvPr id="132" name="直線コネクタ 131"/>
        <xdr:cNvCxnSpPr/>
      </xdr:nvCxnSpPr>
      <xdr:spPr>
        <a:xfrm>
          <a:off x="14782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45357</xdr:rowOff>
    </xdr:to>
    <xdr:cxnSp macro="">
      <xdr:nvCxnSpPr>
        <xdr:cNvPr id="135" name="直線コネクタ 134"/>
        <xdr:cNvCxnSpPr/>
      </xdr:nvCxnSpPr>
      <xdr:spPr>
        <a:xfrm>
          <a:off x="13893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12700</xdr:rowOff>
    </xdr:to>
    <xdr:cxnSp macro="">
      <xdr:nvCxnSpPr>
        <xdr:cNvPr id="138" name="直線コネクタ 137"/>
        <xdr:cNvCxnSpPr/>
      </xdr:nvCxnSpPr>
      <xdr:spPr>
        <a:xfrm>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扶助費に係る経常収支比率は，幼児教育・保育の無償化による子どものための教育・保育給付費の増などにより，前年度より０．３ポイント増加している。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また，類似団体平均を上回っているのは，主に生活保護費が多いためである。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39915</xdr:rowOff>
    </xdr:from>
    <xdr:to>
      <xdr:col>24</xdr:col>
      <xdr:colOff>25400</xdr:colOff>
      <xdr:row>58</xdr:row>
      <xdr:rowOff>72572</xdr:rowOff>
    </xdr:to>
    <xdr:cxnSp macro="">
      <xdr:nvCxnSpPr>
        <xdr:cNvPr id="192" name="直線コネクタ 191"/>
        <xdr:cNvCxnSpPr/>
      </xdr:nvCxnSpPr>
      <xdr:spPr>
        <a:xfrm>
          <a:off x="3987800" y="9984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50800</xdr:rowOff>
    </xdr:to>
    <xdr:cxnSp macro="">
      <xdr:nvCxnSpPr>
        <xdr:cNvPr id="195" name="直線コネクタ 194"/>
        <xdr:cNvCxnSpPr/>
      </xdr:nvCxnSpPr>
      <xdr:spPr>
        <a:xfrm flipV="1">
          <a:off x="3098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50800</xdr:rowOff>
    </xdr:to>
    <xdr:cxnSp macro="">
      <xdr:nvCxnSpPr>
        <xdr:cNvPr id="198" name="直線コネクタ 197"/>
        <xdr:cNvCxnSpPr/>
      </xdr:nvCxnSpPr>
      <xdr:spPr>
        <a:xfrm>
          <a:off x="2209800" y="9907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135165</xdr:rowOff>
    </xdr:to>
    <xdr:cxnSp macro="">
      <xdr:nvCxnSpPr>
        <xdr:cNvPr id="201" name="直線コネクタ 200"/>
        <xdr:cNvCxnSpPr/>
      </xdr:nvCxnSpPr>
      <xdr:spPr>
        <a:xfrm>
          <a:off x="1320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11" name="楕円 210"/>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12"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13" name="楕円 212"/>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4" name="テキスト ボックス 213"/>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6" name="テキスト ボックス 215"/>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7" name="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その他に係る経常収支比率が類似団体平均を上回っているのは，類似団体と比較して行政面積が広く，積雪寒冷地であるため，道路の維持や除排雪に係る経費が多いことが主な要因となっている。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また，繰出金では，平成３０年度に国民健康保険事業への繰出金が大きく減となったが，今後は，高齢化の進展に伴い，介護保険事業などへの繰出金の増加が予想される。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19050</xdr:rowOff>
    </xdr:to>
    <xdr:cxnSp macro="">
      <xdr:nvCxnSpPr>
        <xdr:cNvPr id="253" name="直線コネクタ 252"/>
        <xdr:cNvCxnSpPr/>
      </xdr:nvCxnSpPr>
      <xdr:spPr>
        <a:xfrm>
          <a:off x="15671800" y="1047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19050</xdr:rowOff>
    </xdr:from>
    <xdr:to>
      <xdr:col>78</xdr:col>
      <xdr:colOff>69850</xdr:colOff>
      <xdr:row>61</xdr:row>
      <xdr:rowOff>82550</xdr:rowOff>
    </xdr:to>
    <xdr:cxnSp macro="">
      <xdr:nvCxnSpPr>
        <xdr:cNvPr id="256" name="直線コネクタ 255"/>
        <xdr:cNvCxnSpPr/>
      </xdr:nvCxnSpPr>
      <xdr:spPr>
        <a:xfrm flipV="1">
          <a:off x="14782800" y="1047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82550</xdr:rowOff>
    </xdr:to>
    <xdr:cxnSp macro="">
      <xdr:nvCxnSpPr>
        <xdr:cNvPr id="259" name="直線コネクタ 258"/>
        <xdr:cNvCxnSpPr/>
      </xdr:nvCxnSpPr>
      <xdr:spPr>
        <a:xfrm>
          <a:off x="13893800" y="1041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63500</xdr:rowOff>
    </xdr:from>
    <xdr:to>
      <xdr:col>69</xdr:col>
      <xdr:colOff>92075</xdr:colOff>
      <xdr:row>60</xdr:row>
      <xdr:rowOff>127000</xdr:rowOff>
    </xdr:to>
    <xdr:cxnSp macro="">
      <xdr:nvCxnSpPr>
        <xdr:cNvPr id="262" name="直線コネクタ 261"/>
        <xdr:cNvCxnSpPr/>
      </xdr:nvCxnSpPr>
      <xdr:spPr>
        <a:xfrm>
          <a:off x="13004800" y="1035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72" name="楕円 271"/>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111777</xdr:rowOff>
    </xdr:from>
    <xdr:ext cx="762000" cy="259045"/>
    <xdr:sp macro="" textlink="">
      <xdr:nvSpPr>
        <xdr:cNvPr id="273"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139700</xdr:rowOff>
    </xdr:from>
    <xdr:to>
      <xdr:col>78</xdr:col>
      <xdr:colOff>120650</xdr:colOff>
      <xdr:row>61</xdr:row>
      <xdr:rowOff>69850</xdr:rowOff>
    </xdr:to>
    <xdr:sp macro="" textlink="">
      <xdr:nvSpPr>
        <xdr:cNvPr id="274" name="楕円 273"/>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54627</xdr:rowOff>
    </xdr:from>
    <xdr:ext cx="736600" cy="259045"/>
    <xdr:sp macro="" textlink="">
      <xdr:nvSpPr>
        <xdr:cNvPr id="275" name="テキスト ボックス 274"/>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31750</xdr:rowOff>
    </xdr:from>
    <xdr:to>
      <xdr:col>74</xdr:col>
      <xdr:colOff>31750</xdr:colOff>
      <xdr:row>61</xdr:row>
      <xdr:rowOff>133350</xdr:rowOff>
    </xdr:to>
    <xdr:sp macro="" textlink="">
      <xdr:nvSpPr>
        <xdr:cNvPr id="276" name="楕円 275"/>
        <xdr:cNvSpPr/>
      </xdr:nvSpPr>
      <xdr:spPr>
        <a:xfrm>
          <a:off x="14732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118127</xdr:rowOff>
    </xdr:from>
    <xdr:ext cx="762000" cy="259045"/>
    <xdr:sp macro="" textlink="">
      <xdr:nvSpPr>
        <xdr:cNvPr id="277" name="テキスト ボックス 276"/>
        <xdr:cNvSpPr txBox="1"/>
      </xdr:nvSpPr>
      <xdr:spPr>
        <a:xfrm>
          <a:off x="14401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xdr:rowOff>
    </xdr:from>
    <xdr:to>
      <xdr:col>65</xdr:col>
      <xdr:colOff>53975</xdr:colOff>
      <xdr:row>60</xdr:row>
      <xdr:rowOff>114300</xdr:rowOff>
    </xdr:to>
    <xdr:sp macro="" textlink="">
      <xdr:nvSpPr>
        <xdr:cNvPr id="280" name="楕円 279"/>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99077</xdr:rowOff>
    </xdr:from>
    <xdr:ext cx="762000" cy="259045"/>
    <xdr:sp macro="" textlink="">
      <xdr:nvSpPr>
        <xdr:cNvPr id="281" name="テキスト ボックス 280"/>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令和元年度の補助費等に係る経常収支比率は，病院事業会計負担金の減などにより，前年度と比較して０．５ポイント減少している。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類似団体平均を大きく下回る水準で推移しているが，引き続き，各種補助金の見直しを行うなど，更なる適正化に努める。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88900</xdr:rowOff>
    </xdr:from>
    <xdr:to>
      <xdr:col>82</xdr:col>
      <xdr:colOff>107950</xdr:colOff>
      <xdr:row>32</xdr:row>
      <xdr:rowOff>127000</xdr:rowOff>
    </xdr:to>
    <xdr:cxnSp macro="">
      <xdr:nvCxnSpPr>
        <xdr:cNvPr id="314" name="直線コネクタ 313"/>
        <xdr:cNvCxnSpPr/>
      </xdr:nvCxnSpPr>
      <xdr:spPr>
        <a:xfrm flipV="1">
          <a:off x="15671800" y="557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111760</xdr:rowOff>
    </xdr:from>
    <xdr:to>
      <xdr:col>78</xdr:col>
      <xdr:colOff>69850</xdr:colOff>
      <xdr:row>32</xdr:row>
      <xdr:rowOff>127000</xdr:rowOff>
    </xdr:to>
    <xdr:cxnSp macro="">
      <xdr:nvCxnSpPr>
        <xdr:cNvPr id="317" name="直線コネクタ 316"/>
        <xdr:cNvCxnSpPr/>
      </xdr:nvCxnSpPr>
      <xdr:spPr>
        <a:xfrm>
          <a:off x="14782800" y="559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111760</xdr:rowOff>
    </xdr:from>
    <xdr:to>
      <xdr:col>73</xdr:col>
      <xdr:colOff>180975</xdr:colOff>
      <xdr:row>32</xdr:row>
      <xdr:rowOff>127000</xdr:rowOff>
    </xdr:to>
    <xdr:cxnSp macro="">
      <xdr:nvCxnSpPr>
        <xdr:cNvPr id="320" name="直線コネクタ 319"/>
        <xdr:cNvCxnSpPr/>
      </xdr:nvCxnSpPr>
      <xdr:spPr>
        <a:xfrm flipV="1">
          <a:off x="13893800" y="559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119380</xdr:rowOff>
    </xdr:from>
    <xdr:to>
      <xdr:col>69</xdr:col>
      <xdr:colOff>92075</xdr:colOff>
      <xdr:row>32</xdr:row>
      <xdr:rowOff>127000</xdr:rowOff>
    </xdr:to>
    <xdr:cxnSp macro="">
      <xdr:nvCxnSpPr>
        <xdr:cNvPr id="323" name="直線コネクタ 322"/>
        <xdr:cNvCxnSpPr/>
      </xdr:nvCxnSpPr>
      <xdr:spPr>
        <a:xfrm>
          <a:off x="13004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38100</xdr:rowOff>
    </xdr:from>
    <xdr:to>
      <xdr:col>82</xdr:col>
      <xdr:colOff>158750</xdr:colOff>
      <xdr:row>32</xdr:row>
      <xdr:rowOff>139700</xdr:rowOff>
    </xdr:to>
    <xdr:sp macro="" textlink="">
      <xdr:nvSpPr>
        <xdr:cNvPr id="333" name="楕円 332"/>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118127</xdr:rowOff>
    </xdr:from>
    <xdr:ext cx="762000" cy="259045"/>
    <xdr:sp macro="" textlink="">
      <xdr:nvSpPr>
        <xdr:cNvPr id="334"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76200</xdr:rowOff>
    </xdr:from>
    <xdr:to>
      <xdr:col>78</xdr:col>
      <xdr:colOff>120650</xdr:colOff>
      <xdr:row>33</xdr:row>
      <xdr:rowOff>6350</xdr:rowOff>
    </xdr:to>
    <xdr:sp macro="" textlink="">
      <xdr:nvSpPr>
        <xdr:cNvPr id="335" name="楕円 334"/>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16527</xdr:rowOff>
    </xdr:from>
    <xdr:ext cx="736600" cy="259045"/>
    <xdr:sp macro="" textlink="">
      <xdr:nvSpPr>
        <xdr:cNvPr id="336" name="テキスト ボックス 335"/>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60960</xdr:rowOff>
    </xdr:from>
    <xdr:to>
      <xdr:col>74</xdr:col>
      <xdr:colOff>31750</xdr:colOff>
      <xdr:row>32</xdr:row>
      <xdr:rowOff>162560</xdr:rowOff>
    </xdr:to>
    <xdr:sp macro="" textlink="">
      <xdr:nvSpPr>
        <xdr:cNvPr id="337" name="楕円 336"/>
        <xdr:cNvSpPr/>
      </xdr:nvSpPr>
      <xdr:spPr>
        <a:xfrm>
          <a:off x="14732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1287</xdr:rowOff>
    </xdr:from>
    <xdr:ext cx="762000" cy="259045"/>
    <xdr:sp macro="" textlink="">
      <xdr:nvSpPr>
        <xdr:cNvPr id="338" name="テキスト ボックス 337"/>
        <xdr:cNvSpPr txBox="1"/>
      </xdr:nvSpPr>
      <xdr:spPr>
        <a:xfrm>
          <a:off x="14401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76200</xdr:rowOff>
    </xdr:from>
    <xdr:to>
      <xdr:col>69</xdr:col>
      <xdr:colOff>142875</xdr:colOff>
      <xdr:row>33</xdr:row>
      <xdr:rowOff>6350</xdr:rowOff>
    </xdr:to>
    <xdr:sp macro="" textlink="">
      <xdr:nvSpPr>
        <xdr:cNvPr id="339" name="楕円 338"/>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16527</xdr:rowOff>
    </xdr:from>
    <xdr:ext cx="762000" cy="259045"/>
    <xdr:sp macro="" textlink="">
      <xdr:nvSpPr>
        <xdr:cNvPr id="340" name="テキスト ボックス 339"/>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68580</xdr:rowOff>
    </xdr:from>
    <xdr:to>
      <xdr:col>65</xdr:col>
      <xdr:colOff>53975</xdr:colOff>
      <xdr:row>32</xdr:row>
      <xdr:rowOff>170180</xdr:rowOff>
    </xdr:to>
    <xdr:sp macro="" textlink="">
      <xdr:nvSpPr>
        <xdr:cNvPr id="341" name="楕円 340"/>
        <xdr:cNvSpPr/>
      </xdr:nvSpPr>
      <xdr:spPr>
        <a:xfrm>
          <a:off x="12954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8907</xdr:rowOff>
    </xdr:from>
    <xdr:ext cx="762000" cy="259045"/>
    <xdr:sp macro="" textlink="">
      <xdr:nvSpPr>
        <xdr:cNvPr id="342" name="テキスト ボックス 341"/>
        <xdr:cNvSpPr txBox="1"/>
      </xdr:nvSpPr>
      <xdr:spPr>
        <a:xfrm>
          <a:off x="12623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市債の借入れを抑制してきたことによる市債残高の減少及び近年の金利の低下などにより，公債費は減少傾向にあるが，公債費に係る経常収支比率は，類似団体平均と比較すると依然として高い水準にある。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今後，庁舎の建替えや清掃工場の延命化などの公共事業が続くことから，引き続き行財政改革推進プログラムに基づき，市債の発行額の抑制に取り組み，公債費の抑制に努める。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146050</xdr:rowOff>
    </xdr:to>
    <xdr:cxnSp macro="">
      <xdr:nvCxnSpPr>
        <xdr:cNvPr id="375" name="直線コネクタ 374"/>
        <xdr:cNvCxnSpPr/>
      </xdr:nvCxnSpPr>
      <xdr:spPr>
        <a:xfrm flipV="1">
          <a:off x="3987800" y="1368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5080</xdr:rowOff>
    </xdr:to>
    <xdr:cxnSp macro="">
      <xdr:nvCxnSpPr>
        <xdr:cNvPr id="378" name="直線コネクタ 377"/>
        <xdr:cNvCxnSpPr/>
      </xdr:nvCxnSpPr>
      <xdr:spPr>
        <a:xfrm flipV="1">
          <a:off x="3098800" y="1369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5080</xdr:rowOff>
    </xdr:to>
    <xdr:cxnSp macro="">
      <xdr:nvCxnSpPr>
        <xdr:cNvPr id="381" name="直線コネクタ 380"/>
        <xdr:cNvCxnSpPr/>
      </xdr:nvCxnSpPr>
      <xdr:spPr>
        <a:xfrm>
          <a:off x="2209800" y="13713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79</xdr:row>
      <xdr:rowOff>168911</xdr:rowOff>
    </xdr:to>
    <xdr:cxnSp macro="">
      <xdr:nvCxnSpPr>
        <xdr:cNvPr id="384" name="直線コネクタ 383"/>
        <xdr:cNvCxnSpPr/>
      </xdr:nvCxnSpPr>
      <xdr:spPr>
        <a:xfrm>
          <a:off x="1320800" y="13705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4" name="楕円 393"/>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5"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96" name="楕円 395"/>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7" name="テキスト ボックス 396"/>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98" name="楕円 397"/>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40657</xdr:rowOff>
    </xdr:from>
    <xdr:ext cx="762000" cy="259045"/>
    <xdr:sp macro="" textlink="">
      <xdr:nvSpPr>
        <xdr:cNvPr id="399" name="テキスト ボックス 398"/>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118111</xdr:rowOff>
    </xdr:from>
    <xdr:to>
      <xdr:col>11</xdr:col>
      <xdr:colOff>60325</xdr:colOff>
      <xdr:row>80</xdr:row>
      <xdr:rowOff>48261</xdr:rowOff>
    </xdr:to>
    <xdr:sp macro="" textlink="">
      <xdr:nvSpPr>
        <xdr:cNvPr id="400" name="楕円 399"/>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33038</xdr:rowOff>
    </xdr:from>
    <xdr:ext cx="762000" cy="259045"/>
    <xdr:sp macro="" textlink="">
      <xdr:nvSpPr>
        <xdr:cNvPr id="401" name="テキスト ボックス 400"/>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402" name="楕円 401"/>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403" name="テキスト ボックス 402"/>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公債費以外では，類似団体平均と概ね同水準で推移している。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類似団体と比較して，維持補修費や扶助費で経常収支比率が高くなっているが，この分を人件費や補助費等で吸収している状況となっている。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今後は，施設の老朽化に伴い，維持補修費が増加する見込みであることから，事業実施の適正化を図る。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46989</xdr:rowOff>
    </xdr:to>
    <xdr:cxnSp macro="">
      <xdr:nvCxnSpPr>
        <xdr:cNvPr id="434" name="直線コネクタ 433"/>
        <xdr:cNvCxnSpPr/>
      </xdr:nvCxnSpPr>
      <xdr:spPr>
        <a:xfrm>
          <a:off x="15671800" y="13244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46989</xdr:rowOff>
    </xdr:to>
    <xdr:cxnSp macro="">
      <xdr:nvCxnSpPr>
        <xdr:cNvPr id="437" name="直線コネクタ 436"/>
        <xdr:cNvCxnSpPr/>
      </xdr:nvCxnSpPr>
      <xdr:spPr>
        <a:xfrm flipV="1">
          <a:off x="14782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46989</xdr:rowOff>
    </xdr:to>
    <xdr:cxnSp macro="">
      <xdr:nvCxnSpPr>
        <xdr:cNvPr id="440" name="直線コネクタ 439"/>
        <xdr:cNvCxnSpPr/>
      </xdr:nvCxnSpPr>
      <xdr:spPr>
        <a:xfrm>
          <a:off x="13893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140715</xdr:rowOff>
    </xdr:to>
    <xdr:cxnSp macro="">
      <xdr:nvCxnSpPr>
        <xdr:cNvPr id="443" name="直線コネクタ 442"/>
        <xdr:cNvCxnSpPr/>
      </xdr:nvCxnSpPr>
      <xdr:spPr>
        <a:xfrm>
          <a:off x="13004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3" name="楕円 452"/>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4"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5" name="楕円 454"/>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6" name="テキスト ボックス 455"/>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7" name="楕円 456"/>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8" name="テキスト ボックス 457"/>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9" name="楕円 458"/>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60" name="テキスト ボックス 459"/>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1" name="楕円 460"/>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62" name="テキスト ボックス 461"/>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149571</xdr:rowOff>
    </xdr:from>
    <xdr:to>
      <xdr:col>29</xdr:col>
      <xdr:colOff>127000</xdr:colOff>
      <xdr:row>17</xdr:row>
      <xdr:rowOff>17028</xdr:rowOff>
    </xdr:to>
    <xdr:cxnSp macro="">
      <xdr:nvCxnSpPr>
        <xdr:cNvPr id="48" name="直線コネクタ 47"/>
        <xdr:cNvCxnSpPr/>
      </xdr:nvCxnSpPr>
      <xdr:spPr bwMode="auto">
        <a:xfrm flipV="1">
          <a:off x="5003800" y="2940396"/>
          <a:ext cx="647700" cy="3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17028</xdr:rowOff>
    </xdr:from>
    <xdr:to>
      <xdr:col>26</xdr:col>
      <xdr:colOff>50800</xdr:colOff>
      <xdr:row>17</xdr:row>
      <xdr:rowOff>67046</xdr:rowOff>
    </xdr:to>
    <xdr:cxnSp macro="">
      <xdr:nvCxnSpPr>
        <xdr:cNvPr id="51" name="直線コネクタ 50"/>
        <xdr:cNvCxnSpPr/>
      </xdr:nvCxnSpPr>
      <xdr:spPr bwMode="auto">
        <a:xfrm flipV="1">
          <a:off x="4305300" y="2979303"/>
          <a:ext cx="698500" cy="5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67046</xdr:rowOff>
    </xdr:from>
    <xdr:to>
      <xdr:col>22</xdr:col>
      <xdr:colOff>114300</xdr:colOff>
      <xdr:row>17</xdr:row>
      <xdr:rowOff>105862</xdr:rowOff>
    </xdr:to>
    <xdr:cxnSp macro="">
      <xdr:nvCxnSpPr>
        <xdr:cNvPr id="54" name="直線コネクタ 53"/>
        <xdr:cNvCxnSpPr/>
      </xdr:nvCxnSpPr>
      <xdr:spPr bwMode="auto">
        <a:xfrm flipV="1">
          <a:off x="3606800" y="3029321"/>
          <a:ext cx="698500" cy="3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61148</xdr:rowOff>
    </xdr:from>
    <xdr:to>
      <xdr:col>18</xdr:col>
      <xdr:colOff>177800</xdr:colOff>
      <xdr:row>17</xdr:row>
      <xdr:rowOff>105862</xdr:rowOff>
    </xdr:to>
    <xdr:cxnSp macro="">
      <xdr:nvCxnSpPr>
        <xdr:cNvPr id="57" name="直線コネクタ 56"/>
        <xdr:cNvCxnSpPr/>
      </xdr:nvCxnSpPr>
      <xdr:spPr bwMode="auto">
        <a:xfrm>
          <a:off x="2908300" y="3023423"/>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98771</xdr:rowOff>
    </xdr:from>
    <xdr:to>
      <xdr:col>29</xdr:col>
      <xdr:colOff>177800</xdr:colOff>
      <xdr:row>17</xdr:row>
      <xdr:rowOff>28921</xdr:rowOff>
    </xdr:to>
    <xdr:sp macro="" textlink="">
      <xdr:nvSpPr>
        <xdr:cNvPr id="67" name="楕円 66"/>
        <xdr:cNvSpPr/>
      </xdr:nvSpPr>
      <xdr:spPr bwMode="auto">
        <a:xfrm>
          <a:off x="5600700" y="288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70848</xdr:rowOff>
    </xdr:from>
    <xdr:ext cx="762000" cy="259045"/>
    <xdr:sp macro="" textlink="">
      <xdr:nvSpPr>
        <xdr:cNvPr id="68" name="人口1人当たり決算額の推移該当値テキスト130"/>
        <xdr:cNvSpPr txBox="1"/>
      </xdr:nvSpPr>
      <xdr:spPr>
        <a:xfrm>
          <a:off x="5740400" y="28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137678</xdr:rowOff>
    </xdr:from>
    <xdr:to>
      <xdr:col>26</xdr:col>
      <xdr:colOff>101600</xdr:colOff>
      <xdr:row>17</xdr:row>
      <xdr:rowOff>67828</xdr:rowOff>
    </xdr:to>
    <xdr:sp macro="" textlink="">
      <xdr:nvSpPr>
        <xdr:cNvPr id="69" name="楕円 68"/>
        <xdr:cNvSpPr/>
      </xdr:nvSpPr>
      <xdr:spPr bwMode="auto">
        <a:xfrm>
          <a:off x="4953000" y="292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52605</xdr:rowOff>
    </xdr:from>
    <xdr:ext cx="736600" cy="259045"/>
    <xdr:sp macro="" textlink="">
      <xdr:nvSpPr>
        <xdr:cNvPr id="70" name="テキスト ボックス 69"/>
        <xdr:cNvSpPr txBox="1"/>
      </xdr:nvSpPr>
      <xdr:spPr>
        <a:xfrm>
          <a:off x="4622800" y="3014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16246</xdr:rowOff>
    </xdr:from>
    <xdr:to>
      <xdr:col>22</xdr:col>
      <xdr:colOff>165100</xdr:colOff>
      <xdr:row>17</xdr:row>
      <xdr:rowOff>117846</xdr:rowOff>
    </xdr:to>
    <xdr:sp macro="" textlink="">
      <xdr:nvSpPr>
        <xdr:cNvPr id="71" name="楕円 70"/>
        <xdr:cNvSpPr/>
      </xdr:nvSpPr>
      <xdr:spPr bwMode="auto">
        <a:xfrm>
          <a:off x="4254500" y="297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102623</xdr:rowOff>
    </xdr:from>
    <xdr:ext cx="762000" cy="259045"/>
    <xdr:sp macro="" textlink="">
      <xdr:nvSpPr>
        <xdr:cNvPr id="72" name="テキスト ボックス 71"/>
        <xdr:cNvSpPr txBox="1"/>
      </xdr:nvSpPr>
      <xdr:spPr>
        <a:xfrm>
          <a:off x="3924300" y="306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55062</xdr:rowOff>
    </xdr:from>
    <xdr:to>
      <xdr:col>19</xdr:col>
      <xdr:colOff>38100</xdr:colOff>
      <xdr:row>17</xdr:row>
      <xdr:rowOff>156662</xdr:rowOff>
    </xdr:to>
    <xdr:sp macro="" textlink="">
      <xdr:nvSpPr>
        <xdr:cNvPr id="73" name="楕円 72"/>
        <xdr:cNvSpPr/>
      </xdr:nvSpPr>
      <xdr:spPr bwMode="auto">
        <a:xfrm>
          <a:off x="3556000" y="301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141439</xdr:rowOff>
    </xdr:from>
    <xdr:ext cx="762000" cy="259045"/>
    <xdr:sp macro="" textlink="">
      <xdr:nvSpPr>
        <xdr:cNvPr id="74" name="テキスト ボックス 73"/>
        <xdr:cNvSpPr txBox="1"/>
      </xdr:nvSpPr>
      <xdr:spPr>
        <a:xfrm>
          <a:off x="3225800" y="310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10348</xdr:rowOff>
    </xdr:from>
    <xdr:to>
      <xdr:col>15</xdr:col>
      <xdr:colOff>101600</xdr:colOff>
      <xdr:row>17</xdr:row>
      <xdr:rowOff>111948</xdr:rowOff>
    </xdr:to>
    <xdr:sp macro="" textlink="">
      <xdr:nvSpPr>
        <xdr:cNvPr id="75" name="楕円 74"/>
        <xdr:cNvSpPr/>
      </xdr:nvSpPr>
      <xdr:spPr bwMode="auto">
        <a:xfrm>
          <a:off x="2857500" y="297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96725</xdr:rowOff>
    </xdr:from>
    <xdr:ext cx="762000" cy="259045"/>
    <xdr:sp macro="" textlink="">
      <xdr:nvSpPr>
        <xdr:cNvPr id="76" name="テキスト ボックス 75"/>
        <xdr:cNvSpPr txBox="1"/>
      </xdr:nvSpPr>
      <xdr:spPr>
        <a:xfrm>
          <a:off x="2527300" y="30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50922</xdr:rowOff>
    </xdr:from>
    <xdr:to>
      <xdr:col>29</xdr:col>
      <xdr:colOff>127000</xdr:colOff>
      <xdr:row>35</xdr:row>
      <xdr:rowOff>83658</xdr:rowOff>
    </xdr:to>
    <xdr:cxnSp macro="">
      <xdr:nvCxnSpPr>
        <xdr:cNvPr id="108" name="直線コネクタ 107"/>
        <xdr:cNvCxnSpPr/>
      </xdr:nvCxnSpPr>
      <xdr:spPr bwMode="auto">
        <a:xfrm flipV="1">
          <a:off x="5003800" y="6661272"/>
          <a:ext cx="647700" cy="32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83658</xdr:rowOff>
    </xdr:from>
    <xdr:to>
      <xdr:col>26</xdr:col>
      <xdr:colOff>50800</xdr:colOff>
      <xdr:row>35</xdr:row>
      <xdr:rowOff>110998</xdr:rowOff>
    </xdr:to>
    <xdr:cxnSp macro="">
      <xdr:nvCxnSpPr>
        <xdr:cNvPr id="111" name="直線コネクタ 110"/>
        <xdr:cNvCxnSpPr/>
      </xdr:nvCxnSpPr>
      <xdr:spPr bwMode="auto">
        <a:xfrm flipV="1">
          <a:off x="4305300" y="6694008"/>
          <a:ext cx="698500" cy="2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110998</xdr:rowOff>
    </xdr:from>
    <xdr:to>
      <xdr:col>22</xdr:col>
      <xdr:colOff>114300</xdr:colOff>
      <xdr:row>35</xdr:row>
      <xdr:rowOff>148214</xdr:rowOff>
    </xdr:to>
    <xdr:cxnSp macro="">
      <xdr:nvCxnSpPr>
        <xdr:cNvPr id="114" name="直線コネクタ 113"/>
        <xdr:cNvCxnSpPr/>
      </xdr:nvCxnSpPr>
      <xdr:spPr bwMode="auto">
        <a:xfrm flipV="1">
          <a:off x="3606800" y="6721348"/>
          <a:ext cx="698500" cy="3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119548</xdr:rowOff>
    </xdr:from>
    <xdr:to>
      <xdr:col>18</xdr:col>
      <xdr:colOff>177800</xdr:colOff>
      <xdr:row>35</xdr:row>
      <xdr:rowOff>148214</xdr:rowOff>
    </xdr:to>
    <xdr:cxnSp macro="">
      <xdr:nvCxnSpPr>
        <xdr:cNvPr id="117" name="直線コネクタ 116"/>
        <xdr:cNvCxnSpPr/>
      </xdr:nvCxnSpPr>
      <xdr:spPr bwMode="auto">
        <a:xfrm>
          <a:off x="2908300" y="6729898"/>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xdr:rowOff>
    </xdr:from>
    <xdr:to>
      <xdr:col>29</xdr:col>
      <xdr:colOff>177800</xdr:colOff>
      <xdr:row>35</xdr:row>
      <xdr:rowOff>101722</xdr:rowOff>
    </xdr:to>
    <xdr:sp macro="" textlink="">
      <xdr:nvSpPr>
        <xdr:cNvPr id="127" name="楕円 126"/>
        <xdr:cNvSpPr/>
      </xdr:nvSpPr>
      <xdr:spPr bwMode="auto">
        <a:xfrm>
          <a:off x="5600700" y="66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188099</xdr:rowOff>
    </xdr:from>
    <xdr:ext cx="762000" cy="259045"/>
    <xdr:sp macro="" textlink="">
      <xdr:nvSpPr>
        <xdr:cNvPr id="128" name="人口1人当たり決算額の推移該当値テキスト445"/>
        <xdr:cNvSpPr txBox="1"/>
      </xdr:nvSpPr>
      <xdr:spPr>
        <a:xfrm>
          <a:off x="5740400" y="64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32858</xdr:rowOff>
    </xdr:from>
    <xdr:to>
      <xdr:col>26</xdr:col>
      <xdr:colOff>101600</xdr:colOff>
      <xdr:row>35</xdr:row>
      <xdr:rowOff>134458</xdr:rowOff>
    </xdr:to>
    <xdr:sp macro="" textlink="">
      <xdr:nvSpPr>
        <xdr:cNvPr id="129" name="楕円 128"/>
        <xdr:cNvSpPr/>
      </xdr:nvSpPr>
      <xdr:spPr bwMode="auto">
        <a:xfrm>
          <a:off x="4953000" y="664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144634</xdr:rowOff>
    </xdr:from>
    <xdr:ext cx="736600" cy="259045"/>
    <xdr:sp macro="" textlink="">
      <xdr:nvSpPr>
        <xdr:cNvPr id="130" name="テキスト ボックス 129"/>
        <xdr:cNvSpPr txBox="1"/>
      </xdr:nvSpPr>
      <xdr:spPr>
        <a:xfrm>
          <a:off x="4622800" y="641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60198</xdr:rowOff>
    </xdr:from>
    <xdr:to>
      <xdr:col>22</xdr:col>
      <xdr:colOff>165100</xdr:colOff>
      <xdr:row>35</xdr:row>
      <xdr:rowOff>161798</xdr:rowOff>
    </xdr:to>
    <xdr:sp macro="" textlink="">
      <xdr:nvSpPr>
        <xdr:cNvPr id="131" name="楕円 130"/>
        <xdr:cNvSpPr/>
      </xdr:nvSpPr>
      <xdr:spPr bwMode="auto">
        <a:xfrm>
          <a:off x="4254500" y="667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171975</xdr:rowOff>
    </xdr:from>
    <xdr:ext cx="762000" cy="259045"/>
    <xdr:sp macro="" textlink="">
      <xdr:nvSpPr>
        <xdr:cNvPr id="132" name="テキスト ボックス 131"/>
        <xdr:cNvSpPr txBox="1"/>
      </xdr:nvSpPr>
      <xdr:spPr>
        <a:xfrm>
          <a:off x="3924300" y="64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97414</xdr:rowOff>
    </xdr:from>
    <xdr:to>
      <xdr:col>19</xdr:col>
      <xdr:colOff>38100</xdr:colOff>
      <xdr:row>35</xdr:row>
      <xdr:rowOff>199014</xdr:rowOff>
    </xdr:to>
    <xdr:sp macro="" textlink="">
      <xdr:nvSpPr>
        <xdr:cNvPr id="133" name="楕円 132"/>
        <xdr:cNvSpPr/>
      </xdr:nvSpPr>
      <xdr:spPr bwMode="auto">
        <a:xfrm>
          <a:off x="3556000" y="670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209191</xdr:rowOff>
    </xdr:from>
    <xdr:ext cx="762000" cy="259045"/>
    <xdr:sp macro="" textlink="">
      <xdr:nvSpPr>
        <xdr:cNvPr id="134" name="テキスト ボックス 133"/>
        <xdr:cNvSpPr txBox="1"/>
      </xdr:nvSpPr>
      <xdr:spPr>
        <a:xfrm>
          <a:off x="3225800" y="647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68748</xdr:rowOff>
    </xdr:from>
    <xdr:to>
      <xdr:col>15</xdr:col>
      <xdr:colOff>101600</xdr:colOff>
      <xdr:row>35</xdr:row>
      <xdr:rowOff>170348</xdr:rowOff>
    </xdr:to>
    <xdr:sp macro="" textlink="">
      <xdr:nvSpPr>
        <xdr:cNvPr id="135" name="楕円 134"/>
        <xdr:cNvSpPr/>
      </xdr:nvSpPr>
      <xdr:spPr bwMode="auto">
        <a:xfrm>
          <a:off x="2857500" y="667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180525</xdr:rowOff>
    </xdr:from>
    <xdr:ext cx="762000" cy="259045"/>
    <xdr:sp macro="" textlink="">
      <xdr:nvSpPr>
        <xdr:cNvPr id="136" name="テキスト ボックス 135"/>
        <xdr:cNvSpPr txBox="1"/>
      </xdr:nvSpPr>
      <xdr:spPr>
        <a:xfrm>
          <a:off x="2527300" y="644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334,070
332,805
747.66
160,957,753
159,484,778
1,232,836
81,435,063
175,030,999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68986</xdr:rowOff>
    </xdr:from>
    <xdr:to>
      <xdr:col>24</xdr:col>
      <xdr:colOff>63500</xdr:colOff>
      <xdr:row>35</xdr:row>
      <xdr:rowOff>109449</xdr:rowOff>
    </xdr:to>
    <xdr:cxnSp macro="">
      <xdr:nvCxnSpPr>
        <xdr:cNvPr id="61" name="直線コネクタ 60"/>
        <xdr:cNvCxnSpPr/>
      </xdr:nvCxnSpPr>
      <xdr:spPr>
        <a:xfrm flipV="1">
          <a:off x="3797300" y="6069736"/>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109449</xdr:rowOff>
    </xdr:from>
    <xdr:to>
      <xdr:col>19</xdr:col>
      <xdr:colOff>177800</xdr:colOff>
      <xdr:row>35</xdr:row>
      <xdr:rowOff>128841</xdr:rowOff>
    </xdr:to>
    <xdr:cxnSp macro="">
      <xdr:nvCxnSpPr>
        <xdr:cNvPr id="64" name="直線コネクタ 63"/>
        <xdr:cNvCxnSpPr/>
      </xdr:nvCxnSpPr>
      <xdr:spPr>
        <a:xfrm flipV="1">
          <a:off x="2908300" y="6110199"/>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128841</xdr:rowOff>
    </xdr:from>
    <xdr:to>
      <xdr:col>15</xdr:col>
      <xdr:colOff>50800</xdr:colOff>
      <xdr:row>35</xdr:row>
      <xdr:rowOff>150025</xdr:rowOff>
    </xdr:to>
    <xdr:cxnSp macro="">
      <xdr:nvCxnSpPr>
        <xdr:cNvPr id="67" name="直線コネクタ 66"/>
        <xdr:cNvCxnSpPr/>
      </xdr:nvCxnSpPr>
      <xdr:spPr>
        <a:xfrm flipV="1">
          <a:off x="2019300" y="6129591"/>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58204</xdr:rowOff>
    </xdr:from>
    <xdr:to>
      <xdr:col>10</xdr:col>
      <xdr:colOff>114300</xdr:colOff>
      <xdr:row>35</xdr:row>
      <xdr:rowOff>150025</xdr:rowOff>
    </xdr:to>
    <xdr:cxnSp macro="">
      <xdr:nvCxnSpPr>
        <xdr:cNvPr id="70" name="直線コネクタ 69"/>
        <xdr:cNvCxnSpPr/>
      </xdr:nvCxnSpPr>
      <xdr:spPr>
        <a:xfrm>
          <a:off x="1130300" y="6058954"/>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18186</xdr:rowOff>
    </xdr:from>
    <xdr:to>
      <xdr:col>24</xdr:col>
      <xdr:colOff>114300</xdr:colOff>
      <xdr:row>35</xdr:row>
      <xdr:rowOff>119786</xdr:rowOff>
    </xdr:to>
    <xdr:sp macro="" textlink="">
      <xdr:nvSpPr>
        <xdr:cNvPr id="80" name="楕円 79"/>
        <xdr:cNvSpPr/>
      </xdr:nvSpPr>
      <xdr:spPr>
        <a:xfrm>
          <a:off x="4584700" y="60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168063</xdr:rowOff>
    </xdr:from>
    <xdr:ext cx="534377" cy="259045"/>
    <xdr:sp macro="" textlink="">
      <xdr:nvSpPr>
        <xdr:cNvPr id="81" name="人件費該当値テキスト"/>
        <xdr:cNvSpPr txBox="1"/>
      </xdr:nvSpPr>
      <xdr:spPr>
        <a:xfrm>
          <a:off x="4686300" y="59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58649</xdr:rowOff>
    </xdr:from>
    <xdr:to>
      <xdr:col>20</xdr:col>
      <xdr:colOff>38100</xdr:colOff>
      <xdr:row>35</xdr:row>
      <xdr:rowOff>160249</xdr:rowOff>
    </xdr:to>
    <xdr:sp macro="" textlink="">
      <xdr:nvSpPr>
        <xdr:cNvPr id="82" name="楕円 81"/>
        <xdr:cNvSpPr/>
      </xdr:nvSpPr>
      <xdr:spPr>
        <a:xfrm>
          <a:off x="3746500" y="60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151376</xdr:rowOff>
    </xdr:from>
    <xdr:ext cx="534377" cy="259045"/>
    <xdr:sp macro="" textlink="">
      <xdr:nvSpPr>
        <xdr:cNvPr id="83" name="テキスト ボックス 82"/>
        <xdr:cNvSpPr txBox="1"/>
      </xdr:nvSpPr>
      <xdr:spPr>
        <a:xfrm>
          <a:off x="3530111" y="61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78041</xdr:rowOff>
    </xdr:from>
    <xdr:to>
      <xdr:col>15</xdr:col>
      <xdr:colOff>101600</xdr:colOff>
      <xdr:row>36</xdr:row>
      <xdr:rowOff>8191</xdr:rowOff>
    </xdr:to>
    <xdr:sp macro="" textlink="">
      <xdr:nvSpPr>
        <xdr:cNvPr id="84" name="楕円 83"/>
        <xdr:cNvSpPr/>
      </xdr:nvSpPr>
      <xdr:spPr>
        <a:xfrm>
          <a:off x="2857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170768</xdr:rowOff>
    </xdr:from>
    <xdr:ext cx="534377" cy="259045"/>
    <xdr:sp macro="" textlink="">
      <xdr:nvSpPr>
        <xdr:cNvPr id="85" name="テキスト ボックス 84"/>
        <xdr:cNvSpPr txBox="1"/>
      </xdr:nvSpPr>
      <xdr:spPr>
        <a:xfrm>
          <a:off x="2641111" y="61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99225</xdr:rowOff>
    </xdr:from>
    <xdr:to>
      <xdr:col>10</xdr:col>
      <xdr:colOff>165100</xdr:colOff>
      <xdr:row>36</xdr:row>
      <xdr:rowOff>29375</xdr:rowOff>
    </xdr:to>
    <xdr:sp macro="" textlink="">
      <xdr:nvSpPr>
        <xdr:cNvPr id="86" name="楕円 85"/>
        <xdr:cNvSpPr/>
      </xdr:nvSpPr>
      <xdr:spPr>
        <a:xfrm>
          <a:off x="1968500" y="60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20502</xdr:rowOff>
    </xdr:from>
    <xdr:ext cx="534377" cy="259045"/>
    <xdr:sp macro="" textlink="">
      <xdr:nvSpPr>
        <xdr:cNvPr id="87" name="テキスト ボックス 86"/>
        <xdr:cNvSpPr txBox="1"/>
      </xdr:nvSpPr>
      <xdr:spPr>
        <a:xfrm>
          <a:off x="1752111" y="61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7404</xdr:rowOff>
    </xdr:from>
    <xdr:to>
      <xdr:col>6</xdr:col>
      <xdr:colOff>38100</xdr:colOff>
      <xdr:row>35</xdr:row>
      <xdr:rowOff>109004</xdr:rowOff>
    </xdr:to>
    <xdr:sp macro="" textlink="">
      <xdr:nvSpPr>
        <xdr:cNvPr id="88" name="楕円 87"/>
        <xdr:cNvSpPr/>
      </xdr:nvSpPr>
      <xdr:spPr>
        <a:xfrm>
          <a:off x="1079500" y="60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100131</xdr:rowOff>
    </xdr:from>
    <xdr:ext cx="534377" cy="259045"/>
    <xdr:sp macro="" textlink="">
      <xdr:nvSpPr>
        <xdr:cNvPr id="89" name="テキスト ボックス 88"/>
        <xdr:cNvSpPr txBox="1"/>
      </xdr:nvSpPr>
      <xdr:spPr>
        <a:xfrm>
          <a:off x="863111" y="61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55423</xdr:rowOff>
    </xdr:from>
    <xdr:to>
      <xdr:col>24</xdr:col>
      <xdr:colOff>63500</xdr:colOff>
      <xdr:row>55</xdr:row>
      <xdr:rowOff>129527</xdr:rowOff>
    </xdr:to>
    <xdr:cxnSp macro="">
      <xdr:nvCxnSpPr>
        <xdr:cNvPr id="119" name="直線コネクタ 118"/>
        <xdr:cNvCxnSpPr/>
      </xdr:nvCxnSpPr>
      <xdr:spPr>
        <a:xfrm flipV="1">
          <a:off x="3797300" y="9485173"/>
          <a:ext cx="8382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129527</xdr:rowOff>
    </xdr:from>
    <xdr:to>
      <xdr:col>19</xdr:col>
      <xdr:colOff>177800</xdr:colOff>
      <xdr:row>55</xdr:row>
      <xdr:rowOff>141624</xdr:rowOff>
    </xdr:to>
    <xdr:cxnSp macro="">
      <xdr:nvCxnSpPr>
        <xdr:cNvPr id="122" name="直線コネクタ 121"/>
        <xdr:cNvCxnSpPr/>
      </xdr:nvCxnSpPr>
      <xdr:spPr>
        <a:xfrm flipV="1">
          <a:off x="2908300" y="9559277"/>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141624</xdr:rowOff>
    </xdr:from>
    <xdr:to>
      <xdr:col>15</xdr:col>
      <xdr:colOff>50800</xdr:colOff>
      <xdr:row>55</xdr:row>
      <xdr:rowOff>147548</xdr:rowOff>
    </xdr:to>
    <xdr:cxnSp macro="">
      <xdr:nvCxnSpPr>
        <xdr:cNvPr id="125" name="直線コネクタ 124"/>
        <xdr:cNvCxnSpPr/>
      </xdr:nvCxnSpPr>
      <xdr:spPr>
        <a:xfrm flipV="1">
          <a:off x="2019300" y="9571374"/>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147548</xdr:rowOff>
    </xdr:from>
    <xdr:to>
      <xdr:col>10</xdr:col>
      <xdr:colOff>114300</xdr:colOff>
      <xdr:row>55</xdr:row>
      <xdr:rowOff>158845</xdr:rowOff>
    </xdr:to>
    <xdr:cxnSp macro="">
      <xdr:nvCxnSpPr>
        <xdr:cNvPr id="128" name="直線コネクタ 127"/>
        <xdr:cNvCxnSpPr/>
      </xdr:nvCxnSpPr>
      <xdr:spPr>
        <a:xfrm flipV="1">
          <a:off x="1130300" y="9577298"/>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4623</xdr:rowOff>
    </xdr:from>
    <xdr:to>
      <xdr:col>24</xdr:col>
      <xdr:colOff>114300</xdr:colOff>
      <xdr:row>55</xdr:row>
      <xdr:rowOff>106223</xdr:rowOff>
    </xdr:to>
    <xdr:sp macro="" textlink="">
      <xdr:nvSpPr>
        <xdr:cNvPr id="138" name="楕円 137"/>
        <xdr:cNvSpPr/>
      </xdr:nvSpPr>
      <xdr:spPr>
        <a:xfrm>
          <a:off x="4584700" y="94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27500</xdr:rowOff>
    </xdr:from>
    <xdr:ext cx="534377" cy="259045"/>
    <xdr:sp macro="" textlink="">
      <xdr:nvSpPr>
        <xdr:cNvPr id="139" name="物件費該当値テキスト"/>
        <xdr:cNvSpPr txBox="1"/>
      </xdr:nvSpPr>
      <xdr:spPr>
        <a:xfrm>
          <a:off x="4686300" y="92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78727</xdr:rowOff>
    </xdr:from>
    <xdr:to>
      <xdr:col>20</xdr:col>
      <xdr:colOff>38100</xdr:colOff>
      <xdr:row>56</xdr:row>
      <xdr:rowOff>8877</xdr:rowOff>
    </xdr:to>
    <xdr:sp macro="" textlink="">
      <xdr:nvSpPr>
        <xdr:cNvPr id="140" name="楕円 139"/>
        <xdr:cNvSpPr/>
      </xdr:nvSpPr>
      <xdr:spPr>
        <a:xfrm>
          <a:off x="3746500" y="95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25404</xdr:rowOff>
    </xdr:from>
    <xdr:ext cx="534377" cy="259045"/>
    <xdr:sp macro="" textlink="">
      <xdr:nvSpPr>
        <xdr:cNvPr id="141" name="テキスト ボックス 140"/>
        <xdr:cNvSpPr txBox="1"/>
      </xdr:nvSpPr>
      <xdr:spPr>
        <a:xfrm>
          <a:off x="3530111" y="92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90824</xdr:rowOff>
    </xdr:from>
    <xdr:to>
      <xdr:col>15</xdr:col>
      <xdr:colOff>101600</xdr:colOff>
      <xdr:row>56</xdr:row>
      <xdr:rowOff>20974</xdr:rowOff>
    </xdr:to>
    <xdr:sp macro="" textlink="">
      <xdr:nvSpPr>
        <xdr:cNvPr id="142" name="楕円 141"/>
        <xdr:cNvSpPr/>
      </xdr:nvSpPr>
      <xdr:spPr>
        <a:xfrm>
          <a:off x="2857500" y="95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37501</xdr:rowOff>
    </xdr:from>
    <xdr:ext cx="534377" cy="259045"/>
    <xdr:sp macro="" textlink="">
      <xdr:nvSpPr>
        <xdr:cNvPr id="143" name="テキスト ボックス 142"/>
        <xdr:cNvSpPr txBox="1"/>
      </xdr:nvSpPr>
      <xdr:spPr>
        <a:xfrm>
          <a:off x="2641111" y="92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96748</xdr:rowOff>
    </xdr:from>
    <xdr:to>
      <xdr:col>10</xdr:col>
      <xdr:colOff>165100</xdr:colOff>
      <xdr:row>56</xdr:row>
      <xdr:rowOff>26898</xdr:rowOff>
    </xdr:to>
    <xdr:sp macro="" textlink="">
      <xdr:nvSpPr>
        <xdr:cNvPr id="144" name="楕円 143"/>
        <xdr:cNvSpPr/>
      </xdr:nvSpPr>
      <xdr:spPr>
        <a:xfrm>
          <a:off x="1968500" y="95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43425</xdr:rowOff>
    </xdr:from>
    <xdr:ext cx="534377" cy="259045"/>
    <xdr:sp macro="" textlink="">
      <xdr:nvSpPr>
        <xdr:cNvPr id="145" name="テキスト ボックス 144"/>
        <xdr:cNvSpPr txBox="1"/>
      </xdr:nvSpPr>
      <xdr:spPr>
        <a:xfrm>
          <a:off x="1752111" y="930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108045</xdr:rowOff>
    </xdr:from>
    <xdr:to>
      <xdr:col>6</xdr:col>
      <xdr:colOff>38100</xdr:colOff>
      <xdr:row>56</xdr:row>
      <xdr:rowOff>38195</xdr:rowOff>
    </xdr:to>
    <xdr:sp macro="" textlink="">
      <xdr:nvSpPr>
        <xdr:cNvPr id="146" name="楕円 145"/>
        <xdr:cNvSpPr/>
      </xdr:nvSpPr>
      <xdr:spPr>
        <a:xfrm>
          <a:off x="1079500" y="95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54722</xdr:rowOff>
    </xdr:from>
    <xdr:ext cx="534377" cy="259045"/>
    <xdr:sp macro="" textlink="">
      <xdr:nvSpPr>
        <xdr:cNvPr id="147" name="テキスト ボックス 146"/>
        <xdr:cNvSpPr txBox="1"/>
      </xdr:nvSpPr>
      <xdr:spPr>
        <a:xfrm>
          <a:off x="863111" y="93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18433</xdr:rowOff>
    </xdr:from>
    <xdr:to>
      <xdr:col>24</xdr:col>
      <xdr:colOff>62865</xdr:colOff>
      <xdr:row>79</xdr:row>
      <xdr:rowOff>68290</xdr:rowOff>
    </xdr:to>
    <xdr:cxnSp macro="">
      <xdr:nvCxnSpPr>
        <xdr:cNvPr id="173" name="直線コネクタ 172"/>
        <xdr:cNvCxnSpPr/>
      </xdr:nvCxnSpPr>
      <xdr:spPr>
        <a:xfrm flipV="1">
          <a:off x="4633595" y="12362833"/>
          <a:ext cx="1270" cy="1250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72117</xdr:rowOff>
    </xdr:from>
    <xdr:ext cx="378565" cy="259045"/>
    <xdr:sp macro="" textlink="">
      <xdr:nvSpPr>
        <xdr:cNvPr id="174" name="維持補修費最小値テキスト"/>
        <xdr:cNvSpPr txBox="1"/>
      </xdr:nvSpPr>
      <xdr:spPr>
        <a:xfrm>
          <a:off x="4686300" y="1361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68290</xdr:rowOff>
    </xdr:from>
    <xdr:to>
      <xdr:col>24</xdr:col>
      <xdr:colOff>152400</xdr:colOff>
      <xdr:row>79</xdr:row>
      <xdr:rowOff>68290</xdr:rowOff>
    </xdr:to>
    <xdr:cxnSp macro="">
      <xdr:nvCxnSpPr>
        <xdr:cNvPr id="175" name="直線コネクタ 174"/>
        <xdr:cNvCxnSpPr/>
      </xdr:nvCxnSpPr>
      <xdr:spPr>
        <a:xfrm>
          <a:off x="4546600" y="136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136560</xdr:rowOff>
    </xdr:from>
    <xdr:ext cx="534377" cy="259045"/>
    <xdr:sp macro="" textlink="">
      <xdr:nvSpPr>
        <xdr:cNvPr id="176" name="維持補修費最大値テキスト"/>
        <xdr:cNvSpPr txBox="1"/>
      </xdr:nvSpPr>
      <xdr:spPr>
        <a:xfrm>
          <a:off x="4686300" y="121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18433</xdr:rowOff>
    </xdr:from>
    <xdr:to>
      <xdr:col>24</xdr:col>
      <xdr:colOff>152400</xdr:colOff>
      <xdr:row>72</xdr:row>
      <xdr:rowOff>18433</xdr:rowOff>
    </xdr:to>
    <xdr:cxnSp macro="">
      <xdr:nvCxnSpPr>
        <xdr:cNvPr id="177" name="直線コネクタ 176"/>
        <xdr:cNvCxnSpPr/>
      </xdr:nvCxnSpPr>
      <xdr:spPr>
        <a:xfrm>
          <a:off x="4546600" y="1236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166805</xdr:rowOff>
    </xdr:from>
    <xdr:to>
      <xdr:col>24</xdr:col>
      <xdr:colOff>63500</xdr:colOff>
      <xdr:row>72</xdr:row>
      <xdr:rowOff>18433</xdr:rowOff>
    </xdr:to>
    <xdr:cxnSp macro="">
      <xdr:nvCxnSpPr>
        <xdr:cNvPr id="178" name="直線コネクタ 177"/>
        <xdr:cNvCxnSpPr/>
      </xdr:nvCxnSpPr>
      <xdr:spPr>
        <a:xfrm>
          <a:off x="3797300" y="12168305"/>
          <a:ext cx="838200" cy="19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94651</xdr:rowOff>
    </xdr:from>
    <xdr:ext cx="469744" cy="259045"/>
    <xdr:sp macro="" textlink="">
      <xdr:nvSpPr>
        <xdr:cNvPr id="179" name="維持補修費平均値テキスト"/>
        <xdr:cNvSpPr txBox="1"/>
      </xdr:nvSpPr>
      <xdr:spPr>
        <a:xfrm>
          <a:off x="4686300" y="131248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116224</xdr:rowOff>
    </xdr:from>
    <xdr:to>
      <xdr:col>24</xdr:col>
      <xdr:colOff>114300</xdr:colOff>
      <xdr:row>77</xdr:row>
      <xdr:rowOff>46374</xdr:rowOff>
    </xdr:to>
    <xdr:sp macro="" textlink="">
      <xdr:nvSpPr>
        <xdr:cNvPr id="180" name="フローチャート: 判断 179"/>
        <xdr:cNvSpPr/>
      </xdr:nvSpPr>
      <xdr:spPr>
        <a:xfrm>
          <a:off x="4584700" y="1314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132407</xdr:rowOff>
    </xdr:from>
    <xdr:to>
      <xdr:col>19</xdr:col>
      <xdr:colOff>177800</xdr:colOff>
      <xdr:row>70</xdr:row>
      <xdr:rowOff>166805</xdr:rowOff>
    </xdr:to>
    <xdr:cxnSp macro="">
      <xdr:nvCxnSpPr>
        <xdr:cNvPr id="181" name="直線コネクタ 180"/>
        <xdr:cNvCxnSpPr/>
      </xdr:nvCxnSpPr>
      <xdr:spPr>
        <a:xfrm>
          <a:off x="2908300" y="12133907"/>
          <a:ext cx="889000" cy="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93363</xdr:rowOff>
    </xdr:from>
    <xdr:to>
      <xdr:col>20</xdr:col>
      <xdr:colOff>38100</xdr:colOff>
      <xdr:row>77</xdr:row>
      <xdr:rowOff>23513</xdr:rowOff>
    </xdr:to>
    <xdr:sp macro="" textlink="">
      <xdr:nvSpPr>
        <xdr:cNvPr id="182" name="フローチャート: 判断 181"/>
        <xdr:cNvSpPr/>
      </xdr:nvSpPr>
      <xdr:spPr>
        <a:xfrm>
          <a:off x="37465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14640</xdr:rowOff>
    </xdr:from>
    <xdr:ext cx="469744" cy="259045"/>
    <xdr:sp macro="" textlink="">
      <xdr:nvSpPr>
        <xdr:cNvPr id="183" name="テキスト ボックス 182"/>
        <xdr:cNvSpPr txBox="1"/>
      </xdr:nvSpPr>
      <xdr:spPr>
        <a:xfrm>
          <a:off x="3562428" y="1321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132407</xdr:rowOff>
    </xdr:from>
    <xdr:to>
      <xdr:col>15</xdr:col>
      <xdr:colOff>50800</xdr:colOff>
      <xdr:row>71</xdr:row>
      <xdr:rowOff>129794</xdr:rowOff>
    </xdr:to>
    <xdr:cxnSp macro="">
      <xdr:nvCxnSpPr>
        <xdr:cNvPr id="184" name="直線コネクタ 183"/>
        <xdr:cNvCxnSpPr/>
      </xdr:nvCxnSpPr>
      <xdr:spPr>
        <a:xfrm flipV="1">
          <a:off x="2019300" y="12133907"/>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102398</xdr:rowOff>
    </xdr:from>
    <xdr:to>
      <xdr:col>15</xdr:col>
      <xdr:colOff>101600</xdr:colOff>
      <xdr:row>77</xdr:row>
      <xdr:rowOff>32548</xdr:rowOff>
    </xdr:to>
    <xdr:sp macro="" textlink="">
      <xdr:nvSpPr>
        <xdr:cNvPr id="185" name="フローチャート: 判断 184"/>
        <xdr:cNvSpPr/>
      </xdr:nvSpPr>
      <xdr:spPr>
        <a:xfrm>
          <a:off x="2857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23675</xdr:rowOff>
    </xdr:from>
    <xdr:ext cx="469744" cy="259045"/>
    <xdr:sp macro="" textlink="">
      <xdr:nvSpPr>
        <xdr:cNvPr id="186" name="テキスト ボックス 185"/>
        <xdr:cNvSpPr txBox="1"/>
      </xdr:nvSpPr>
      <xdr:spPr>
        <a:xfrm>
          <a:off x="2673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129794</xdr:rowOff>
    </xdr:from>
    <xdr:to>
      <xdr:col>10</xdr:col>
      <xdr:colOff>114300</xdr:colOff>
      <xdr:row>71</xdr:row>
      <xdr:rowOff>130121</xdr:rowOff>
    </xdr:to>
    <xdr:cxnSp macro="">
      <xdr:nvCxnSpPr>
        <xdr:cNvPr id="187" name="直線コネクタ 186"/>
        <xdr:cNvCxnSpPr/>
      </xdr:nvCxnSpPr>
      <xdr:spPr>
        <a:xfrm flipV="1">
          <a:off x="1130300" y="1230274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114481</xdr:rowOff>
    </xdr:from>
    <xdr:to>
      <xdr:col>10</xdr:col>
      <xdr:colOff>165100</xdr:colOff>
      <xdr:row>77</xdr:row>
      <xdr:rowOff>44631</xdr:rowOff>
    </xdr:to>
    <xdr:sp macro="" textlink="">
      <xdr:nvSpPr>
        <xdr:cNvPr id="188" name="フローチャート: 判断 187"/>
        <xdr:cNvSpPr/>
      </xdr:nvSpPr>
      <xdr:spPr>
        <a:xfrm>
          <a:off x="1968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35758</xdr:rowOff>
    </xdr:from>
    <xdr:ext cx="469744" cy="259045"/>
    <xdr:sp macro="" textlink="">
      <xdr:nvSpPr>
        <xdr:cNvPr id="189" name="テキスト ボックス 188"/>
        <xdr:cNvSpPr txBox="1"/>
      </xdr:nvSpPr>
      <xdr:spPr>
        <a:xfrm>
          <a:off x="1784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121665</xdr:rowOff>
    </xdr:from>
    <xdr:to>
      <xdr:col>6</xdr:col>
      <xdr:colOff>38100</xdr:colOff>
      <xdr:row>77</xdr:row>
      <xdr:rowOff>51815</xdr:rowOff>
    </xdr:to>
    <xdr:sp macro="" textlink="">
      <xdr:nvSpPr>
        <xdr:cNvPr id="190" name="フローチャート: 判断 189"/>
        <xdr:cNvSpPr/>
      </xdr:nvSpPr>
      <xdr:spPr>
        <a:xfrm>
          <a:off x="1079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42942</xdr:rowOff>
    </xdr:from>
    <xdr:ext cx="469744" cy="259045"/>
    <xdr:sp macro="" textlink="">
      <xdr:nvSpPr>
        <xdr:cNvPr id="191" name="テキスト ボックス 190"/>
        <xdr:cNvSpPr txBox="1"/>
      </xdr:nvSpPr>
      <xdr:spPr>
        <a:xfrm>
          <a:off x="895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139083</xdr:rowOff>
    </xdr:from>
    <xdr:to>
      <xdr:col>24</xdr:col>
      <xdr:colOff>114300</xdr:colOff>
      <xdr:row>72</xdr:row>
      <xdr:rowOff>69233</xdr:rowOff>
    </xdr:to>
    <xdr:sp macro="" textlink="">
      <xdr:nvSpPr>
        <xdr:cNvPr id="197" name="楕円 196"/>
        <xdr:cNvSpPr/>
      </xdr:nvSpPr>
      <xdr:spPr>
        <a:xfrm>
          <a:off x="4584700" y="123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92110</xdr:rowOff>
    </xdr:from>
    <xdr:ext cx="534377" cy="259045"/>
    <xdr:sp macro="" textlink="">
      <xdr:nvSpPr>
        <xdr:cNvPr id="198" name="維持補修費該当値テキスト"/>
        <xdr:cNvSpPr txBox="1"/>
      </xdr:nvSpPr>
      <xdr:spPr>
        <a:xfrm>
          <a:off x="4686300" y="122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116005</xdr:rowOff>
    </xdr:from>
    <xdr:to>
      <xdr:col>20</xdr:col>
      <xdr:colOff>38100</xdr:colOff>
      <xdr:row>71</xdr:row>
      <xdr:rowOff>46155</xdr:rowOff>
    </xdr:to>
    <xdr:sp macro="" textlink="">
      <xdr:nvSpPr>
        <xdr:cNvPr id="199" name="楕円 198"/>
        <xdr:cNvSpPr/>
      </xdr:nvSpPr>
      <xdr:spPr>
        <a:xfrm>
          <a:off x="3746500" y="121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62682</xdr:rowOff>
    </xdr:from>
    <xdr:ext cx="534377" cy="259045"/>
    <xdr:sp macro="" textlink="">
      <xdr:nvSpPr>
        <xdr:cNvPr id="200" name="テキスト ボックス 199"/>
        <xdr:cNvSpPr txBox="1"/>
      </xdr:nvSpPr>
      <xdr:spPr>
        <a:xfrm>
          <a:off x="3530111" y="118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81607</xdr:rowOff>
    </xdr:from>
    <xdr:to>
      <xdr:col>15</xdr:col>
      <xdr:colOff>101600</xdr:colOff>
      <xdr:row>71</xdr:row>
      <xdr:rowOff>11757</xdr:rowOff>
    </xdr:to>
    <xdr:sp macro="" textlink="">
      <xdr:nvSpPr>
        <xdr:cNvPr id="201" name="楕円 200"/>
        <xdr:cNvSpPr/>
      </xdr:nvSpPr>
      <xdr:spPr>
        <a:xfrm>
          <a:off x="2857500" y="120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28284</xdr:rowOff>
    </xdr:from>
    <xdr:ext cx="534377" cy="259045"/>
    <xdr:sp macro="" textlink="">
      <xdr:nvSpPr>
        <xdr:cNvPr id="202" name="テキスト ボックス 201"/>
        <xdr:cNvSpPr txBox="1"/>
      </xdr:nvSpPr>
      <xdr:spPr>
        <a:xfrm>
          <a:off x="2641111" y="118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78994</xdr:rowOff>
    </xdr:from>
    <xdr:to>
      <xdr:col>10</xdr:col>
      <xdr:colOff>165100</xdr:colOff>
      <xdr:row>72</xdr:row>
      <xdr:rowOff>9144</xdr:rowOff>
    </xdr:to>
    <xdr:sp macro="" textlink="">
      <xdr:nvSpPr>
        <xdr:cNvPr id="203" name="楕円 202"/>
        <xdr:cNvSpPr/>
      </xdr:nvSpPr>
      <xdr:spPr>
        <a:xfrm>
          <a:off x="1968500" y="122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25671</xdr:rowOff>
    </xdr:from>
    <xdr:ext cx="534377" cy="259045"/>
    <xdr:sp macro="" textlink="">
      <xdr:nvSpPr>
        <xdr:cNvPr id="204" name="テキスト ボックス 203"/>
        <xdr:cNvSpPr txBox="1"/>
      </xdr:nvSpPr>
      <xdr:spPr>
        <a:xfrm>
          <a:off x="1752111" y="120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79321</xdr:rowOff>
    </xdr:from>
    <xdr:to>
      <xdr:col>6</xdr:col>
      <xdr:colOff>38100</xdr:colOff>
      <xdr:row>72</xdr:row>
      <xdr:rowOff>9471</xdr:rowOff>
    </xdr:to>
    <xdr:sp macro="" textlink="">
      <xdr:nvSpPr>
        <xdr:cNvPr id="205" name="楕円 204"/>
        <xdr:cNvSpPr/>
      </xdr:nvSpPr>
      <xdr:spPr>
        <a:xfrm>
          <a:off x="1079500" y="1225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25998</xdr:rowOff>
    </xdr:from>
    <xdr:ext cx="534377" cy="259045"/>
    <xdr:sp macro="" textlink="">
      <xdr:nvSpPr>
        <xdr:cNvPr id="206" name="テキスト ボックス 205"/>
        <xdr:cNvSpPr txBox="1"/>
      </xdr:nvSpPr>
      <xdr:spPr>
        <a:xfrm>
          <a:off x="863111" y="120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31" name="直線コネクタ 230"/>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2"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3" name="直線コネクタ 232"/>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4"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5" name="直線コネクタ 234"/>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9601</xdr:rowOff>
    </xdr:from>
    <xdr:to>
      <xdr:col>24</xdr:col>
      <xdr:colOff>63500</xdr:colOff>
      <xdr:row>92</xdr:row>
      <xdr:rowOff>70231</xdr:rowOff>
    </xdr:to>
    <xdr:cxnSp macro="">
      <xdr:nvCxnSpPr>
        <xdr:cNvPr id="236" name="直線コネクタ 235"/>
        <xdr:cNvCxnSpPr/>
      </xdr:nvCxnSpPr>
      <xdr:spPr>
        <a:xfrm flipV="1">
          <a:off x="3797300" y="15783001"/>
          <a:ext cx="8382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7"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8" name="フローチャート: 判断 237"/>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66866</xdr:rowOff>
    </xdr:from>
    <xdr:to>
      <xdr:col>19</xdr:col>
      <xdr:colOff>177800</xdr:colOff>
      <xdr:row>92</xdr:row>
      <xdr:rowOff>70231</xdr:rowOff>
    </xdr:to>
    <xdr:cxnSp macro="">
      <xdr:nvCxnSpPr>
        <xdr:cNvPr id="239" name="直線コネクタ 238"/>
        <xdr:cNvCxnSpPr/>
      </xdr:nvCxnSpPr>
      <xdr:spPr>
        <a:xfrm>
          <a:off x="2908300" y="15840266"/>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40" name="フローチャート: 判断 239"/>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41" name="テキスト ボックス 240"/>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66866</xdr:rowOff>
    </xdr:from>
    <xdr:to>
      <xdr:col>15</xdr:col>
      <xdr:colOff>50800</xdr:colOff>
      <xdr:row>92</xdr:row>
      <xdr:rowOff>104115</xdr:rowOff>
    </xdr:to>
    <xdr:cxnSp macro="">
      <xdr:nvCxnSpPr>
        <xdr:cNvPr id="242" name="直線コネクタ 241"/>
        <xdr:cNvCxnSpPr/>
      </xdr:nvCxnSpPr>
      <xdr:spPr>
        <a:xfrm flipV="1">
          <a:off x="2019300" y="15840266"/>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3" name="フローチャート: 判断 242"/>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4" name="テキスト ボックス 243"/>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104115</xdr:rowOff>
    </xdr:from>
    <xdr:to>
      <xdr:col>10</xdr:col>
      <xdr:colOff>114300</xdr:colOff>
      <xdr:row>93</xdr:row>
      <xdr:rowOff>2603</xdr:rowOff>
    </xdr:to>
    <xdr:cxnSp macro="">
      <xdr:nvCxnSpPr>
        <xdr:cNvPr id="245" name="直線コネクタ 244"/>
        <xdr:cNvCxnSpPr/>
      </xdr:nvCxnSpPr>
      <xdr:spPr>
        <a:xfrm flipV="1">
          <a:off x="1130300" y="15877515"/>
          <a:ext cx="8890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6" name="フローチャート: 判断 245"/>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7" name="テキスト ボックス 246"/>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8" name="フローチャート: 判断 247"/>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9" name="テキスト ボックス 248"/>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130251</xdr:rowOff>
    </xdr:from>
    <xdr:to>
      <xdr:col>24</xdr:col>
      <xdr:colOff>114300</xdr:colOff>
      <xdr:row>92</xdr:row>
      <xdr:rowOff>60401</xdr:rowOff>
    </xdr:to>
    <xdr:sp macro="" textlink="">
      <xdr:nvSpPr>
        <xdr:cNvPr id="255" name="楕円 254"/>
        <xdr:cNvSpPr/>
      </xdr:nvSpPr>
      <xdr:spPr>
        <a:xfrm>
          <a:off x="4584700" y="157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153128</xdr:rowOff>
    </xdr:from>
    <xdr:ext cx="599010" cy="259045"/>
    <xdr:sp macro="" textlink="">
      <xdr:nvSpPr>
        <xdr:cNvPr id="256" name="扶助費該当値テキスト"/>
        <xdr:cNvSpPr txBox="1"/>
      </xdr:nvSpPr>
      <xdr:spPr>
        <a:xfrm>
          <a:off x="4686300" y="1558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19431</xdr:rowOff>
    </xdr:from>
    <xdr:to>
      <xdr:col>20</xdr:col>
      <xdr:colOff>38100</xdr:colOff>
      <xdr:row>92</xdr:row>
      <xdr:rowOff>121031</xdr:rowOff>
    </xdr:to>
    <xdr:sp macro="" textlink="">
      <xdr:nvSpPr>
        <xdr:cNvPr id="257" name="楕円 256"/>
        <xdr:cNvSpPr/>
      </xdr:nvSpPr>
      <xdr:spPr>
        <a:xfrm>
          <a:off x="3746500" y="15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137558</xdr:rowOff>
    </xdr:from>
    <xdr:ext cx="599010" cy="259045"/>
    <xdr:sp macro="" textlink="">
      <xdr:nvSpPr>
        <xdr:cNvPr id="258" name="テキスト ボックス 257"/>
        <xdr:cNvSpPr txBox="1"/>
      </xdr:nvSpPr>
      <xdr:spPr>
        <a:xfrm>
          <a:off x="3497795" y="15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16066</xdr:rowOff>
    </xdr:from>
    <xdr:to>
      <xdr:col>15</xdr:col>
      <xdr:colOff>101600</xdr:colOff>
      <xdr:row>92</xdr:row>
      <xdr:rowOff>117666</xdr:rowOff>
    </xdr:to>
    <xdr:sp macro="" textlink="">
      <xdr:nvSpPr>
        <xdr:cNvPr id="259" name="楕円 258"/>
        <xdr:cNvSpPr/>
      </xdr:nvSpPr>
      <xdr:spPr>
        <a:xfrm>
          <a:off x="2857500" y="157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134193</xdr:rowOff>
    </xdr:from>
    <xdr:ext cx="599010" cy="259045"/>
    <xdr:sp macro="" textlink="">
      <xdr:nvSpPr>
        <xdr:cNvPr id="260" name="テキスト ボックス 259"/>
        <xdr:cNvSpPr txBox="1"/>
      </xdr:nvSpPr>
      <xdr:spPr>
        <a:xfrm>
          <a:off x="2608795" y="1556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53315</xdr:rowOff>
    </xdr:from>
    <xdr:to>
      <xdr:col>10</xdr:col>
      <xdr:colOff>165100</xdr:colOff>
      <xdr:row>92</xdr:row>
      <xdr:rowOff>154915</xdr:rowOff>
    </xdr:to>
    <xdr:sp macro="" textlink="">
      <xdr:nvSpPr>
        <xdr:cNvPr id="261" name="楕円 260"/>
        <xdr:cNvSpPr/>
      </xdr:nvSpPr>
      <xdr:spPr>
        <a:xfrm>
          <a:off x="1968500" y="158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171442</xdr:rowOff>
    </xdr:from>
    <xdr:ext cx="599010" cy="259045"/>
    <xdr:sp macro="" textlink="">
      <xdr:nvSpPr>
        <xdr:cNvPr id="262" name="テキスト ボックス 261"/>
        <xdr:cNvSpPr txBox="1"/>
      </xdr:nvSpPr>
      <xdr:spPr>
        <a:xfrm>
          <a:off x="1719795" y="1560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123253</xdr:rowOff>
    </xdr:from>
    <xdr:to>
      <xdr:col>6</xdr:col>
      <xdr:colOff>38100</xdr:colOff>
      <xdr:row>93</xdr:row>
      <xdr:rowOff>53403</xdr:rowOff>
    </xdr:to>
    <xdr:sp macro="" textlink="">
      <xdr:nvSpPr>
        <xdr:cNvPr id="263" name="楕円 262"/>
        <xdr:cNvSpPr/>
      </xdr:nvSpPr>
      <xdr:spPr>
        <a:xfrm>
          <a:off x="1079500" y="158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69930</xdr:rowOff>
    </xdr:from>
    <xdr:ext cx="599010" cy="259045"/>
    <xdr:sp macro="" textlink="">
      <xdr:nvSpPr>
        <xdr:cNvPr id="264" name="テキスト ボックス 263"/>
        <xdr:cNvSpPr txBox="1"/>
      </xdr:nvSpPr>
      <xdr:spPr>
        <a:xfrm>
          <a:off x="830795" y="1567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7" name="直線コネクタ 286"/>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8"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9" name="直線コネクタ 288"/>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90"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91" name="直線コネクタ 290"/>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74457</xdr:rowOff>
    </xdr:from>
    <xdr:to>
      <xdr:col>55</xdr:col>
      <xdr:colOff>0</xdr:colOff>
      <xdr:row>38</xdr:row>
      <xdr:rowOff>82138</xdr:rowOff>
    </xdr:to>
    <xdr:cxnSp macro="">
      <xdr:nvCxnSpPr>
        <xdr:cNvPr id="292" name="直線コネクタ 291"/>
        <xdr:cNvCxnSpPr/>
      </xdr:nvCxnSpPr>
      <xdr:spPr>
        <a:xfrm flipV="1">
          <a:off x="9639300" y="6589557"/>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3"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4" name="フローチャート: 判断 293"/>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82138</xdr:rowOff>
    </xdr:from>
    <xdr:to>
      <xdr:col>50</xdr:col>
      <xdr:colOff>114300</xdr:colOff>
      <xdr:row>38</xdr:row>
      <xdr:rowOff>99740</xdr:rowOff>
    </xdr:to>
    <xdr:cxnSp macro="">
      <xdr:nvCxnSpPr>
        <xdr:cNvPr id="295" name="直線コネクタ 294"/>
        <xdr:cNvCxnSpPr/>
      </xdr:nvCxnSpPr>
      <xdr:spPr>
        <a:xfrm flipV="1">
          <a:off x="8750300" y="659723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6" name="フローチャート: 判断 295"/>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7" name="テキスト ボックス 296"/>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86688</xdr:rowOff>
    </xdr:from>
    <xdr:to>
      <xdr:col>45</xdr:col>
      <xdr:colOff>177800</xdr:colOff>
      <xdr:row>38</xdr:row>
      <xdr:rowOff>99740</xdr:rowOff>
    </xdr:to>
    <xdr:cxnSp macro="">
      <xdr:nvCxnSpPr>
        <xdr:cNvPr id="298" name="直線コネクタ 297"/>
        <xdr:cNvCxnSpPr/>
      </xdr:nvCxnSpPr>
      <xdr:spPr>
        <a:xfrm>
          <a:off x="7861300" y="6601788"/>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9" name="フローチャート: 判断 298"/>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300" name="テキスト ボックス 299"/>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42248</xdr:rowOff>
    </xdr:from>
    <xdr:to>
      <xdr:col>41</xdr:col>
      <xdr:colOff>50800</xdr:colOff>
      <xdr:row>38</xdr:row>
      <xdr:rowOff>86688</xdr:rowOff>
    </xdr:to>
    <xdr:cxnSp macro="">
      <xdr:nvCxnSpPr>
        <xdr:cNvPr id="301" name="直線コネクタ 300"/>
        <xdr:cNvCxnSpPr/>
      </xdr:nvCxnSpPr>
      <xdr:spPr>
        <a:xfrm>
          <a:off x="6972300" y="6557348"/>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2" name="フローチャート: 判断 301"/>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3" name="テキスト ボックス 302"/>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4" name="フローチャート: 判断 303"/>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5" name="テキスト ボックス 304"/>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23657</xdr:rowOff>
    </xdr:from>
    <xdr:to>
      <xdr:col>55</xdr:col>
      <xdr:colOff>50800</xdr:colOff>
      <xdr:row>38</xdr:row>
      <xdr:rowOff>125257</xdr:rowOff>
    </xdr:to>
    <xdr:sp macro="" textlink="">
      <xdr:nvSpPr>
        <xdr:cNvPr id="311" name="楕円 310"/>
        <xdr:cNvSpPr/>
      </xdr:nvSpPr>
      <xdr:spPr>
        <a:xfrm>
          <a:off x="104267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2084</xdr:rowOff>
    </xdr:from>
    <xdr:ext cx="534377" cy="259045"/>
    <xdr:sp macro="" textlink="">
      <xdr:nvSpPr>
        <xdr:cNvPr id="312" name="補助費等該当値テキスト"/>
        <xdr:cNvSpPr txBox="1"/>
      </xdr:nvSpPr>
      <xdr:spPr>
        <a:xfrm>
          <a:off x="10528300" y="65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31338</xdr:rowOff>
    </xdr:from>
    <xdr:to>
      <xdr:col>50</xdr:col>
      <xdr:colOff>165100</xdr:colOff>
      <xdr:row>38</xdr:row>
      <xdr:rowOff>132938</xdr:rowOff>
    </xdr:to>
    <xdr:sp macro="" textlink="">
      <xdr:nvSpPr>
        <xdr:cNvPr id="313" name="楕円 312"/>
        <xdr:cNvSpPr/>
      </xdr:nvSpPr>
      <xdr:spPr>
        <a:xfrm>
          <a:off x="9588500" y="65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124065</xdr:rowOff>
    </xdr:from>
    <xdr:ext cx="534377" cy="259045"/>
    <xdr:sp macro="" textlink="">
      <xdr:nvSpPr>
        <xdr:cNvPr id="314" name="テキスト ボックス 313"/>
        <xdr:cNvSpPr txBox="1"/>
      </xdr:nvSpPr>
      <xdr:spPr>
        <a:xfrm>
          <a:off x="9372111" y="66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48940</xdr:rowOff>
    </xdr:from>
    <xdr:to>
      <xdr:col>46</xdr:col>
      <xdr:colOff>38100</xdr:colOff>
      <xdr:row>38</xdr:row>
      <xdr:rowOff>150540</xdr:rowOff>
    </xdr:to>
    <xdr:sp macro="" textlink="">
      <xdr:nvSpPr>
        <xdr:cNvPr id="315" name="楕円 314"/>
        <xdr:cNvSpPr/>
      </xdr:nvSpPr>
      <xdr:spPr>
        <a:xfrm>
          <a:off x="8699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141667</xdr:rowOff>
    </xdr:from>
    <xdr:ext cx="534377" cy="259045"/>
    <xdr:sp macro="" textlink="">
      <xdr:nvSpPr>
        <xdr:cNvPr id="316" name="テキスト ボックス 315"/>
        <xdr:cNvSpPr txBox="1"/>
      </xdr:nvSpPr>
      <xdr:spPr>
        <a:xfrm>
          <a:off x="8483111" y="66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35888</xdr:rowOff>
    </xdr:from>
    <xdr:to>
      <xdr:col>41</xdr:col>
      <xdr:colOff>101600</xdr:colOff>
      <xdr:row>38</xdr:row>
      <xdr:rowOff>137488</xdr:rowOff>
    </xdr:to>
    <xdr:sp macro="" textlink="">
      <xdr:nvSpPr>
        <xdr:cNvPr id="317" name="楕円 316"/>
        <xdr:cNvSpPr/>
      </xdr:nvSpPr>
      <xdr:spPr>
        <a:xfrm>
          <a:off x="7810500" y="65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128615</xdr:rowOff>
    </xdr:from>
    <xdr:ext cx="534377" cy="259045"/>
    <xdr:sp macro="" textlink="">
      <xdr:nvSpPr>
        <xdr:cNvPr id="318" name="テキスト ボックス 317"/>
        <xdr:cNvSpPr txBox="1"/>
      </xdr:nvSpPr>
      <xdr:spPr>
        <a:xfrm>
          <a:off x="7594111" y="664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162898</xdr:rowOff>
    </xdr:from>
    <xdr:to>
      <xdr:col>36</xdr:col>
      <xdr:colOff>165100</xdr:colOff>
      <xdr:row>38</xdr:row>
      <xdr:rowOff>93048</xdr:rowOff>
    </xdr:to>
    <xdr:sp macro="" textlink="">
      <xdr:nvSpPr>
        <xdr:cNvPr id="319" name="楕円 318"/>
        <xdr:cNvSpPr/>
      </xdr:nvSpPr>
      <xdr:spPr>
        <a:xfrm>
          <a:off x="6921500" y="65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84175</xdr:rowOff>
    </xdr:from>
    <xdr:ext cx="534377" cy="259045"/>
    <xdr:sp macro="" textlink="">
      <xdr:nvSpPr>
        <xdr:cNvPr id="320" name="テキスト ボックス 319"/>
        <xdr:cNvSpPr txBox="1"/>
      </xdr:nvSpPr>
      <xdr:spPr>
        <a:xfrm>
          <a:off x="6705111" y="65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7" name="直線コネクタ 346"/>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8"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9" name="直線コネクタ 348"/>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50"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51" name="直線コネクタ 350"/>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141741</xdr:rowOff>
    </xdr:from>
    <xdr:to>
      <xdr:col>55</xdr:col>
      <xdr:colOff>0</xdr:colOff>
      <xdr:row>57</xdr:row>
      <xdr:rowOff>12501</xdr:rowOff>
    </xdr:to>
    <xdr:cxnSp macro="">
      <xdr:nvCxnSpPr>
        <xdr:cNvPr id="352" name="直線コネクタ 351"/>
        <xdr:cNvCxnSpPr/>
      </xdr:nvCxnSpPr>
      <xdr:spPr>
        <a:xfrm flipV="1">
          <a:off x="9639300" y="9742941"/>
          <a:ext cx="8382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3"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4" name="フローチャート: 判断 353"/>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145464</xdr:rowOff>
    </xdr:from>
    <xdr:to>
      <xdr:col>50</xdr:col>
      <xdr:colOff>114300</xdr:colOff>
      <xdr:row>57</xdr:row>
      <xdr:rowOff>12501</xdr:rowOff>
    </xdr:to>
    <xdr:cxnSp macro="">
      <xdr:nvCxnSpPr>
        <xdr:cNvPr id="355" name="直線コネクタ 354"/>
        <xdr:cNvCxnSpPr/>
      </xdr:nvCxnSpPr>
      <xdr:spPr>
        <a:xfrm>
          <a:off x="8750300" y="9746664"/>
          <a:ext cx="8890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6" name="フローチャート: 判断 355"/>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7" name="テキスト ボックス 356"/>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145464</xdr:rowOff>
    </xdr:from>
    <xdr:to>
      <xdr:col>45</xdr:col>
      <xdr:colOff>177800</xdr:colOff>
      <xdr:row>57</xdr:row>
      <xdr:rowOff>83236</xdr:rowOff>
    </xdr:to>
    <xdr:cxnSp macro="">
      <xdr:nvCxnSpPr>
        <xdr:cNvPr id="358" name="直線コネクタ 357"/>
        <xdr:cNvCxnSpPr/>
      </xdr:nvCxnSpPr>
      <xdr:spPr>
        <a:xfrm flipV="1">
          <a:off x="7861300" y="9746664"/>
          <a:ext cx="889000" cy="10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9" name="フローチャート: 判断 358"/>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60" name="テキスト ボックス 359"/>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18330</xdr:rowOff>
    </xdr:from>
    <xdr:to>
      <xdr:col>41</xdr:col>
      <xdr:colOff>50800</xdr:colOff>
      <xdr:row>57</xdr:row>
      <xdr:rowOff>83236</xdr:rowOff>
    </xdr:to>
    <xdr:cxnSp macro="">
      <xdr:nvCxnSpPr>
        <xdr:cNvPr id="361" name="直線コネクタ 360"/>
        <xdr:cNvCxnSpPr/>
      </xdr:nvCxnSpPr>
      <xdr:spPr>
        <a:xfrm>
          <a:off x="6972300" y="9790980"/>
          <a:ext cx="889000" cy="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2" name="フローチャート: 判断 361"/>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3" name="テキスト ボックス 362"/>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4" name="フローチャート: 判断 363"/>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5" name="テキスト ボックス 364"/>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90941</xdr:rowOff>
    </xdr:from>
    <xdr:to>
      <xdr:col>55</xdr:col>
      <xdr:colOff>50800</xdr:colOff>
      <xdr:row>57</xdr:row>
      <xdr:rowOff>21091</xdr:rowOff>
    </xdr:to>
    <xdr:sp macro="" textlink="">
      <xdr:nvSpPr>
        <xdr:cNvPr id="371" name="楕円 370"/>
        <xdr:cNvSpPr/>
      </xdr:nvSpPr>
      <xdr:spPr>
        <a:xfrm>
          <a:off x="10426700" y="96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69368</xdr:rowOff>
    </xdr:from>
    <xdr:ext cx="534377" cy="259045"/>
    <xdr:sp macro="" textlink="">
      <xdr:nvSpPr>
        <xdr:cNvPr id="372" name="普通建設事業費該当値テキスト"/>
        <xdr:cNvSpPr txBox="1"/>
      </xdr:nvSpPr>
      <xdr:spPr>
        <a:xfrm>
          <a:off x="10528300" y="96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133151</xdr:rowOff>
    </xdr:from>
    <xdr:to>
      <xdr:col>50</xdr:col>
      <xdr:colOff>165100</xdr:colOff>
      <xdr:row>57</xdr:row>
      <xdr:rowOff>63301</xdr:rowOff>
    </xdr:to>
    <xdr:sp macro="" textlink="">
      <xdr:nvSpPr>
        <xdr:cNvPr id="373" name="楕円 372"/>
        <xdr:cNvSpPr/>
      </xdr:nvSpPr>
      <xdr:spPr>
        <a:xfrm>
          <a:off x="9588500" y="9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54428</xdr:rowOff>
    </xdr:from>
    <xdr:ext cx="534377" cy="259045"/>
    <xdr:sp macro="" textlink="">
      <xdr:nvSpPr>
        <xdr:cNvPr id="374" name="テキスト ボックス 373"/>
        <xdr:cNvSpPr txBox="1"/>
      </xdr:nvSpPr>
      <xdr:spPr>
        <a:xfrm>
          <a:off x="9372111" y="98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94664</xdr:rowOff>
    </xdr:from>
    <xdr:to>
      <xdr:col>46</xdr:col>
      <xdr:colOff>38100</xdr:colOff>
      <xdr:row>57</xdr:row>
      <xdr:rowOff>24814</xdr:rowOff>
    </xdr:to>
    <xdr:sp macro="" textlink="">
      <xdr:nvSpPr>
        <xdr:cNvPr id="375" name="楕円 374"/>
        <xdr:cNvSpPr/>
      </xdr:nvSpPr>
      <xdr:spPr>
        <a:xfrm>
          <a:off x="8699500" y="96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41341</xdr:rowOff>
    </xdr:from>
    <xdr:ext cx="534377" cy="259045"/>
    <xdr:sp macro="" textlink="">
      <xdr:nvSpPr>
        <xdr:cNvPr id="376" name="テキスト ボックス 375"/>
        <xdr:cNvSpPr txBox="1"/>
      </xdr:nvSpPr>
      <xdr:spPr>
        <a:xfrm>
          <a:off x="8483111" y="947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32436</xdr:rowOff>
    </xdr:from>
    <xdr:to>
      <xdr:col>41</xdr:col>
      <xdr:colOff>101600</xdr:colOff>
      <xdr:row>57</xdr:row>
      <xdr:rowOff>134036</xdr:rowOff>
    </xdr:to>
    <xdr:sp macro="" textlink="">
      <xdr:nvSpPr>
        <xdr:cNvPr id="377" name="楕円 376"/>
        <xdr:cNvSpPr/>
      </xdr:nvSpPr>
      <xdr:spPr>
        <a:xfrm>
          <a:off x="7810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125163</xdr:rowOff>
    </xdr:from>
    <xdr:ext cx="534377" cy="259045"/>
    <xdr:sp macro="" textlink="">
      <xdr:nvSpPr>
        <xdr:cNvPr id="378" name="テキスト ボックス 377"/>
        <xdr:cNvSpPr txBox="1"/>
      </xdr:nvSpPr>
      <xdr:spPr>
        <a:xfrm>
          <a:off x="7594111" y="98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138980</xdr:rowOff>
    </xdr:from>
    <xdr:to>
      <xdr:col>36</xdr:col>
      <xdr:colOff>165100</xdr:colOff>
      <xdr:row>57</xdr:row>
      <xdr:rowOff>69130</xdr:rowOff>
    </xdr:to>
    <xdr:sp macro="" textlink="">
      <xdr:nvSpPr>
        <xdr:cNvPr id="379" name="楕円 378"/>
        <xdr:cNvSpPr/>
      </xdr:nvSpPr>
      <xdr:spPr>
        <a:xfrm>
          <a:off x="6921500" y="97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60257</xdr:rowOff>
    </xdr:from>
    <xdr:ext cx="534377" cy="259045"/>
    <xdr:sp macro="" textlink="">
      <xdr:nvSpPr>
        <xdr:cNvPr id="380" name="テキスト ボックス 379"/>
        <xdr:cNvSpPr txBox="1"/>
      </xdr:nvSpPr>
      <xdr:spPr>
        <a:xfrm>
          <a:off x="6705111" y="98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6" name="直線コネクタ 405"/>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7"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8" name="直線コネクタ 407"/>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9"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10" name="直線コネクタ 409"/>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93066</xdr:rowOff>
    </xdr:from>
    <xdr:to>
      <xdr:col>55</xdr:col>
      <xdr:colOff>0</xdr:colOff>
      <xdr:row>78</xdr:row>
      <xdr:rowOff>148518</xdr:rowOff>
    </xdr:to>
    <xdr:cxnSp macro="">
      <xdr:nvCxnSpPr>
        <xdr:cNvPr id="411" name="直線コネクタ 410"/>
        <xdr:cNvCxnSpPr/>
      </xdr:nvCxnSpPr>
      <xdr:spPr>
        <a:xfrm flipV="1">
          <a:off x="9639300" y="13466166"/>
          <a:ext cx="8382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2"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3" name="フローチャート: 判断 412"/>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148518</xdr:rowOff>
    </xdr:from>
    <xdr:to>
      <xdr:col>50</xdr:col>
      <xdr:colOff>114300</xdr:colOff>
      <xdr:row>79</xdr:row>
      <xdr:rowOff>5446</xdr:rowOff>
    </xdr:to>
    <xdr:cxnSp macro="">
      <xdr:nvCxnSpPr>
        <xdr:cNvPr id="414" name="直線コネクタ 413"/>
        <xdr:cNvCxnSpPr/>
      </xdr:nvCxnSpPr>
      <xdr:spPr>
        <a:xfrm flipV="1">
          <a:off x="8750300" y="13521618"/>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5" name="フローチャート: 判断 414"/>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6" name="テキスト ボックス 415"/>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5446</xdr:rowOff>
    </xdr:from>
    <xdr:to>
      <xdr:col>45</xdr:col>
      <xdr:colOff>177800</xdr:colOff>
      <xdr:row>79</xdr:row>
      <xdr:rowOff>14427</xdr:rowOff>
    </xdr:to>
    <xdr:cxnSp macro="">
      <xdr:nvCxnSpPr>
        <xdr:cNvPr id="417" name="直線コネクタ 416"/>
        <xdr:cNvCxnSpPr/>
      </xdr:nvCxnSpPr>
      <xdr:spPr>
        <a:xfrm flipV="1">
          <a:off x="7861300" y="13549996"/>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8" name="フローチャート: 判断 417"/>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9" name="テキスト ボックス 418"/>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36340</xdr:rowOff>
    </xdr:from>
    <xdr:to>
      <xdr:col>41</xdr:col>
      <xdr:colOff>50800</xdr:colOff>
      <xdr:row>79</xdr:row>
      <xdr:rowOff>14427</xdr:rowOff>
    </xdr:to>
    <xdr:cxnSp macro="">
      <xdr:nvCxnSpPr>
        <xdr:cNvPr id="420" name="直線コネクタ 419"/>
        <xdr:cNvCxnSpPr/>
      </xdr:nvCxnSpPr>
      <xdr:spPr>
        <a:xfrm>
          <a:off x="6972300" y="13066540"/>
          <a:ext cx="889000" cy="4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21" name="フローチャート: 判断 420"/>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2" name="テキスト ボックス 421"/>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3" name="フローチャート: 判断 422"/>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4" name="テキスト ボックス 423"/>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42266</xdr:rowOff>
    </xdr:from>
    <xdr:to>
      <xdr:col>55</xdr:col>
      <xdr:colOff>50800</xdr:colOff>
      <xdr:row>78</xdr:row>
      <xdr:rowOff>143866</xdr:rowOff>
    </xdr:to>
    <xdr:sp macro="" textlink="">
      <xdr:nvSpPr>
        <xdr:cNvPr id="430" name="楕円 429"/>
        <xdr:cNvSpPr/>
      </xdr:nvSpPr>
      <xdr:spPr>
        <a:xfrm>
          <a:off x="10426700" y="134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20693</xdr:rowOff>
    </xdr:from>
    <xdr:ext cx="469744" cy="259045"/>
    <xdr:sp macro="" textlink="">
      <xdr:nvSpPr>
        <xdr:cNvPr id="431" name="普通建設事業費 （ うち新規整備　）該当値テキスト"/>
        <xdr:cNvSpPr txBox="1"/>
      </xdr:nvSpPr>
      <xdr:spPr>
        <a:xfrm>
          <a:off x="10528300"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97718</xdr:rowOff>
    </xdr:from>
    <xdr:to>
      <xdr:col>50</xdr:col>
      <xdr:colOff>165100</xdr:colOff>
      <xdr:row>79</xdr:row>
      <xdr:rowOff>27868</xdr:rowOff>
    </xdr:to>
    <xdr:sp macro="" textlink="">
      <xdr:nvSpPr>
        <xdr:cNvPr id="432" name="楕円 431"/>
        <xdr:cNvSpPr/>
      </xdr:nvSpPr>
      <xdr:spPr>
        <a:xfrm>
          <a:off x="9588500" y="134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18995</xdr:rowOff>
    </xdr:from>
    <xdr:ext cx="469744" cy="259045"/>
    <xdr:sp macro="" textlink="">
      <xdr:nvSpPr>
        <xdr:cNvPr id="433" name="テキスト ボックス 432"/>
        <xdr:cNvSpPr txBox="1"/>
      </xdr:nvSpPr>
      <xdr:spPr>
        <a:xfrm>
          <a:off x="9404428" y="1356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126096</xdr:rowOff>
    </xdr:from>
    <xdr:to>
      <xdr:col>46</xdr:col>
      <xdr:colOff>38100</xdr:colOff>
      <xdr:row>79</xdr:row>
      <xdr:rowOff>56246</xdr:rowOff>
    </xdr:to>
    <xdr:sp macro="" textlink="">
      <xdr:nvSpPr>
        <xdr:cNvPr id="434" name="楕円 433"/>
        <xdr:cNvSpPr/>
      </xdr:nvSpPr>
      <xdr:spPr>
        <a:xfrm>
          <a:off x="8699500" y="13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47373</xdr:rowOff>
    </xdr:from>
    <xdr:ext cx="469744" cy="259045"/>
    <xdr:sp macro="" textlink="">
      <xdr:nvSpPr>
        <xdr:cNvPr id="435" name="テキスト ボックス 434"/>
        <xdr:cNvSpPr txBox="1"/>
      </xdr:nvSpPr>
      <xdr:spPr>
        <a:xfrm>
          <a:off x="8515428" y="135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135077</xdr:rowOff>
    </xdr:from>
    <xdr:to>
      <xdr:col>41</xdr:col>
      <xdr:colOff>101600</xdr:colOff>
      <xdr:row>79</xdr:row>
      <xdr:rowOff>65227</xdr:rowOff>
    </xdr:to>
    <xdr:sp macro="" textlink="">
      <xdr:nvSpPr>
        <xdr:cNvPr id="436" name="楕円 435"/>
        <xdr:cNvSpPr/>
      </xdr:nvSpPr>
      <xdr:spPr>
        <a:xfrm>
          <a:off x="7810500" y="13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56354</xdr:rowOff>
    </xdr:from>
    <xdr:ext cx="469744" cy="259045"/>
    <xdr:sp macro="" textlink="">
      <xdr:nvSpPr>
        <xdr:cNvPr id="437" name="テキスト ボックス 436"/>
        <xdr:cNvSpPr txBox="1"/>
      </xdr:nvSpPr>
      <xdr:spPr>
        <a:xfrm>
          <a:off x="7626428" y="1360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156990</xdr:rowOff>
    </xdr:from>
    <xdr:to>
      <xdr:col>36</xdr:col>
      <xdr:colOff>165100</xdr:colOff>
      <xdr:row>76</xdr:row>
      <xdr:rowOff>87140</xdr:rowOff>
    </xdr:to>
    <xdr:sp macro="" textlink="">
      <xdr:nvSpPr>
        <xdr:cNvPr id="438" name="楕円 437"/>
        <xdr:cNvSpPr/>
      </xdr:nvSpPr>
      <xdr:spPr>
        <a:xfrm>
          <a:off x="6921500" y="130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78267</xdr:rowOff>
    </xdr:from>
    <xdr:ext cx="534377" cy="259045"/>
    <xdr:sp macro="" textlink="">
      <xdr:nvSpPr>
        <xdr:cNvPr id="439" name="テキスト ボックス 438"/>
        <xdr:cNvSpPr txBox="1"/>
      </xdr:nvSpPr>
      <xdr:spPr>
        <a:xfrm>
          <a:off x="6705111" y="131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3" name="直線コネクタ 462"/>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4"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5" name="直線コネクタ 464"/>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6"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7" name="直線コネクタ 466"/>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147110</xdr:rowOff>
    </xdr:from>
    <xdr:to>
      <xdr:col>55</xdr:col>
      <xdr:colOff>0</xdr:colOff>
      <xdr:row>94</xdr:row>
      <xdr:rowOff>156559</xdr:rowOff>
    </xdr:to>
    <xdr:cxnSp macro="">
      <xdr:nvCxnSpPr>
        <xdr:cNvPr id="468" name="直線コネクタ 467"/>
        <xdr:cNvCxnSpPr/>
      </xdr:nvCxnSpPr>
      <xdr:spPr>
        <a:xfrm flipV="1">
          <a:off x="9639300" y="16263410"/>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9"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70" name="フローチャート: 判断 469"/>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156559</xdr:rowOff>
    </xdr:from>
    <xdr:to>
      <xdr:col>50</xdr:col>
      <xdr:colOff>114300</xdr:colOff>
      <xdr:row>95</xdr:row>
      <xdr:rowOff>39136</xdr:rowOff>
    </xdr:to>
    <xdr:cxnSp macro="">
      <xdr:nvCxnSpPr>
        <xdr:cNvPr id="471" name="直線コネクタ 470"/>
        <xdr:cNvCxnSpPr/>
      </xdr:nvCxnSpPr>
      <xdr:spPr>
        <a:xfrm flipV="1">
          <a:off x="8750300" y="16272859"/>
          <a:ext cx="8890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2" name="フローチャート: 判断 471"/>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3" name="テキスト ボックス 472"/>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39136</xdr:rowOff>
    </xdr:from>
    <xdr:to>
      <xdr:col>45</xdr:col>
      <xdr:colOff>177800</xdr:colOff>
      <xdr:row>95</xdr:row>
      <xdr:rowOff>88970</xdr:rowOff>
    </xdr:to>
    <xdr:cxnSp macro="">
      <xdr:nvCxnSpPr>
        <xdr:cNvPr id="474" name="直線コネクタ 473"/>
        <xdr:cNvCxnSpPr/>
      </xdr:nvCxnSpPr>
      <xdr:spPr>
        <a:xfrm flipV="1">
          <a:off x="7861300" y="16326886"/>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5" name="フローチャート: 判断 474"/>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6" name="テキスト ボックス 475"/>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88970</xdr:rowOff>
    </xdr:from>
    <xdr:to>
      <xdr:col>41</xdr:col>
      <xdr:colOff>50800</xdr:colOff>
      <xdr:row>96</xdr:row>
      <xdr:rowOff>133890</xdr:rowOff>
    </xdr:to>
    <xdr:cxnSp macro="">
      <xdr:nvCxnSpPr>
        <xdr:cNvPr id="477" name="直線コネクタ 476"/>
        <xdr:cNvCxnSpPr/>
      </xdr:nvCxnSpPr>
      <xdr:spPr>
        <a:xfrm flipV="1">
          <a:off x="6972300" y="16376720"/>
          <a:ext cx="8890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8" name="フローチャート: 判断 477"/>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9" name="テキスト ボックス 478"/>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80" name="フローチャート: 判断 479"/>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81" name="テキスト ボックス 480"/>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96310</xdr:rowOff>
    </xdr:from>
    <xdr:to>
      <xdr:col>55</xdr:col>
      <xdr:colOff>50800</xdr:colOff>
      <xdr:row>95</xdr:row>
      <xdr:rowOff>26460</xdr:rowOff>
    </xdr:to>
    <xdr:sp macro="" textlink="">
      <xdr:nvSpPr>
        <xdr:cNvPr id="487" name="楕円 486"/>
        <xdr:cNvSpPr/>
      </xdr:nvSpPr>
      <xdr:spPr>
        <a:xfrm>
          <a:off x="10426700" y="162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119187</xdr:rowOff>
    </xdr:from>
    <xdr:ext cx="534377" cy="259045"/>
    <xdr:sp macro="" textlink="">
      <xdr:nvSpPr>
        <xdr:cNvPr id="488" name="普通建設事業費 （ うち更新整備　）該当値テキスト"/>
        <xdr:cNvSpPr txBox="1"/>
      </xdr:nvSpPr>
      <xdr:spPr>
        <a:xfrm>
          <a:off x="10528300" y="160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105759</xdr:rowOff>
    </xdr:from>
    <xdr:to>
      <xdr:col>50</xdr:col>
      <xdr:colOff>165100</xdr:colOff>
      <xdr:row>95</xdr:row>
      <xdr:rowOff>35909</xdr:rowOff>
    </xdr:to>
    <xdr:sp macro="" textlink="">
      <xdr:nvSpPr>
        <xdr:cNvPr id="489" name="楕円 488"/>
        <xdr:cNvSpPr/>
      </xdr:nvSpPr>
      <xdr:spPr>
        <a:xfrm>
          <a:off x="9588500" y="162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52436</xdr:rowOff>
    </xdr:from>
    <xdr:ext cx="534377" cy="259045"/>
    <xdr:sp macro="" textlink="">
      <xdr:nvSpPr>
        <xdr:cNvPr id="490" name="テキスト ボックス 489"/>
        <xdr:cNvSpPr txBox="1"/>
      </xdr:nvSpPr>
      <xdr:spPr>
        <a:xfrm>
          <a:off x="9372111" y="159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159786</xdr:rowOff>
    </xdr:from>
    <xdr:to>
      <xdr:col>46</xdr:col>
      <xdr:colOff>38100</xdr:colOff>
      <xdr:row>95</xdr:row>
      <xdr:rowOff>89936</xdr:rowOff>
    </xdr:to>
    <xdr:sp macro="" textlink="">
      <xdr:nvSpPr>
        <xdr:cNvPr id="491" name="楕円 490"/>
        <xdr:cNvSpPr/>
      </xdr:nvSpPr>
      <xdr:spPr>
        <a:xfrm>
          <a:off x="8699500" y="162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106463</xdr:rowOff>
    </xdr:from>
    <xdr:ext cx="534377" cy="259045"/>
    <xdr:sp macro="" textlink="">
      <xdr:nvSpPr>
        <xdr:cNvPr id="492" name="テキスト ボックス 491"/>
        <xdr:cNvSpPr txBox="1"/>
      </xdr:nvSpPr>
      <xdr:spPr>
        <a:xfrm>
          <a:off x="8483111" y="160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38170</xdr:rowOff>
    </xdr:from>
    <xdr:to>
      <xdr:col>41</xdr:col>
      <xdr:colOff>101600</xdr:colOff>
      <xdr:row>95</xdr:row>
      <xdr:rowOff>139770</xdr:rowOff>
    </xdr:to>
    <xdr:sp macro="" textlink="">
      <xdr:nvSpPr>
        <xdr:cNvPr id="493" name="楕円 492"/>
        <xdr:cNvSpPr/>
      </xdr:nvSpPr>
      <xdr:spPr>
        <a:xfrm>
          <a:off x="7810500" y="163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156297</xdr:rowOff>
    </xdr:from>
    <xdr:ext cx="534377" cy="259045"/>
    <xdr:sp macro="" textlink="">
      <xdr:nvSpPr>
        <xdr:cNvPr id="494" name="テキスト ボックス 493"/>
        <xdr:cNvSpPr txBox="1"/>
      </xdr:nvSpPr>
      <xdr:spPr>
        <a:xfrm>
          <a:off x="7594111" y="161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83090</xdr:rowOff>
    </xdr:from>
    <xdr:to>
      <xdr:col>36</xdr:col>
      <xdr:colOff>165100</xdr:colOff>
      <xdr:row>97</xdr:row>
      <xdr:rowOff>13240</xdr:rowOff>
    </xdr:to>
    <xdr:sp macro="" textlink="">
      <xdr:nvSpPr>
        <xdr:cNvPr id="495" name="楕円 494"/>
        <xdr:cNvSpPr/>
      </xdr:nvSpPr>
      <xdr:spPr>
        <a:xfrm>
          <a:off x="6921500" y="165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4367</xdr:rowOff>
    </xdr:from>
    <xdr:ext cx="534377" cy="259045"/>
    <xdr:sp macro="" textlink="">
      <xdr:nvSpPr>
        <xdr:cNvPr id="496" name="テキスト ボックス 495"/>
        <xdr:cNvSpPr txBox="1"/>
      </xdr:nvSpPr>
      <xdr:spPr>
        <a:xfrm>
          <a:off x="6705111" y="1663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2" name="直線コネクタ 521"/>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5"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6" name="直線コネクタ 525"/>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48391</xdr:rowOff>
    </xdr:from>
    <xdr:to>
      <xdr:col>85</xdr:col>
      <xdr:colOff>127000</xdr:colOff>
      <xdr:row>39</xdr:row>
      <xdr:rowOff>82811</xdr:rowOff>
    </xdr:to>
    <xdr:cxnSp macro="">
      <xdr:nvCxnSpPr>
        <xdr:cNvPr id="527" name="直線コネクタ 526"/>
        <xdr:cNvCxnSpPr/>
      </xdr:nvCxnSpPr>
      <xdr:spPr>
        <a:xfrm>
          <a:off x="15481300" y="6734941"/>
          <a:ext cx="838200" cy="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8"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9" name="フローチャート: 判断 528"/>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48391</xdr:rowOff>
    </xdr:from>
    <xdr:to>
      <xdr:col>81</xdr:col>
      <xdr:colOff>50800</xdr:colOff>
      <xdr:row>39</xdr:row>
      <xdr:rowOff>82028</xdr:rowOff>
    </xdr:to>
    <xdr:cxnSp macro="">
      <xdr:nvCxnSpPr>
        <xdr:cNvPr id="530" name="直線コネクタ 529"/>
        <xdr:cNvCxnSpPr/>
      </xdr:nvCxnSpPr>
      <xdr:spPr>
        <a:xfrm flipV="1">
          <a:off x="14592300" y="673494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31" name="フローチャート: 判断 530"/>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2" name="テキスト ボックス 531"/>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76019</xdr:rowOff>
    </xdr:from>
    <xdr:to>
      <xdr:col>76</xdr:col>
      <xdr:colOff>114300</xdr:colOff>
      <xdr:row>39</xdr:row>
      <xdr:rowOff>82028</xdr:rowOff>
    </xdr:to>
    <xdr:cxnSp macro="">
      <xdr:nvCxnSpPr>
        <xdr:cNvPr id="533" name="直線コネクタ 532"/>
        <xdr:cNvCxnSpPr/>
      </xdr:nvCxnSpPr>
      <xdr:spPr>
        <a:xfrm>
          <a:off x="13703300" y="6762569"/>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4" name="フローチャート: 判断 533"/>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5" name="テキスト ボックス 534"/>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76019</xdr:rowOff>
    </xdr:from>
    <xdr:to>
      <xdr:col>71</xdr:col>
      <xdr:colOff>177800</xdr:colOff>
      <xdr:row>39</xdr:row>
      <xdr:rowOff>98878</xdr:rowOff>
    </xdr:to>
    <xdr:cxnSp macro="">
      <xdr:nvCxnSpPr>
        <xdr:cNvPr id="536" name="直線コネクタ 535"/>
        <xdr:cNvCxnSpPr/>
      </xdr:nvCxnSpPr>
      <xdr:spPr>
        <a:xfrm flipV="1">
          <a:off x="12814300" y="67625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7" name="フローチャート: 判断 536"/>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8" name="テキスト ボックス 537"/>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9" name="フローチャート: 判断 538"/>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40" name="テキスト ボックス 539"/>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32011</xdr:rowOff>
    </xdr:from>
    <xdr:to>
      <xdr:col>85</xdr:col>
      <xdr:colOff>177800</xdr:colOff>
      <xdr:row>39</xdr:row>
      <xdr:rowOff>133611</xdr:rowOff>
    </xdr:to>
    <xdr:sp macro="" textlink="">
      <xdr:nvSpPr>
        <xdr:cNvPr id="546" name="楕円 545"/>
        <xdr:cNvSpPr/>
      </xdr:nvSpPr>
      <xdr:spPr>
        <a:xfrm>
          <a:off x="16268700" y="6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118388</xdr:rowOff>
    </xdr:from>
    <xdr:ext cx="378565" cy="259045"/>
    <xdr:sp macro="" textlink="">
      <xdr:nvSpPr>
        <xdr:cNvPr id="547" name="災害復旧事業費該当値テキスト"/>
        <xdr:cNvSpPr txBox="1"/>
      </xdr:nvSpPr>
      <xdr:spPr>
        <a:xfrm>
          <a:off x="16370300" y="6633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169041</xdr:rowOff>
    </xdr:from>
    <xdr:to>
      <xdr:col>81</xdr:col>
      <xdr:colOff>101600</xdr:colOff>
      <xdr:row>39</xdr:row>
      <xdr:rowOff>99191</xdr:rowOff>
    </xdr:to>
    <xdr:sp macro="" textlink="">
      <xdr:nvSpPr>
        <xdr:cNvPr id="548" name="楕円 547"/>
        <xdr:cNvSpPr/>
      </xdr:nvSpPr>
      <xdr:spPr>
        <a:xfrm>
          <a:off x="15430500" y="66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90318</xdr:rowOff>
    </xdr:from>
    <xdr:ext cx="469744" cy="259045"/>
    <xdr:sp macro="" textlink="">
      <xdr:nvSpPr>
        <xdr:cNvPr id="549" name="テキスト ボックス 548"/>
        <xdr:cNvSpPr txBox="1"/>
      </xdr:nvSpPr>
      <xdr:spPr>
        <a:xfrm>
          <a:off x="15246428" y="677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31228</xdr:rowOff>
    </xdr:from>
    <xdr:to>
      <xdr:col>76</xdr:col>
      <xdr:colOff>165100</xdr:colOff>
      <xdr:row>39</xdr:row>
      <xdr:rowOff>132828</xdr:rowOff>
    </xdr:to>
    <xdr:sp macro="" textlink="">
      <xdr:nvSpPr>
        <xdr:cNvPr id="550" name="楕円 549"/>
        <xdr:cNvSpPr/>
      </xdr:nvSpPr>
      <xdr:spPr>
        <a:xfrm>
          <a:off x="14541500" y="67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123955</xdr:rowOff>
    </xdr:from>
    <xdr:ext cx="378565" cy="259045"/>
    <xdr:sp macro="" textlink="">
      <xdr:nvSpPr>
        <xdr:cNvPr id="551" name="テキスト ボックス 550"/>
        <xdr:cNvSpPr txBox="1"/>
      </xdr:nvSpPr>
      <xdr:spPr>
        <a:xfrm>
          <a:off x="14403017" y="6810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25219</xdr:rowOff>
    </xdr:from>
    <xdr:to>
      <xdr:col>72</xdr:col>
      <xdr:colOff>38100</xdr:colOff>
      <xdr:row>39</xdr:row>
      <xdr:rowOff>126819</xdr:rowOff>
    </xdr:to>
    <xdr:sp macro="" textlink="">
      <xdr:nvSpPr>
        <xdr:cNvPr id="552" name="楕円 551"/>
        <xdr:cNvSpPr/>
      </xdr:nvSpPr>
      <xdr:spPr>
        <a:xfrm>
          <a:off x="13652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117946</xdr:rowOff>
    </xdr:from>
    <xdr:ext cx="378565" cy="259045"/>
    <xdr:sp macro="" textlink="">
      <xdr:nvSpPr>
        <xdr:cNvPr id="553" name="テキスト ボックス 552"/>
        <xdr:cNvSpPr txBox="1"/>
      </xdr:nvSpPr>
      <xdr:spPr>
        <a:xfrm>
          <a:off x="13514017" y="6804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6" name="直線コネクタ 61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7" name="テキスト ボックス 616"/>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9" name="テキスト ボックス 61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20" name="直線コネクタ 61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1" name="テキスト ボックス 62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4" name="直線コネクタ 62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5" name="テキスト ボックス 624"/>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6" name="直線コネクタ 62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7" name="テキスト ボックス 626"/>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8" name="直線コネクタ 62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9" name="テキスト ボックス 628"/>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3" name="直線コネクタ 632"/>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4"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5" name="直線コネクタ 634"/>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6"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7" name="直線コネクタ 636"/>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59661</xdr:rowOff>
    </xdr:from>
    <xdr:to>
      <xdr:col>85</xdr:col>
      <xdr:colOff>127000</xdr:colOff>
      <xdr:row>72</xdr:row>
      <xdr:rowOff>118755</xdr:rowOff>
    </xdr:to>
    <xdr:cxnSp macro="">
      <xdr:nvCxnSpPr>
        <xdr:cNvPr id="638" name="直線コネクタ 637"/>
        <xdr:cNvCxnSpPr/>
      </xdr:nvCxnSpPr>
      <xdr:spPr>
        <a:xfrm flipV="1">
          <a:off x="15481300" y="12404061"/>
          <a:ext cx="8382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9"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40" name="フローチャート: 判断 639"/>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102438</xdr:rowOff>
    </xdr:from>
    <xdr:to>
      <xdr:col>81</xdr:col>
      <xdr:colOff>50800</xdr:colOff>
      <xdr:row>72</xdr:row>
      <xdr:rowOff>118755</xdr:rowOff>
    </xdr:to>
    <xdr:cxnSp macro="">
      <xdr:nvCxnSpPr>
        <xdr:cNvPr id="641" name="直線コネクタ 640"/>
        <xdr:cNvCxnSpPr/>
      </xdr:nvCxnSpPr>
      <xdr:spPr>
        <a:xfrm>
          <a:off x="14592300" y="12446838"/>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2" name="フローチャート: 判断 641"/>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3" name="テキスト ボックス 642"/>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102438</xdr:rowOff>
    </xdr:from>
    <xdr:to>
      <xdr:col>76</xdr:col>
      <xdr:colOff>114300</xdr:colOff>
      <xdr:row>72</xdr:row>
      <xdr:rowOff>130984</xdr:rowOff>
    </xdr:to>
    <xdr:cxnSp macro="">
      <xdr:nvCxnSpPr>
        <xdr:cNvPr id="644" name="直線コネクタ 643"/>
        <xdr:cNvCxnSpPr/>
      </xdr:nvCxnSpPr>
      <xdr:spPr>
        <a:xfrm flipV="1">
          <a:off x="13703300" y="12446838"/>
          <a:ext cx="889000" cy="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5" name="フローチャート: 判断 644"/>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6" name="テキスト ボックス 645"/>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125584</xdr:rowOff>
    </xdr:from>
    <xdr:to>
      <xdr:col>71</xdr:col>
      <xdr:colOff>177800</xdr:colOff>
      <xdr:row>72</xdr:row>
      <xdr:rowOff>130984</xdr:rowOff>
    </xdr:to>
    <xdr:cxnSp macro="">
      <xdr:nvCxnSpPr>
        <xdr:cNvPr id="647" name="直線コネクタ 646"/>
        <xdr:cNvCxnSpPr/>
      </xdr:nvCxnSpPr>
      <xdr:spPr>
        <a:xfrm>
          <a:off x="12814300" y="12469984"/>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8" name="フローチャート: 判断 647"/>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9" name="テキスト ボックス 648"/>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50" name="フローチャート: 判断 649"/>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51" name="テキスト ボックス 650"/>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8861</xdr:rowOff>
    </xdr:from>
    <xdr:to>
      <xdr:col>85</xdr:col>
      <xdr:colOff>177800</xdr:colOff>
      <xdr:row>72</xdr:row>
      <xdr:rowOff>110461</xdr:rowOff>
    </xdr:to>
    <xdr:sp macro="" textlink="">
      <xdr:nvSpPr>
        <xdr:cNvPr id="657" name="楕円 656"/>
        <xdr:cNvSpPr/>
      </xdr:nvSpPr>
      <xdr:spPr>
        <a:xfrm>
          <a:off x="16268700" y="123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31738</xdr:rowOff>
    </xdr:from>
    <xdr:ext cx="534377" cy="259045"/>
    <xdr:sp macro="" textlink="">
      <xdr:nvSpPr>
        <xdr:cNvPr id="658" name="公債費該当値テキスト"/>
        <xdr:cNvSpPr txBox="1"/>
      </xdr:nvSpPr>
      <xdr:spPr>
        <a:xfrm>
          <a:off x="16370300" y="122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67955</xdr:rowOff>
    </xdr:from>
    <xdr:to>
      <xdr:col>81</xdr:col>
      <xdr:colOff>101600</xdr:colOff>
      <xdr:row>72</xdr:row>
      <xdr:rowOff>169555</xdr:rowOff>
    </xdr:to>
    <xdr:sp macro="" textlink="">
      <xdr:nvSpPr>
        <xdr:cNvPr id="659" name="楕円 658"/>
        <xdr:cNvSpPr/>
      </xdr:nvSpPr>
      <xdr:spPr>
        <a:xfrm>
          <a:off x="15430500" y="12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14632</xdr:rowOff>
    </xdr:from>
    <xdr:ext cx="534377" cy="259045"/>
    <xdr:sp macro="" textlink="">
      <xdr:nvSpPr>
        <xdr:cNvPr id="660" name="テキスト ボックス 659"/>
        <xdr:cNvSpPr txBox="1"/>
      </xdr:nvSpPr>
      <xdr:spPr>
        <a:xfrm>
          <a:off x="15214111" y="121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51638</xdr:rowOff>
    </xdr:from>
    <xdr:to>
      <xdr:col>76</xdr:col>
      <xdr:colOff>165100</xdr:colOff>
      <xdr:row>72</xdr:row>
      <xdr:rowOff>153238</xdr:rowOff>
    </xdr:to>
    <xdr:sp macro="" textlink="">
      <xdr:nvSpPr>
        <xdr:cNvPr id="661" name="楕円 660"/>
        <xdr:cNvSpPr/>
      </xdr:nvSpPr>
      <xdr:spPr>
        <a:xfrm>
          <a:off x="14541500" y="12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169765</xdr:rowOff>
    </xdr:from>
    <xdr:ext cx="534377" cy="259045"/>
    <xdr:sp macro="" textlink="">
      <xdr:nvSpPr>
        <xdr:cNvPr id="662" name="テキスト ボックス 661"/>
        <xdr:cNvSpPr txBox="1"/>
      </xdr:nvSpPr>
      <xdr:spPr>
        <a:xfrm>
          <a:off x="14325111" y="121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80184</xdr:rowOff>
    </xdr:from>
    <xdr:to>
      <xdr:col>72</xdr:col>
      <xdr:colOff>38100</xdr:colOff>
      <xdr:row>73</xdr:row>
      <xdr:rowOff>10334</xdr:rowOff>
    </xdr:to>
    <xdr:sp macro="" textlink="">
      <xdr:nvSpPr>
        <xdr:cNvPr id="663" name="楕円 662"/>
        <xdr:cNvSpPr/>
      </xdr:nvSpPr>
      <xdr:spPr>
        <a:xfrm>
          <a:off x="13652500" y="124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26861</xdr:rowOff>
    </xdr:from>
    <xdr:ext cx="534377" cy="259045"/>
    <xdr:sp macro="" textlink="">
      <xdr:nvSpPr>
        <xdr:cNvPr id="664" name="テキスト ボックス 663"/>
        <xdr:cNvSpPr txBox="1"/>
      </xdr:nvSpPr>
      <xdr:spPr>
        <a:xfrm>
          <a:off x="13436111" y="1219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74784</xdr:rowOff>
    </xdr:from>
    <xdr:to>
      <xdr:col>67</xdr:col>
      <xdr:colOff>101600</xdr:colOff>
      <xdr:row>73</xdr:row>
      <xdr:rowOff>4934</xdr:rowOff>
    </xdr:to>
    <xdr:sp macro="" textlink="">
      <xdr:nvSpPr>
        <xdr:cNvPr id="665" name="楕円 664"/>
        <xdr:cNvSpPr/>
      </xdr:nvSpPr>
      <xdr:spPr>
        <a:xfrm>
          <a:off x="12763500" y="124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21461</xdr:rowOff>
    </xdr:from>
    <xdr:ext cx="534377" cy="259045"/>
    <xdr:sp macro="" textlink="">
      <xdr:nvSpPr>
        <xdr:cNvPr id="666" name="テキスト ボックス 665"/>
        <xdr:cNvSpPr txBox="1"/>
      </xdr:nvSpPr>
      <xdr:spPr>
        <a:xfrm>
          <a:off x="12547111" y="1219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8" name="直線コネクタ 687"/>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9"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90" name="直線コネクタ 689"/>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91"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2" name="直線コネクタ 691"/>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134031</xdr:rowOff>
    </xdr:from>
    <xdr:to>
      <xdr:col>85</xdr:col>
      <xdr:colOff>127000</xdr:colOff>
      <xdr:row>98</xdr:row>
      <xdr:rowOff>47712</xdr:rowOff>
    </xdr:to>
    <xdr:cxnSp macro="">
      <xdr:nvCxnSpPr>
        <xdr:cNvPr id="693" name="直線コネクタ 692"/>
        <xdr:cNvCxnSpPr/>
      </xdr:nvCxnSpPr>
      <xdr:spPr>
        <a:xfrm flipV="1">
          <a:off x="15481300" y="16764681"/>
          <a:ext cx="8382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4"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5" name="フローチャート: 判断 694"/>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47712</xdr:rowOff>
    </xdr:from>
    <xdr:to>
      <xdr:col>81</xdr:col>
      <xdr:colOff>50800</xdr:colOff>
      <xdr:row>98</xdr:row>
      <xdr:rowOff>74047</xdr:rowOff>
    </xdr:to>
    <xdr:cxnSp macro="">
      <xdr:nvCxnSpPr>
        <xdr:cNvPr id="696" name="直線コネクタ 695"/>
        <xdr:cNvCxnSpPr/>
      </xdr:nvCxnSpPr>
      <xdr:spPr>
        <a:xfrm flipV="1">
          <a:off x="14592300" y="16849812"/>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7" name="フローチャート: 判断 696"/>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8" name="テキスト ボックス 697"/>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8713</xdr:rowOff>
    </xdr:from>
    <xdr:to>
      <xdr:col>76</xdr:col>
      <xdr:colOff>114300</xdr:colOff>
      <xdr:row>98</xdr:row>
      <xdr:rowOff>74047</xdr:rowOff>
    </xdr:to>
    <xdr:cxnSp macro="">
      <xdr:nvCxnSpPr>
        <xdr:cNvPr id="699" name="直線コネクタ 698"/>
        <xdr:cNvCxnSpPr/>
      </xdr:nvCxnSpPr>
      <xdr:spPr>
        <a:xfrm>
          <a:off x="13703300" y="16810813"/>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700" name="フローチャート: 判断 699"/>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701" name="テキスト ボックス 700"/>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8713</xdr:rowOff>
    </xdr:from>
    <xdr:to>
      <xdr:col>71</xdr:col>
      <xdr:colOff>177800</xdr:colOff>
      <xdr:row>98</xdr:row>
      <xdr:rowOff>81499</xdr:rowOff>
    </xdr:to>
    <xdr:cxnSp macro="">
      <xdr:nvCxnSpPr>
        <xdr:cNvPr id="702" name="直線コネクタ 701"/>
        <xdr:cNvCxnSpPr/>
      </xdr:nvCxnSpPr>
      <xdr:spPr>
        <a:xfrm flipV="1">
          <a:off x="12814300" y="16810813"/>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3" name="フローチャート: 判断 702"/>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4" name="テキスト ボックス 703"/>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5" name="フローチャート: 判断 704"/>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6" name="テキスト ボックス 705"/>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83231</xdr:rowOff>
    </xdr:from>
    <xdr:to>
      <xdr:col>85</xdr:col>
      <xdr:colOff>177800</xdr:colOff>
      <xdr:row>98</xdr:row>
      <xdr:rowOff>13381</xdr:rowOff>
    </xdr:to>
    <xdr:sp macro="" textlink="">
      <xdr:nvSpPr>
        <xdr:cNvPr id="712" name="楕円 711"/>
        <xdr:cNvSpPr/>
      </xdr:nvSpPr>
      <xdr:spPr>
        <a:xfrm>
          <a:off x="16268700" y="16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61658</xdr:rowOff>
    </xdr:from>
    <xdr:ext cx="469744" cy="259045"/>
    <xdr:sp macro="" textlink="">
      <xdr:nvSpPr>
        <xdr:cNvPr id="713" name="積立金該当値テキスト"/>
        <xdr:cNvSpPr txBox="1"/>
      </xdr:nvSpPr>
      <xdr:spPr>
        <a:xfrm>
          <a:off x="16370300" y="166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168362</xdr:rowOff>
    </xdr:from>
    <xdr:to>
      <xdr:col>81</xdr:col>
      <xdr:colOff>101600</xdr:colOff>
      <xdr:row>98</xdr:row>
      <xdr:rowOff>98512</xdr:rowOff>
    </xdr:to>
    <xdr:sp macro="" textlink="">
      <xdr:nvSpPr>
        <xdr:cNvPr id="714" name="楕円 713"/>
        <xdr:cNvSpPr/>
      </xdr:nvSpPr>
      <xdr:spPr>
        <a:xfrm>
          <a:off x="154305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89639</xdr:rowOff>
    </xdr:from>
    <xdr:ext cx="469744" cy="259045"/>
    <xdr:sp macro="" textlink="">
      <xdr:nvSpPr>
        <xdr:cNvPr id="715" name="テキスト ボックス 714"/>
        <xdr:cNvSpPr txBox="1"/>
      </xdr:nvSpPr>
      <xdr:spPr>
        <a:xfrm>
          <a:off x="15246428" y="1689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23247</xdr:rowOff>
    </xdr:from>
    <xdr:to>
      <xdr:col>76</xdr:col>
      <xdr:colOff>165100</xdr:colOff>
      <xdr:row>98</xdr:row>
      <xdr:rowOff>124847</xdr:rowOff>
    </xdr:to>
    <xdr:sp macro="" textlink="">
      <xdr:nvSpPr>
        <xdr:cNvPr id="716" name="楕円 715"/>
        <xdr:cNvSpPr/>
      </xdr:nvSpPr>
      <xdr:spPr>
        <a:xfrm>
          <a:off x="14541500" y="168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115974</xdr:rowOff>
    </xdr:from>
    <xdr:ext cx="469744" cy="259045"/>
    <xdr:sp macro="" textlink="">
      <xdr:nvSpPr>
        <xdr:cNvPr id="717" name="テキスト ボックス 716"/>
        <xdr:cNvSpPr txBox="1"/>
      </xdr:nvSpPr>
      <xdr:spPr>
        <a:xfrm>
          <a:off x="14357428" y="1691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129363</xdr:rowOff>
    </xdr:from>
    <xdr:to>
      <xdr:col>72</xdr:col>
      <xdr:colOff>38100</xdr:colOff>
      <xdr:row>98</xdr:row>
      <xdr:rowOff>59513</xdr:rowOff>
    </xdr:to>
    <xdr:sp macro="" textlink="">
      <xdr:nvSpPr>
        <xdr:cNvPr id="718" name="楕円 717"/>
        <xdr:cNvSpPr/>
      </xdr:nvSpPr>
      <xdr:spPr>
        <a:xfrm>
          <a:off x="13652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50640</xdr:rowOff>
    </xdr:from>
    <xdr:ext cx="469744" cy="259045"/>
    <xdr:sp macro="" textlink="">
      <xdr:nvSpPr>
        <xdr:cNvPr id="719" name="テキスト ボックス 718"/>
        <xdr:cNvSpPr txBox="1"/>
      </xdr:nvSpPr>
      <xdr:spPr>
        <a:xfrm>
          <a:off x="13468428" y="1685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30699</xdr:rowOff>
    </xdr:from>
    <xdr:to>
      <xdr:col>67</xdr:col>
      <xdr:colOff>101600</xdr:colOff>
      <xdr:row>98</xdr:row>
      <xdr:rowOff>132299</xdr:rowOff>
    </xdr:to>
    <xdr:sp macro="" textlink="">
      <xdr:nvSpPr>
        <xdr:cNvPr id="720" name="楕円 719"/>
        <xdr:cNvSpPr/>
      </xdr:nvSpPr>
      <xdr:spPr>
        <a:xfrm>
          <a:off x="12763500" y="168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123426</xdr:rowOff>
    </xdr:from>
    <xdr:ext cx="469744" cy="259045"/>
    <xdr:sp macro="" textlink="">
      <xdr:nvSpPr>
        <xdr:cNvPr id="721" name="テキスト ボックス 720"/>
        <xdr:cNvSpPr txBox="1"/>
      </xdr:nvSpPr>
      <xdr:spPr>
        <a:xfrm>
          <a:off x="12579428" y="1692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5" name="直線コネクタ 744"/>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8"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9" name="直線コネクタ 748"/>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21717</xdr:rowOff>
    </xdr:from>
    <xdr:to>
      <xdr:col>116</xdr:col>
      <xdr:colOff>63500</xdr:colOff>
      <xdr:row>39</xdr:row>
      <xdr:rowOff>43561</xdr:rowOff>
    </xdr:to>
    <xdr:cxnSp macro="">
      <xdr:nvCxnSpPr>
        <xdr:cNvPr id="750" name="直線コネクタ 749"/>
        <xdr:cNvCxnSpPr/>
      </xdr:nvCxnSpPr>
      <xdr:spPr>
        <a:xfrm flipV="1">
          <a:off x="21323300" y="6708267"/>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51"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2" name="フローチャート: 判断 751"/>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43561</xdr:rowOff>
    </xdr:from>
    <xdr:to>
      <xdr:col>111</xdr:col>
      <xdr:colOff>177800</xdr:colOff>
      <xdr:row>39</xdr:row>
      <xdr:rowOff>43561</xdr:rowOff>
    </xdr:to>
    <xdr:cxnSp macro="">
      <xdr:nvCxnSpPr>
        <xdr:cNvPr id="753" name="直線コネクタ 752"/>
        <xdr:cNvCxnSpPr/>
      </xdr:nvCxnSpPr>
      <xdr:spPr>
        <a:xfrm>
          <a:off x="20434300" y="6730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4" name="フローチャート: 判断 753"/>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5" name="テキスト ボックス 754"/>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43434</xdr:rowOff>
    </xdr:from>
    <xdr:to>
      <xdr:col>107</xdr:col>
      <xdr:colOff>50800</xdr:colOff>
      <xdr:row>39</xdr:row>
      <xdr:rowOff>43561</xdr:rowOff>
    </xdr:to>
    <xdr:cxnSp macro="">
      <xdr:nvCxnSpPr>
        <xdr:cNvPr id="756" name="直線コネクタ 755"/>
        <xdr:cNvCxnSpPr/>
      </xdr:nvCxnSpPr>
      <xdr:spPr>
        <a:xfrm>
          <a:off x="19545300" y="67299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7" name="フローチャート: 判断 756"/>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8" name="テキスト ボックス 757"/>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25019</xdr:rowOff>
    </xdr:from>
    <xdr:to>
      <xdr:col>102</xdr:col>
      <xdr:colOff>114300</xdr:colOff>
      <xdr:row>39</xdr:row>
      <xdr:rowOff>43434</xdr:rowOff>
    </xdr:to>
    <xdr:cxnSp macro="">
      <xdr:nvCxnSpPr>
        <xdr:cNvPr id="759" name="直線コネクタ 758"/>
        <xdr:cNvCxnSpPr/>
      </xdr:nvCxnSpPr>
      <xdr:spPr>
        <a:xfrm>
          <a:off x="18656300" y="6711569"/>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60" name="フローチャート: 判断 759"/>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61" name="テキスト ボックス 760"/>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2" name="フローチャート: 判断 761"/>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3" name="テキスト ボックス 762"/>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142367</xdr:rowOff>
    </xdr:from>
    <xdr:to>
      <xdr:col>116</xdr:col>
      <xdr:colOff>114300</xdr:colOff>
      <xdr:row>39</xdr:row>
      <xdr:rowOff>72517</xdr:rowOff>
    </xdr:to>
    <xdr:sp macro="" textlink="">
      <xdr:nvSpPr>
        <xdr:cNvPr id="769" name="楕円 768"/>
        <xdr:cNvSpPr/>
      </xdr:nvSpPr>
      <xdr:spPr>
        <a:xfrm>
          <a:off x="221107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57294</xdr:rowOff>
    </xdr:from>
    <xdr:ext cx="378565" cy="259045"/>
    <xdr:sp macro="" textlink="">
      <xdr:nvSpPr>
        <xdr:cNvPr id="770" name="投資及び出資金該当値テキスト"/>
        <xdr:cNvSpPr txBox="1"/>
      </xdr:nvSpPr>
      <xdr:spPr>
        <a:xfrm>
          <a:off x="22212300" y="657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164211</xdr:rowOff>
    </xdr:from>
    <xdr:to>
      <xdr:col>112</xdr:col>
      <xdr:colOff>38100</xdr:colOff>
      <xdr:row>39</xdr:row>
      <xdr:rowOff>94361</xdr:rowOff>
    </xdr:to>
    <xdr:sp macro="" textlink="">
      <xdr:nvSpPr>
        <xdr:cNvPr id="771" name="楕円 770"/>
        <xdr:cNvSpPr/>
      </xdr:nvSpPr>
      <xdr:spPr>
        <a:xfrm>
          <a:off x="21272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85488</xdr:rowOff>
    </xdr:from>
    <xdr:ext cx="249299" cy="259045"/>
    <xdr:sp macro="" textlink="">
      <xdr:nvSpPr>
        <xdr:cNvPr id="772" name="テキスト ボックス 771"/>
        <xdr:cNvSpPr txBox="1"/>
      </xdr:nvSpPr>
      <xdr:spPr>
        <a:xfrm>
          <a:off x="21198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164211</xdr:rowOff>
    </xdr:from>
    <xdr:to>
      <xdr:col>107</xdr:col>
      <xdr:colOff>101600</xdr:colOff>
      <xdr:row>39</xdr:row>
      <xdr:rowOff>94361</xdr:rowOff>
    </xdr:to>
    <xdr:sp macro="" textlink="">
      <xdr:nvSpPr>
        <xdr:cNvPr id="773" name="楕円 772"/>
        <xdr:cNvSpPr/>
      </xdr:nvSpPr>
      <xdr:spPr>
        <a:xfrm>
          <a:off x="20383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85488</xdr:rowOff>
    </xdr:from>
    <xdr:ext cx="249299" cy="259045"/>
    <xdr:sp macro="" textlink="">
      <xdr:nvSpPr>
        <xdr:cNvPr id="774" name="テキスト ボックス 773"/>
        <xdr:cNvSpPr txBox="1"/>
      </xdr:nvSpPr>
      <xdr:spPr>
        <a:xfrm>
          <a:off x="20309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164084</xdr:rowOff>
    </xdr:from>
    <xdr:to>
      <xdr:col>102</xdr:col>
      <xdr:colOff>165100</xdr:colOff>
      <xdr:row>39</xdr:row>
      <xdr:rowOff>94234</xdr:rowOff>
    </xdr:to>
    <xdr:sp macro="" textlink="">
      <xdr:nvSpPr>
        <xdr:cNvPr id="775" name="楕円 774"/>
        <xdr:cNvSpPr/>
      </xdr:nvSpPr>
      <xdr:spPr>
        <a:xfrm>
          <a:off x="19494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85361</xdr:rowOff>
    </xdr:from>
    <xdr:ext cx="249299" cy="259045"/>
    <xdr:sp macro="" textlink="">
      <xdr:nvSpPr>
        <xdr:cNvPr id="776" name="テキスト ボックス 775"/>
        <xdr:cNvSpPr txBox="1"/>
      </xdr:nvSpPr>
      <xdr:spPr>
        <a:xfrm>
          <a:off x="19420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145669</xdr:rowOff>
    </xdr:from>
    <xdr:to>
      <xdr:col>98</xdr:col>
      <xdr:colOff>38100</xdr:colOff>
      <xdr:row>39</xdr:row>
      <xdr:rowOff>75819</xdr:rowOff>
    </xdr:to>
    <xdr:sp macro="" textlink="">
      <xdr:nvSpPr>
        <xdr:cNvPr id="777" name="楕円 776"/>
        <xdr:cNvSpPr/>
      </xdr:nvSpPr>
      <xdr:spPr>
        <a:xfrm>
          <a:off x="18605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66946</xdr:rowOff>
    </xdr:from>
    <xdr:ext cx="378565" cy="259045"/>
    <xdr:sp macro="" textlink="">
      <xdr:nvSpPr>
        <xdr:cNvPr id="778" name="テキスト ボックス 777"/>
        <xdr:cNvSpPr txBox="1"/>
      </xdr:nvSpPr>
      <xdr:spPr>
        <a:xfrm>
          <a:off x="18467017" y="67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2" name="直線コネクタ 801"/>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3"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4" name="直線コネクタ 803"/>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5"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6" name="直線コネクタ 805"/>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125260</xdr:rowOff>
    </xdr:from>
    <xdr:to>
      <xdr:col>116</xdr:col>
      <xdr:colOff>63500</xdr:colOff>
      <xdr:row>55</xdr:row>
      <xdr:rowOff>24257</xdr:rowOff>
    </xdr:to>
    <xdr:cxnSp macro="">
      <xdr:nvCxnSpPr>
        <xdr:cNvPr id="807" name="直線コネクタ 806"/>
        <xdr:cNvCxnSpPr/>
      </xdr:nvCxnSpPr>
      <xdr:spPr>
        <a:xfrm flipV="1">
          <a:off x="21323300" y="9383560"/>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8"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9" name="フローチャート: 判断 808"/>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93714</xdr:rowOff>
    </xdr:from>
    <xdr:to>
      <xdr:col>111</xdr:col>
      <xdr:colOff>177800</xdr:colOff>
      <xdr:row>55</xdr:row>
      <xdr:rowOff>24257</xdr:rowOff>
    </xdr:to>
    <xdr:cxnSp macro="">
      <xdr:nvCxnSpPr>
        <xdr:cNvPr id="810" name="直線コネクタ 809"/>
        <xdr:cNvCxnSpPr/>
      </xdr:nvCxnSpPr>
      <xdr:spPr>
        <a:xfrm>
          <a:off x="20434300" y="9352014"/>
          <a:ext cx="889000" cy="10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1" name="フローチャート: 判断 810"/>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2" name="テキスト ボックス 811"/>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145072</xdr:rowOff>
    </xdr:from>
    <xdr:to>
      <xdr:col>107</xdr:col>
      <xdr:colOff>50800</xdr:colOff>
      <xdr:row>54</xdr:row>
      <xdr:rowOff>93714</xdr:rowOff>
    </xdr:to>
    <xdr:cxnSp macro="">
      <xdr:nvCxnSpPr>
        <xdr:cNvPr id="813" name="直線コネクタ 812"/>
        <xdr:cNvCxnSpPr/>
      </xdr:nvCxnSpPr>
      <xdr:spPr>
        <a:xfrm>
          <a:off x="19545300" y="9231922"/>
          <a:ext cx="8890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4" name="フローチャート: 判断 813"/>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5" name="テキスト ボックス 814"/>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104115</xdr:rowOff>
    </xdr:from>
    <xdr:to>
      <xdr:col>102</xdr:col>
      <xdr:colOff>114300</xdr:colOff>
      <xdr:row>53</xdr:row>
      <xdr:rowOff>145072</xdr:rowOff>
    </xdr:to>
    <xdr:cxnSp macro="">
      <xdr:nvCxnSpPr>
        <xdr:cNvPr id="816" name="直線コネクタ 815"/>
        <xdr:cNvCxnSpPr/>
      </xdr:nvCxnSpPr>
      <xdr:spPr>
        <a:xfrm>
          <a:off x="18656300" y="9190965"/>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7" name="フローチャート: 判断 816"/>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8" name="テキスト ボックス 817"/>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9" name="フローチャート: 判断 818"/>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20" name="テキスト ボックス 819"/>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74460</xdr:rowOff>
    </xdr:from>
    <xdr:to>
      <xdr:col>116</xdr:col>
      <xdr:colOff>114300</xdr:colOff>
      <xdr:row>55</xdr:row>
      <xdr:rowOff>4610</xdr:rowOff>
    </xdr:to>
    <xdr:sp macro="" textlink="">
      <xdr:nvSpPr>
        <xdr:cNvPr id="826" name="楕円 825"/>
        <xdr:cNvSpPr/>
      </xdr:nvSpPr>
      <xdr:spPr>
        <a:xfrm>
          <a:off x="22110700" y="93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97337</xdr:rowOff>
    </xdr:from>
    <xdr:ext cx="534377" cy="259045"/>
    <xdr:sp macro="" textlink="">
      <xdr:nvSpPr>
        <xdr:cNvPr id="827" name="貸付金該当値テキスト"/>
        <xdr:cNvSpPr txBox="1"/>
      </xdr:nvSpPr>
      <xdr:spPr>
        <a:xfrm>
          <a:off x="22212300" y="91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144907</xdr:rowOff>
    </xdr:from>
    <xdr:to>
      <xdr:col>112</xdr:col>
      <xdr:colOff>38100</xdr:colOff>
      <xdr:row>55</xdr:row>
      <xdr:rowOff>75057</xdr:rowOff>
    </xdr:to>
    <xdr:sp macro="" textlink="">
      <xdr:nvSpPr>
        <xdr:cNvPr id="828" name="楕円 827"/>
        <xdr:cNvSpPr/>
      </xdr:nvSpPr>
      <xdr:spPr>
        <a:xfrm>
          <a:off x="21272500" y="9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91584</xdr:rowOff>
    </xdr:from>
    <xdr:ext cx="534377" cy="259045"/>
    <xdr:sp macro="" textlink="">
      <xdr:nvSpPr>
        <xdr:cNvPr id="829" name="テキスト ボックス 828"/>
        <xdr:cNvSpPr txBox="1"/>
      </xdr:nvSpPr>
      <xdr:spPr>
        <a:xfrm>
          <a:off x="21056111" y="9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42914</xdr:rowOff>
    </xdr:from>
    <xdr:to>
      <xdr:col>107</xdr:col>
      <xdr:colOff>101600</xdr:colOff>
      <xdr:row>54</xdr:row>
      <xdr:rowOff>144514</xdr:rowOff>
    </xdr:to>
    <xdr:sp macro="" textlink="">
      <xdr:nvSpPr>
        <xdr:cNvPr id="830" name="楕円 829"/>
        <xdr:cNvSpPr/>
      </xdr:nvSpPr>
      <xdr:spPr>
        <a:xfrm>
          <a:off x="20383500" y="93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161041</xdr:rowOff>
    </xdr:from>
    <xdr:ext cx="534377" cy="259045"/>
    <xdr:sp macro="" textlink="">
      <xdr:nvSpPr>
        <xdr:cNvPr id="831" name="テキスト ボックス 830"/>
        <xdr:cNvSpPr txBox="1"/>
      </xdr:nvSpPr>
      <xdr:spPr>
        <a:xfrm>
          <a:off x="20167111" y="90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94272</xdr:rowOff>
    </xdr:from>
    <xdr:to>
      <xdr:col>102</xdr:col>
      <xdr:colOff>165100</xdr:colOff>
      <xdr:row>54</xdr:row>
      <xdr:rowOff>24422</xdr:rowOff>
    </xdr:to>
    <xdr:sp macro="" textlink="">
      <xdr:nvSpPr>
        <xdr:cNvPr id="832" name="楕円 831"/>
        <xdr:cNvSpPr/>
      </xdr:nvSpPr>
      <xdr:spPr>
        <a:xfrm>
          <a:off x="19494500" y="918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40949</xdr:rowOff>
    </xdr:from>
    <xdr:ext cx="534377" cy="259045"/>
    <xdr:sp macro="" textlink="">
      <xdr:nvSpPr>
        <xdr:cNvPr id="833" name="テキスト ボックス 832"/>
        <xdr:cNvSpPr txBox="1"/>
      </xdr:nvSpPr>
      <xdr:spPr>
        <a:xfrm>
          <a:off x="19278111" y="895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53315</xdr:rowOff>
    </xdr:from>
    <xdr:to>
      <xdr:col>98</xdr:col>
      <xdr:colOff>38100</xdr:colOff>
      <xdr:row>53</xdr:row>
      <xdr:rowOff>154915</xdr:rowOff>
    </xdr:to>
    <xdr:sp macro="" textlink="">
      <xdr:nvSpPr>
        <xdr:cNvPr id="834" name="楕円 833"/>
        <xdr:cNvSpPr/>
      </xdr:nvSpPr>
      <xdr:spPr>
        <a:xfrm>
          <a:off x="18605500" y="91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171442</xdr:rowOff>
    </xdr:from>
    <xdr:ext cx="534377" cy="259045"/>
    <xdr:sp macro="" textlink="">
      <xdr:nvSpPr>
        <xdr:cNvPr id="835" name="テキスト ボックス 834"/>
        <xdr:cNvSpPr txBox="1"/>
      </xdr:nvSpPr>
      <xdr:spPr>
        <a:xfrm>
          <a:off x="18389111" y="89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8" name="直線コネクタ 857"/>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9"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60" name="直線コネクタ 859"/>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61"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2" name="直線コネクタ 861"/>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63942</xdr:rowOff>
    </xdr:from>
    <xdr:to>
      <xdr:col>116</xdr:col>
      <xdr:colOff>63500</xdr:colOff>
      <xdr:row>72</xdr:row>
      <xdr:rowOff>142123</xdr:rowOff>
    </xdr:to>
    <xdr:cxnSp macro="">
      <xdr:nvCxnSpPr>
        <xdr:cNvPr id="863" name="直線コネクタ 862"/>
        <xdr:cNvCxnSpPr/>
      </xdr:nvCxnSpPr>
      <xdr:spPr>
        <a:xfrm flipV="1">
          <a:off x="21323300" y="12408342"/>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4"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5" name="フローチャート: 判断 864"/>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98918</xdr:rowOff>
    </xdr:from>
    <xdr:to>
      <xdr:col>111</xdr:col>
      <xdr:colOff>177800</xdr:colOff>
      <xdr:row>72</xdr:row>
      <xdr:rowOff>142123</xdr:rowOff>
    </xdr:to>
    <xdr:cxnSp macro="">
      <xdr:nvCxnSpPr>
        <xdr:cNvPr id="866" name="直線コネクタ 865"/>
        <xdr:cNvCxnSpPr/>
      </xdr:nvCxnSpPr>
      <xdr:spPr>
        <a:xfrm>
          <a:off x="20434300" y="12443318"/>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7" name="フローチャート: 判断 866"/>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8" name="テキスト ボックス 867"/>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98918</xdr:rowOff>
    </xdr:from>
    <xdr:to>
      <xdr:col>107</xdr:col>
      <xdr:colOff>50800</xdr:colOff>
      <xdr:row>72</xdr:row>
      <xdr:rowOff>129733</xdr:rowOff>
    </xdr:to>
    <xdr:cxnSp macro="">
      <xdr:nvCxnSpPr>
        <xdr:cNvPr id="869" name="直線コネクタ 868"/>
        <xdr:cNvCxnSpPr/>
      </xdr:nvCxnSpPr>
      <xdr:spPr>
        <a:xfrm flipV="1">
          <a:off x="19545300" y="12443318"/>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70" name="フローチャート: 判断 869"/>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71" name="テキスト ボックス 870"/>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129733</xdr:rowOff>
    </xdr:from>
    <xdr:to>
      <xdr:col>102</xdr:col>
      <xdr:colOff>114300</xdr:colOff>
      <xdr:row>73</xdr:row>
      <xdr:rowOff>5375</xdr:rowOff>
    </xdr:to>
    <xdr:cxnSp macro="">
      <xdr:nvCxnSpPr>
        <xdr:cNvPr id="872" name="直線コネクタ 871"/>
        <xdr:cNvCxnSpPr/>
      </xdr:nvCxnSpPr>
      <xdr:spPr>
        <a:xfrm flipV="1">
          <a:off x="18656300" y="1247413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3" name="フローチャート: 判断 872"/>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4" name="テキスト ボックス 873"/>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5" name="フローチャート: 判断 874"/>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6" name="テキスト ボックス 875"/>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13142</xdr:rowOff>
    </xdr:from>
    <xdr:to>
      <xdr:col>116</xdr:col>
      <xdr:colOff>114300</xdr:colOff>
      <xdr:row>72</xdr:row>
      <xdr:rowOff>114742</xdr:rowOff>
    </xdr:to>
    <xdr:sp macro="" textlink="">
      <xdr:nvSpPr>
        <xdr:cNvPr id="882" name="楕円 881"/>
        <xdr:cNvSpPr/>
      </xdr:nvSpPr>
      <xdr:spPr>
        <a:xfrm>
          <a:off x="22110700" y="123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36019</xdr:rowOff>
    </xdr:from>
    <xdr:ext cx="534377" cy="259045"/>
    <xdr:sp macro="" textlink="">
      <xdr:nvSpPr>
        <xdr:cNvPr id="883" name="繰出金該当値テキスト"/>
        <xdr:cNvSpPr txBox="1"/>
      </xdr:nvSpPr>
      <xdr:spPr>
        <a:xfrm>
          <a:off x="22212300" y="122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91323</xdr:rowOff>
    </xdr:from>
    <xdr:to>
      <xdr:col>112</xdr:col>
      <xdr:colOff>38100</xdr:colOff>
      <xdr:row>73</xdr:row>
      <xdr:rowOff>21473</xdr:rowOff>
    </xdr:to>
    <xdr:sp macro="" textlink="">
      <xdr:nvSpPr>
        <xdr:cNvPr id="884" name="楕円 883"/>
        <xdr:cNvSpPr/>
      </xdr:nvSpPr>
      <xdr:spPr>
        <a:xfrm>
          <a:off x="21272500" y="124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38000</xdr:rowOff>
    </xdr:from>
    <xdr:ext cx="534377" cy="259045"/>
    <xdr:sp macro="" textlink="">
      <xdr:nvSpPr>
        <xdr:cNvPr id="885" name="テキスト ボックス 884"/>
        <xdr:cNvSpPr txBox="1"/>
      </xdr:nvSpPr>
      <xdr:spPr>
        <a:xfrm>
          <a:off x="21056111" y="122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48118</xdr:rowOff>
    </xdr:from>
    <xdr:to>
      <xdr:col>107</xdr:col>
      <xdr:colOff>101600</xdr:colOff>
      <xdr:row>72</xdr:row>
      <xdr:rowOff>149718</xdr:rowOff>
    </xdr:to>
    <xdr:sp macro="" textlink="">
      <xdr:nvSpPr>
        <xdr:cNvPr id="886" name="楕円 885"/>
        <xdr:cNvSpPr/>
      </xdr:nvSpPr>
      <xdr:spPr>
        <a:xfrm>
          <a:off x="20383500" y="123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166245</xdr:rowOff>
    </xdr:from>
    <xdr:ext cx="534377" cy="259045"/>
    <xdr:sp macro="" textlink="">
      <xdr:nvSpPr>
        <xdr:cNvPr id="887" name="テキスト ボックス 886"/>
        <xdr:cNvSpPr txBox="1"/>
      </xdr:nvSpPr>
      <xdr:spPr>
        <a:xfrm>
          <a:off x="20167111" y="121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78933</xdr:rowOff>
    </xdr:from>
    <xdr:to>
      <xdr:col>102</xdr:col>
      <xdr:colOff>165100</xdr:colOff>
      <xdr:row>73</xdr:row>
      <xdr:rowOff>9083</xdr:rowOff>
    </xdr:to>
    <xdr:sp macro="" textlink="">
      <xdr:nvSpPr>
        <xdr:cNvPr id="888" name="楕円 887"/>
        <xdr:cNvSpPr/>
      </xdr:nvSpPr>
      <xdr:spPr>
        <a:xfrm>
          <a:off x="19494500" y="1242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25610</xdr:rowOff>
    </xdr:from>
    <xdr:ext cx="534377" cy="259045"/>
    <xdr:sp macro="" textlink="">
      <xdr:nvSpPr>
        <xdr:cNvPr id="889" name="テキスト ボックス 888"/>
        <xdr:cNvSpPr txBox="1"/>
      </xdr:nvSpPr>
      <xdr:spPr>
        <a:xfrm>
          <a:off x="19278111" y="121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126025</xdr:rowOff>
    </xdr:from>
    <xdr:to>
      <xdr:col>98</xdr:col>
      <xdr:colOff>38100</xdr:colOff>
      <xdr:row>73</xdr:row>
      <xdr:rowOff>56175</xdr:rowOff>
    </xdr:to>
    <xdr:sp macro="" textlink="">
      <xdr:nvSpPr>
        <xdr:cNvPr id="890" name="楕円 889"/>
        <xdr:cNvSpPr/>
      </xdr:nvSpPr>
      <xdr:spPr>
        <a:xfrm>
          <a:off x="18605500" y="124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72702</xdr:rowOff>
    </xdr:from>
    <xdr:ext cx="534377" cy="259045"/>
    <xdr:sp macro="" textlink="">
      <xdr:nvSpPr>
        <xdr:cNvPr id="891" name="テキスト ボックス 890"/>
        <xdr:cNvSpPr txBox="1"/>
      </xdr:nvSpPr>
      <xdr:spPr>
        <a:xfrm>
          <a:off x="18389111" y="1224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歳出決算総額は，住民一人当たり４７７，３９９円となっている。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で一番大きい扶助費は，住民一人当たり１５７，２４４円となっており，令和元年度は幼児教育・保育の無償化による子どものための教育・保育給付費の増などにより，前年度より４，７７４円増となった。また，類似団体平均を大きく上回る主な要因は生活保護費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このほか，住民一人当たりの金額が高く，類似団体平均を大きく上回っているものとして，維持補修費，公債費，貸付金がある。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維持補修費は，行政面積の広さ，積雪寒冷地という地域特性による道路の維持や除排雪に係る経費が，類似団体平均を上回っている主な要因である。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公債費は，過年度に借り入れた市債の残高が多いことにより類似団体平均を上回っている。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貸付金は，中小企業への資金融資等に関わるものが大部分を占めており，景気・雇用対策に取り組んでいることによるもので，北海道平均と近い数値となっている。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北海道旭川市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334,070
332,805
747.66
160,957,753
159,484,778
1,232,836
81,435,063
175,030,999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35</xdr:row>
      <xdr:rowOff>162560</xdr:rowOff>
    </xdr:to>
    <xdr:cxnSp macro="">
      <xdr:nvCxnSpPr>
        <xdr:cNvPr id="61" name="直線コネクタ 60"/>
        <xdr:cNvCxnSpPr/>
      </xdr:nvCxnSpPr>
      <xdr:spPr>
        <a:xfrm flipV="1">
          <a:off x="3797300" y="61313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119888</xdr:rowOff>
    </xdr:from>
    <xdr:to>
      <xdr:col>19</xdr:col>
      <xdr:colOff>177800</xdr:colOff>
      <xdr:row>35</xdr:row>
      <xdr:rowOff>162560</xdr:rowOff>
    </xdr:to>
    <xdr:cxnSp macro="">
      <xdr:nvCxnSpPr>
        <xdr:cNvPr id="64" name="直線コネクタ 63"/>
        <xdr:cNvCxnSpPr/>
      </xdr:nvCxnSpPr>
      <xdr:spPr>
        <a:xfrm>
          <a:off x="2908300" y="612063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119888</xdr:rowOff>
    </xdr:from>
    <xdr:to>
      <xdr:col>15</xdr:col>
      <xdr:colOff>50800</xdr:colOff>
      <xdr:row>35</xdr:row>
      <xdr:rowOff>141224</xdr:rowOff>
    </xdr:to>
    <xdr:cxnSp macro="">
      <xdr:nvCxnSpPr>
        <xdr:cNvPr id="67" name="直線コネクタ 66"/>
        <xdr:cNvCxnSpPr/>
      </xdr:nvCxnSpPr>
      <xdr:spPr>
        <a:xfrm flipV="1">
          <a:off x="2019300" y="612063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158750</xdr:rowOff>
    </xdr:from>
    <xdr:to>
      <xdr:col>10</xdr:col>
      <xdr:colOff>114300</xdr:colOff>
      <xdr:row>35</xdr:row>
      <xdr:rowOff>141224</xdr:rowOff>
    </xdr:to>
    <xdr:cxnSp macro="">
      <xdr:nvCxnSpPr>
        <xdr:cNvPr id="70" name="直線コネクタ 69"/>
        <xdr:cNvCxnSpPr/>
      </xdr:nvCxnSpPr>
      <xdr:spPr>
        <a:xfrm>
          <a:off x="1130300" y="5988050"/>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0" name="楕円 79"/>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1" name="議会費該当値テキスト"/>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111760</xdr:rowOff>
    </xdr:from>
    <xdr:to>
      <xdr:col>20</xdr:col>
      <xdr:colOff>38100</xdr:colOff>
      <xdr:row>36</xdr:row>
      <xdr:rowOff>41910</xdr:rowOff>
    </xdr:to>
    <xdr:sp macro="" textlink="">
      <xdr:nvSpPr>
        <xdr:cNvPr id="82" name="楕円 81"/>
        <xdr:cNvSpPr/>
      </xdr:nvSpPr>
      <xdr:spPr>
        <a:xfrm>
          <a:off x="3746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33037</xdr:rowOff>
    </xdr:from>
    <xdr:ext cx="469744" cy="259045"/>
    <xdr:sp macro="" textlink="">
      <xdr:nvSpPr>
        <xdr:cNvPr id="83" name="テキスト ボックス 82"/>
        <xdr:cNvSpPr txBox="1"/>
      </xdr:nvSpPr>
      <xdr:spPr>
        <a:xfrm>
          <a:off x="3562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69088</xdr:rowOff>
    </xdr:from>
    <xdr:to>
      <xdr:col>15</xdr:col>
      <xdr:colOff>101600</xdr:colOff>
      <xdr:row>35</xdr:row>
      <xdr:rowOff>170688</xdr:rowOff>
    </xdr:to>
    <xdr:sp macro="" textlink="">
      <xdr:nvSpPr>
        <xdr:cNvPr id="84" name="楕円 83"/>
        <xdr:cNvSpPr/>
      </xdr:nvSpPr>
      <xdr:spPr>
        <a:xfrm>
          <a:off x="2857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161815</xdr:rowOff>
    </xdr:from>
    <xdr:ext cx="469744" cy="259045"/>
    <xdr:sp macro="" textlink="">
      <xdr:nvSpPr>
        <xdr:cNvPr id="85" name="テキスト ボックス 84"/>
        <xdr:cNvSpPr txBox="1"/>
      </xdr:nvSpPr>
      <xdr:spPr>
        <a:xfrm>
          <a:off x="2673428"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90424</xdr:rowOff>
    </xdr:from>
    <xdr:to>
      <xdr:col>10</xdr:col>
      <xdr:colOff>165100</xdr:colOff>
      <xdr:row>36</xdr:row>
      <xdr:rowOff>20574</xdr:rowOff>
    </xdr:to>
    <xdr:sp macro="" textlink="">
      <xdr:nvSpPr>
        <xdr:cNvPr id="86" name="楕円 85"/>
        <xdr:cNvSpPr/>
      </xdr:nvSpPr>
      <xdr:spPr>
        <a:xfrm>
          <a:off x="1968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11701</xdr:rowOff>
    </xdr:from>
    <xdr:ext cx="469744" cy="259045"/>
    <xdr:sp macro="" textlink="">
      <xdr:nvSpPr>
        <xdr:cNvPr id="87" name="テキスト ボックス 86"/>
        <xdr:cNvSpPr txBox="1"/>
      </xdr:nvSpPr>
      <xdr:spPr>
        <a:xfrm>
          <a:off x="1784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107950</xdr:rowOff>
    </xdr:from>
    <xdr:to>
      <xdr:col>6</xdr:col>
      <xdr:colOff>38100</xdr:colOff>
      <xdr:row>35</xdr:row>
      <xdr:rowOff>38100</xdr:rowOff>
    </xdr:to>
    <xdr:sp macro="" textlink="">
      <xdr:nvSpPr>
        <xdr:cNvPr id="88" name="楕円 87"/>
        <xdr:cNvSpPr/>
      </xdr:nvSpPr>
      <xdr:spPr>
        <a:xfrm>
          <a:off x="1079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29227</xdr:rowOff>
    </xdr:from>
    <xdr:ext cx="469744" cy="259045"/>
    <xdr:sp macro="" textlink="">
      <xdr:nvSpPr>
        <xdr:cNvPr id="89" name="テキスト ボックス 88"/>
        <xdr:cNvSpPr txBox="1"/>
      </xdr:nvSpPr>
      <xdr:spPr>
        <a:xfrm>
          <a:off x="895428"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126441</xdr:rowOff>
    </xdr:from>
    <xdr:to>
      <xdr:col>24</xdr:col>
      <xdr:colOff>63500</xdr:colOff>
      <xdr:row>58</xdr:row>
      <xdr:rowOff>44221</xdr:rowOff>
    </xdr:to>
    <xdr:cxnSp macro="">
      <xdr:nvCxnSpPr>
        <xdr:cNvPr id="119" name="直線コネクタ 118"/>
        <xdr:cNvCxnSpPr/>
      </xdr:nvCxnSpPr>
      <xdr:spPr>
        <a:xfrm flipV="1">
          <a:off x="3797300" y="9899091"/>
          <a:ext cx="8382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44221</xdr:rowOff>
    </xdr:from>
    <xdr:to>
      <xdr:col>19</xdr:col>
      <xdr:colOff>177800</xdr:colOff>
      <xdr:row>58</xdr:row>
      <xdr:rowOff>55690</xdr:rowOff>
    </xdr:to>
    <xdr:cxnSp macro="">
      <xdr:nvCxnSpPr>
        <xdr:cNvPr id="122" name="直線コネクタ 121"/>
        <xdr:cNvCxnSpPr/>
      </xdr:nvCxnSpPr>
      <xdr:spPr>
        <a:xfrm flipV="1">
          <a:off x="2908300" y="998832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14694</xdr:rowOff>
    </xdr:from>
    <xdr:to>
      <xdr:col>15</xdr:col>
      <xdr:colOff>50800</xdr:colOff>
      <xdr:row>58</xdr:row>
      <xdr:rowOff>55690</xdr:rowOff>
    </xdr:to>
    <xdr:cxnSp macro="">
      <xdr:nvCxnSpPr>
        <xdr:cNvPr id="125" name="直線コネクタ 124"/>
        <xdr:cNvCxnSpPr/>
      </xdr:nvCxnSpPr>
      <xdr:spPr>
        <a:xfrm>
          <a:off x="2019300" y="9958794"/>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165398</xdr:rowOff>
    </xdr:from>
    <xdr:to>
      <xdr:col>10</xdr:col>
      <xdr:colOff>114300</xdr:colOff>
      <xdr:row>58</xdr:row>
      <xdr:rowOff>14694</xdr:rowOff>
    </xdr:to>
    <xdr:cxnSp macro="">
      <xdr:nvCxnSpPr>
        <xdr:cNvPr id="128" name="直線コネクタ 127"/>
        <xdr:cNvCxnSpPr/>
      </xdr:nvCxnSpPr>
      <xdr:spPr>
        <a:xfrm>
          <a:off x="1130300" y="9938048"/>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75641</xdr:rowOff>
    </xdr:from>
    <xdr:to>
      <xdr:col>24</xdr:col>
      <xdr:colOff>114300</xdr:colOff>
      <xdr:row>58</xdr:row>
      <xdr:rowOff>5791</xdr:rowOff>
    </xdr:to>
    <xdr:sp macro="" textlink="">
      <xdr:nvSpPr>
        <xdr:cNvPr id="138" name="楕円 137"/>
        <xdr:cNvSpPr/>
      </xdr:nvSpPr>
      <xdr:spPr>
        <a:xfrm>
          <a:off x="45847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54068</xdr:rowOff>
    </xdr:from>
    <xdr:ext cx="534377" cy="259045"/>
    <xdr:sp macro="" textlink="">
      <xdr:nvSpPr>
        <xdr:cNvPr id="139" name="総務費該当値テキスト"/>
        <xdr:cNvSpPr txBox="1"/>
      </xdr:nvSpPr>
      <xdr:spPr>
        <a:xfrm>
          <a:off x="4686300" y="9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164871</xdr:rowOff>
    </xdr:from>
    <xdr:to>
      <xdr:col>20</xdr:col>
      <xdr:colOff>38100</xdr:colOff>
      <xdr:row>58</xdr:row>
      <xdr:rowOff>95021</xdr:rowOff>
    </xdr:to>
    <xdr:sp macro="" textlink="">
      <xdr:nvSpPr>
        <xdr:cNvPr id="140" name="楕円 139"/>
        <xdr:cNvSpPr/>
      </xdr:nvSpPr>
      <xdr:spPr>
        <a:xfrm>
          <a:off x="3746500" y="99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86148</xdr:rowOff>
    </xdr:from>
    <xdr:ext cx="534377" cy="259045"/>
    <xdr:sp macro="" textlink="">
      <xdr:nvSpPr>
        <xdr:cNvPr id="141" name="テキスト ボックス 140"/>
        <xdr:cNvSpPr txBox="1"/>
      </xdr:nvSpPr>
      <xdr:spPr>
        <a:xfrm>
          <a:off x="3530111" y="100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4890</xdr:rowOff>
    </xdr:from>
    <xdr:to>
      <xdr:col>15</xdr:col>
      <xdr:colOff>101600</xdr:colOff>
      <xdr:row>58</xdr:row>
      <xdr:rowOff>106490</xdr:rowOff>
    </xdr:to>
    <xdr:sp macro="" textlink="">
      <xdr:nvSpPr>
        <xdr:cNvPr id="142" name="楕円 141"/>
        <xdr:cNvSpPr/>
      </xdr:nvSpPr>
      <xdr:spPr>
        <a:xfrm>
          <a:off x="2857500" y="99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97617</xdr:rowOff>
    </xdr:from>
    <xdr:ext cx="534377" cy="259045"/>
    <xdr:sp macro="" textlink="">
      <xdr:nvSpPr>
        <xdr:cNvPr id="143" name="テキスト ボックス 142"/>
        <xdr:cNvSpPr txBox="1"/>
      </xdr:nvSpPr>
      <xdr:spPr>
        <a:xfrm>
          <a:off x="2641111" y="100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135344</xdr:rowOff>
    </xdr:from>
    <xdr:to>
      <xdr:col>10</xdr:col>
      <xdr:colOff>165100</xdr:colOff>
      <xdr:row>58</xdr:row>
      <xdr:rowOff>65494</xdr:rowOff>
    </xdr:to>
    <xdr:sp macro="" textlink="">
      <xdr:nvSpPr>
        <xdr:cNvPr id="144" name="楕円 143"/>
        <xdr:cNvSpPr/>
      </xdr:nvSpPr>
      <xdr:spPr>
        <a:xfrm>
          <a:off x="1968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56621</xdr:rowOff>
    </xdr:from>
    <xdr:ext cx="534377" cy="259045"/>
    <xdr:sp macro="" textlink="">
      <xdr:nvSpPr>
        <xdr:cNvPr id="145" name="テキスト ボックス 144"/>
        <xdr:cNvSpPr txBox="1"/>
      </xdr:nvSpPr>
      <xdr:spPr>
        <a:xfrm>
          <a:off x="1752111" y="100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114598</xdr:rowOff>
    </xdr:from>
    <xdr:to>
      <xdr:col>6</xdr:col>
      <xdr:colOff>38100</xdr:colOff>
      <xdr:row>58</xdr:row>
      <xdr:rowOff>44748</xdr:rowOff>
    </xdr:to>
    <xdr:sp macro="" textlink="">
      <xdr:nvSpPr>
        <xdr:cNvPr id="146" name="楕円 145"/>
        <xdr:cNvSpPr/>
      </xdr:nvSpPr>
      <xdr:spPr>
        <a:xfrm>
          <a:off x="1079500" y="98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35875</xdr:rowOff>
    </xdr:from>
    <xdr:ext cx="534377" cy="259045"/>
    <xdr:sp macro="" textlink="">
      <xdr:nvSpPr>
        <xdr:cNvPr id="147" name="テキスト ボックス 146"/>
        <xdr:cNvSpPr txBox="1"/>
      </xdr:nvSpPr>
      <xdr:spPr>
        <a:xfrm>
          <a:off x="863111" y="99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133896</xdr:rowOff>
    </xdr:from>
    <xdr:to>
      <xdr:col>24</xdr:col>
      <xdr:colOff>63500</xdr:colOff>
      <xdr:row>72</xdr:row>
      <xdr:rowOff>72999</xdr:rowOff>
    </xdr:to>
    <xdr:cxnSp macro="">
      <xdr:nvCxnSpPr>
        <xdr:cNvPr id="177" name="直線コネクタ 176"/>
        <xdr:cNvCxnSpPr/>
      </xdr:nvCxnSpPr>
      <xdr:spPr>
        <a:xfrm flipV="1">
          <a:off x="3797300" y="12306846"/>
          <a:ext cx="838200" cy="1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168097</xdr:rowOff>
    </xdr:from>
    <xdr:to>
      <xdr:col>19</xdr:col>
      <xdr:colOff>177800</xdr:colOff>
      <xdr:row>72</xdr:row>
      <xdr:rowOff>72999</xdr:rowOff>
    </xdr:to>
    <xdr:cxnSp macro="">
      <xdr:nvCxnSpPr>
        <xdr:cNvPr id="180" name="直線コネクタ 179"/>
        <xdr:cNvCxnSpPr/>
      </xdr:nvCxnSpPr>
      <xdr:spPr>
        <a:xfrm>
          <a:off x="2908300" y="12341047"/>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168097</xdr:rowOff>
    </xdr:from>
    <xdr:to>
      <xdr:col>15</xdr:col>
      <xdr:colOff>50800</xdr:colOff>
      <xdr:row>72</xdr:row>
      <xdr:rowOff>76759</xdr:rowOff>
    </xdr:to>
    <xdr:cxnSp macro="">
      <xdr:nvCxnSpPr>
        <xdr:cNvPr id="183" name="直線コネクタ 182"/>
        <xdr:cNvCxnSpPr/>
      </xdr:nvCxnSpPr>
      <xdr:spPr>
        <a:xfrm flipV="1">
          <a:off x="2019300" y="12341047"/>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76759</xdr:rowOff>
    </xdr:from>
    <xdr:to>
      <xdr:col>10</xdr:col>
      <xdr:colOff>114300</xdr:colOff>
      <xdr:row>72</xdr:row>
      <xdr:rowOff>136474</xdr:rowOff>
    </xdr:to>
    <xdr:cxnSp macro="">
      <xdr:nvCxnSpPr>
        <xdr:cNvPr id="186" name="直線コネクタ 185"/>
        <xdr:cNvCxnSpPr/>
      </xdr:nvCxnSpPr>
      <xdr:spPr>
        <a:xfrm flipV="1">
          <a:off x="1130300" y="12421159"/>
          <a:ext cx="889000" cy="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83096</xdr:rowOff>
    </xdr:from>
    <xdr:to>
      <xdr:col>24</xdr:col>
      <xdr:colOff>114300</xdr:colOff>
      <xdr:row>72</xdr:row>
      <xdr:rowOff>13246</xdr:rowOff>
    </xdr:to>
    <xdr:sp macro="" textlink="">
      <xdr:nvSpPr>
        <xdr:cNvPr id="196" name="楕円 195"/>
        <xdr:cNvSpPr/>
      </xdr:nvSpPr>
      <xdr:spPr>
        <a:xfrm>
          <a:off x="4584700" y="122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105973</xdr:rowOff>
    </xdr:from>
    <xdr:ext cx="599010" cy="259045"/>
    <xdr:sp macro="" textlink="">
      <xdr:nvSpPr>
        <xdr:cNvPr id="197" name="民生費該当値テキスト"/>
        <xdr:cNvSpPr txBox="1"/>
      </xdr:nvSpPr>
      <xdr:spPr>
        <a:xfrm>
          <a:off x="4686300" y="1210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22199</xdr:rowOff>
    </xdr:from>
    <xdr:to>
      <xdr:col>20</xdr:col>
      <xdr:colOff>38100</xdr:colOff>
      <xdr:row>72</xdr:row>
      <xdr:rowOff>123799</xdr:rowOff>
    </xdr:to>
    <xdr:sp macro="" textlink="">
      <xdr:nvSpPr>
        <xdr:cNvPr id="198" name="楕円 197"/>
        <xdr:cNvSpPr/>
      </xdr:nvSpPr>
      <xdr:spPr>
        <a:xfrm>
          <a:off x="3746500" y="123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140326</xdr:rowOff>
    </xdr:from>
    <xdr:ext cx="599010" cy="259045"/>
    <xdr:sp macro="" textlink="">
      <xdr:nvSpPr>
        <xdr:cNvPr id="199" name="テキスト ボックス 198"/>
        <xdr:cNvSpPr txBox="1"/>
      </xdr:nvSpPr>
      <xdr:spPr>
        <a:xfrm>
          <a:off x="3497795" y="1214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117297</xdr:rowOff>
    </xdr:from>
    <xdr:to>
      <xdr:col>15</xdr:col>
      <xdr:colOff>101600</xdr:colOff>
      <xdr:row>72</xdr:row>
      <xdr:rowOff>47447</xdr:rowOff>
    </xdr:to>
    <xdr:sp macro="" textlink="">
      <xdr:nvSpPr>
        <xdr:cNvPr id="200" name="楕円 199"/>
        <xdr:cNvSpPr/>
      </xdr:nvSpPr>
      <xdr:spPr>
        <a:xfrm>
          <a:off x="2857500" y="122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63974</xdr:rowOff>
    </xdr:from>
    <xdr:ext cx="599010" cy="259045"/>
    <xdr:sp macro="" textlink="">
      <xdr:nvSpPr>
        <xdr:cNvPr id="201" name="テキスト ボックス 200"/>
        <xdr:cNvSpPr txBox="1"/>
      </xdr:nvSpPr>
      <xdr:spPr>
        <a:xfrm>
          <a:off x="2608795" y="1206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25959</xdr:rowOff>
    </xdr:from>
    <xdr:to>
      <xdr:col>10</xdr:col>
      <xdr:colOff>165100</xdr:colOff>
      <xdr:row>72</xdr:row>
      <xdr:rowOff>127559</xdr:rowOff>
    </xdr:to>
    <xdr:sp macro="" textlink="">
      <xdr:nvSpPr>
        <xdr:cNvPr id="202" name="楕円 201"/>
        <xdr:cNvSpPr/>
      </xdr:nvSpPr>
      <xdr:spPr>
        <a:xfrm>
          <a:off x="1968500" y="123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144086</xdr:rowOff>
    </xdr:from>
    <xdr:ext cx="599010" cy="259045"/>
    <xdr:sp macro="" textlink="">
      <xdr:nvSpPr>
        <xdr:cNvPr id="203" name="テキスト ボックス 202"/>
        <xdr:cNvSpPr txBox="1"/>
      </xdr:nvSpPr>
      <xdr:spPr>
        <a:xfrm>
          <a:off x="1719795" y="121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85674</xdr:rowOff>
    </xdr:from>
    <xdr:to>
      <xdr:col>6</xdr:col>
      <xdr:colOff>38100</xdr:colOff>
      <xdr:row>73</xdr:row>
      <xdr:rowOff>15824</xdr:rowOff>
    </xdr:to>
    <xdr:sp macro="" textlink="">
      <xdr:nvSpPr>
        <xdr:cNvPr id="204" name="楕円 203"/>
        <xdr:cNvSpPr/>
      </xdr:nvSpPr>
      <xdr:spPr>
        <a:xfrm>
          <a:off x="1079500" y="124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32351</xdr:rowOff>
    </xdr:from>
    <xdr:ext cx="599010" cy="259045"/>
    <xdr:sp macro="" textlink="">
      <xdr:nvSpPr>
        <xdr:cNvPr id="205" name="テキスト ボックス 204"/>
        <xdr:cNvSpPr txBox="1"/>
      </xdr:nvSpPr>
      <xdr:spPr>
        <a:xfrm>
          <a:off x="830795" y="122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97386</xdr:rowOff>
    </xdr:from>
    <xdr:to>
      <xdr:col>24</xdr:col>
      <xdr:colOff>63500</xdr:colOff>
      <xdr:row>97</xdr:row>
      <xdr:rowOff>111102</xdr:rowOff>
    </xdr:to>
    <xdr:cxnSp macro="">
      <xdr:nvCxnSpPr>
        <xdr:cNvPr id="233" name="直線コネクタ 232"/>
        <xdr:cNvCxnSpPr/>
      </xdr:nvCxnSpPr>
      <xdr:spPr>
        <a:xfrm>
          <a:off x="3797300" y="16728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97386</xdr:rowOff>
    </xdr:from>
    <xdr:to>
      <xdr:col>19</xdr:col>
      <xdr:colOff>177800</xdr:colOff>
      <xdr:row>97</xdr:row>
      <xdr:rowOff>119058</xdr:rowOff>
    </xdr:to>
    <xdr:cxnSp macro="">
      <xdr:nvCxnSpPr>
        <xdr:cNvPr id="236" name="直線コネクタ 235"/>
        <xdr:cNvCxnSpPr/>
      </xdr:nvCxnSpPr>
      <xdr:spPr>
        <a:xfrm flipV="1">
          <a:off x="2908300" y="1672803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73338</xdr:rowOff>
    </xdr:from>
    <xdr:to>
      <xdr:col>15</xdr:col>
      <xdr:colOff>50800</xdr:colOff>
      <xdr:row>97</xdr:row>
      <xdr:rowOff>119058</xdr:rowOff>
    </xdr:to>
    <xdr:cxnSp macro="">
      <xdr:nvCxnSpPr>
        <xdr:cNvPr id="239" name="直線コネクタ 238"/>
        <xdr:cNvCxnSpPr/>
      </xdr:nvCxnSpPr>
      <xdr:spPr>
        <a:xfrm>
          <a:off x="2019300" y="167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68422</xdr:rowOff>
    </xdr:from>
    <xdr:to>
      <xdr:col>10</xdr:col>
      <xdr:colOff>114300</xdr:colOff>
      <xdr:row>97</xdr:row>
      <xdr:rowOff>73338</xdr:rowOff>
    </xdr:to>
    <xdr:cxnSp macro="">
      <xdr:nvCxnSpPr>
        <xdr:cNvPr id="242" name="直線コネクタ 241"/>
        <xdr:cNvCxnSpPr/>
      </xdr:nvCxnSpPr>
      <xdr:spPr>
        <a:xfrm>
          <a:off x="1130300" y="1669907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60302</xdr:rowOff>
    </xdr:from>
    <xdr:to>
      <xdr:col>24</xdr:col>
      <xdr:colOff>114300</xdr:colOff>
      <xdr:row>97</xdr:row>
      <xdr:rowOff>161902</xdr:rowOff>
    </xdr:to>
    <xdr:sp macro="" textlink="">
      <xdr:nvSpPr>
        <xdr:cNvPr id="252" name="楕円 251"/>
        <xdr:cNvSpPr/>
      </xdr:nvSpPr>
      <xdr:spPr>
        <a:xfrm>
          <a:off x="4584700" y="166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38729</xdr:rowOff>
    </xdr:from>
    <xdr:ext cx="534377" cy="259045"/>
    <xdr:sp macro="" textlink="">
      <xdr:nvSpPr>
        <xdr:cNvPr id="253" name="衛生費該当値テキスト"/>
        <xdr:cNvSpPr txBox="1"/>
      </xdr:nvSpPr>
      <xdr:spPr>
        <a:xfrm>
          <a:off x="4686300" y="166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46586</xdr:rowOff>
    </xdr:from>
    <xdr:to>
      <xdr:col>20</xdr:col>
      <xdr:colOff>38100</xdr:colOff>
      <xdr:row>97</xdr:row>
      <xdr:rowOff>148186</xdr:rowOff>
    </xdr:to>
    <xdr:sp macro="" textlink="">
      <xdr:nvSpPr>
        <xdr:cNvPr id="254" name="楕円 253"/>
        <xdr:cNvSpPr/>
      </xdr:nvSpPr>
      <xdr:spPr>
        <a:xfrm>
          <a:off x="3746500" y="166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139313</xdr:rowOff>
    </xdr:from>
    <xdr:ext cx="534377" cy="259045"/>
    <xdr:sp macro="" textlink="">
      <xdr:nvSpPr>
        <xdr:cNvPr id="255" name="テキスト ボックス 254"/>
        <xdr:cNvSpPr txBox="1"/>
      </xdr:nvSpPr>
      <xdr:spPr>
        <a:xfrm>
          <a:off x="3530111" y="167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68258</xdr:rowOff>
    </xdr:from>
    <xdr:to>
      <xdr:col>15</xdr:col>
      <xdr:colOff>101600</xdr:colOff>
      <xdr:row>97</xdr:row>
      <xdr:rowOff>169858</xdr:rowOff>
    </xdr:to>
    <xdr:sp macro="" textlink="">
      <xdr:nvSpPr>
        <xdr:cNvPr id="256" name="楕円 255"/>
        <xdr:cNvSpPr/>
      </xdr:nvSpPr>
      <xdr:spPr>
        <a:xfrm>
          <a:off x="2857500" y="166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160985</xdr:rowOff>
    </xdr:from>
    <xdr:ext cx="534377" cy="259045"/>
    <xdr:sp macro="" textlink="">
      <xdr:nvSpPr>
        <xdr:cNvPr id="257" name="テキスト ボックス 256"/>
        <xdr:cNvSpPr txBox="1"/>
      </xdr:nvSpPr>
      <xdr:spPr>
        <a:xfrm>
          <a:off x="2641111" y="167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22538</xdr:rowOff>
    </xdr:from>
    <xdr:to>
      <xdr:col>10</xdr:col>
      <xdr:colOff>165100</xdr:colOff>
      <xdr:row>97</xdr:row>
      <xdr:rowOff>124138</xdr:rowOff>
    </xdr:to>
    <xdr:sp macro="" textlink="">
      <xdr:nvSpPr>
        <xdr:cNvPr id="258" name="楕円 257"/>
        <xdr:cNvSpPr/>
      </xdr:nvSpPr>
      <xdr:spPr>
        <a:xfrm>
          <a:off x="1968500" y="166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115265</xdr:rowOff>
    </xdr:from>
    <xdr:ext cx="534377" cy="259045"/>
    <xdr:sp macro="" textlink="">
      <xdr:nvSpPr>
        <xdr:cNvPr id="259" name="テキスト ボックス 258"/>
        <xdr:cNvSpPr txBox="1"/>
      </xdr:nvSpPr>
      <xdr:spPr>
        <a:xfrm>
          <a:off x="1752111" y="167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17622</xdr:rowOff>
    </xdr:from>
    <xdr:to>
      <xdr:col>6</xdr:col>
      <xdr:colOff>38100</xdr:colOff>
      <xdr:row>97</xdr:row>
      <xdr:rowOff>119222</xdr:rowOff>
    </xdr:to>
    <xdr:sp macro="" textlink="">
      <xdr:nvSpPr>
        <xdr:cNvPr id="260" name="楕円 259"/>
        <xdr:cNvSpPr/>
      </xdr:nvSpPr>
      <xdr:spPr>
        <a:xfrm>
          <a:off x="1079500" y="1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110349</xdr:rowOff>
    </xdr:from>
    <xdr:ext cx="534377" cy="259045"/>
    <xdr:sp macro="" textlink="">
      <xdr:nvSpPr>
        <xdr:cNvPr id="261" name="テキスト ボックス 260"/>
        <xdr:cNvSpPr txBox="1"/>
      </xdr:nvSpPr>
      <xdr:spPr>
        <a:xfrm>
          <a:off x="863111" y="167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117297</xdr:rowOff>
    </xdr:from>
    <xdr:to>
      <xdr:col>55</xdr:col>
      <xdr:colOff>0</xdr:colOff>
      <xdr:row>37</xdr:row>
      <xdr:rowOff>132385</xdr:rowOff>
    </xdr:to>
    <xdr:cxnSp macro="">
      <xdr:nvCxnSpPr>
        <xdr:cNvPr id="288" name="直線コネクタ 287"/>
        <xdr:cNvCxnSpPr/>
      </xdr:nvCxnSpPr>
      <xdr:spPr>
        <a:xfrm>
          <a:off x="9639300" y="6460947"/>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117297</xdr:rowOff>
    </xdr:from>
    <xdr:to>
      <xdr:col>50</xdr:col>
      <xdr:colOff>114300</xdr:colOff>
      <xdr:row>37</xdr:row>
      <xdr:rowOff>126441</xdr:rowOff>
    </xdr:to>
    <xdr:cxnSp macro="">
      <xdr:nvCxnSpPr>
        <xdr:cNvPr id="291" name="直線コネクタ 290"/>
        <xdr:cNvCxnSpPr/>
      </xdr:nvCxnSpPr>
      <xdr:spPr>
        <a:xfrm flipV="1">
          <a:off x="8750300" y="646094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110896</xdr:rowOff>
    </xdr:from>
    <xdr:to>
      <xdr:col>45</xdr:col>
      <xdr:colOff>177800</xdr:colOff>
      <xdr:row>37</xdr:row>
      <xdr:rowOff>126441</xdr:rowOff>
    </xdr:to>
    <xdr:cxnSp macro="">
      <xdr:nvCxnSpPr>
        <xdr:cNvPr id="294" name="直線コネクタ 293"/>
        <xdr:cNvCxnSpPr/>
      </xdr:nvCxnSpPr>
      <xdr:spPr>
        <a:xfrm>
          <a:off x="7861300" y="645454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70663</xdr:rowOff>
    </xdr:from>
    <xdr:to>
      <xdr:col>41</xdr:col>
      <xdr:colOff>50800</xdr:colOff>
      <xdr:row>37</xdr:row>
      <xdr:rowOff>110896</xdr:rowOff>
    </xdr:to>
    <xdr:cxnSp macro="">
      <xdr:nvCxnSpPr>
        <xdr:cNvPr id="297" name="直線コネクタ 296"/>
        <xdr:cNvCxnSpPr/>
      </xdr:nvCxnSpPr>
      <xdr:spPr>
        <a:xfrm>
          <a:off x="6972300" y="6414313"/>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81585</xdr:rowOff>
    </xdr:from>
    <xdr:to>
      <xdr:col>55</xdr:col>
      <xdr:colOff>50800</xdr:colOff>
      <xdr:row>38</xdr:row>
      <xdr:rowOff>11735</xdr:rowOff>
    </xdr:to>
    <xdr:sp macro="" textlink="">
      <xdr:nvSpPr>
        <xdr:cNvPr id="307" name="楕円 306"/>
        <xdr:cNvSpPr/>
      </xdr:nvSpPr>
      <xdr:spPr>
        <a:xfrm>
          <a:off x="10426700" y="64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60012</xdr:rowOff>
    </xdr:from>
    <xdr:ext cx="378565" cy="259045"/>
    <xdr:sp macro="" textlink="">
      <xdr:nvSpPr>
        <xdr:cNvPr id="308" name="労働費該当値テキスト"/>
        <xdr:cNvSpPr txBox="1"/>
      </xdr:nvSpPr>
      <xdr:spPr>
        <a:xfrm>
          <a:off x="10528300"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66497</xdr:rowOff>
    </xdr:from>
    <xdr:to>
      <xdr:col>50</xdr:col>
      <xdr:colOff>165100</xdr:colOff>
      <xdr:row>37</xdr:row>
      <xdr:rowOff>168097</xdr:rowOff>
    </xdr:to>
    <xdr:sp macro="" textlink="">
      <xdr:nvSpPr>
        <xdr:cNvPr id="309" name="楕円 308"/>
        <xdr:cNvSpPr/>
      </xdr:nvSpPr>
      <xdr:spPr>
        <a:xfrm>
          <a:off x="9588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159224</xdr:rowOff>
    </xdr:from>
    <xdr:ext cx="378565" cy="259045"/>
    <xdr:sp macro="" textlink="">
      <xdr:nvSpPr>
        <xdr:cNvPr id="310" name="テキスト ボックス 309"/>
        <xdr:cNvSpPr txBox="1"/>
      </xdr:nvSpPr>
      <xdr:spPr>
        <a:xfrm>
          <a:off x="9450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75641</xdr:rowOff>
    </xdr:from>
    <xdr:to>
      <xdr:col>46</xdr:col>
      <xdr:colOff>38100</xdr:colOff>
      <xdr:row>38</xdr:row>
      <xdr:rowOff>5791</xdr:rowOff>
    </xdr:to>
    <xdr:sp macro="" textlink="">
      <xdr:nvSpPr>
        <xdr:cNvPr id="311" name="楕円 310"/>
        <xdr:cNvSpPr/>
      </xdr:nvSpPr>
      <xdr:spPr>
        <a:xfrm>
          <a:off x="8699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168368</xdr:rowOff>
    </xdr:from>
    <xdr:ext cx="378565" cy="259045"/>
    <xdr:sp macro="" textlink="">
      <xdr:nvSpPr>
        <xdr:cNvPr id="312" name="テキスト ボックス 311"/>
        <xdr:cNvSpPr txBox="1"/>
      </xdr:nvSpPr>
      <xdr:spPr>
        <a:xfrm>
          <a:off x="8561017" y="651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60096</xdr:rowOff>
    </xdr:from>
    <xdr:to>
      <xdr:col>41</xdr:col>
      <xdr:colOff>101600</xdr:colOff>
      <xdr:row>37</xdr:row>
      <xdr:rowOff>161696</xdr:rowOff>
    </xdr:to>
    <xdr:sp macro="" textlink="">
      <xdr:nvSpPr>
        <xdr:cNvPr id="313" name="楕円 312"/>
        <xdr:cNvSpPr/>
      </xdr:nvSpPr>
      <xdr:spPr>
        <a:xfrm>
          <a:off x="7810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152823</xdr:rowOff>
    </xdr:from>
    <xdr:ext cx="378565" cy="259045"/>
    <xdr:sp macro="" textlink="">
      <xdr:nvSpPr>
        <xdr:cNvPr id="314" name="テキスト ボックス 313"/>
        <xdr:cNvSpPr txBox="1"/>
      </xdr:nvSpPr>
      <xdr:spPr>
        <a:xfrm>
          <a:off x="7672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19863</xdr:rowOff>
    </xdr:from>
    <xdr:to>
      <xdr:col>36</xdr:col>
      <xdr:colOff>165100</xdr:colOff>
      <xdr:row>37</xdr:row>
      <xdr:rowOff>121463</xdr:rowOff>
    </xdr:to>
    <xdr:sp macro="" textlink="">
      <xdr:nvSpPr>
        <xdr:cNvPr id="315" name="楕円 314"/>
        <xdr:cNvSpPr/>
      </xdr:nvSpPr>
      <xdr:spPr>
        <a:xfrm>
          <a:off x="6921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112590</xdr:rowOff>
    </xdr:from>
    <xdr:ext cx="378565" cy="259045"/>
    <xdr:sp macro="" textlink="">
      <xdr:nvSpPr>
        <xdr:cNvPr id="316" name="テキスト ボックス 315"/>
        <xdr:cNvSpPr txBox="1"/>
      </xdr:nvSpPr>
      <xdr:spPr>
        <a:xfrm>
          <a:off x="6783017" y="645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60757</xdr:rowOff>
    </xdr:from>
    <xdr:to>
      <xdr:col>55</xdr:col>
      <xdr:colOff>0</xdr:colOff>
      <xdr:row>56</xdr:row>
      <xdr:rowOff>103277</xdr:rowOff>
    </xdr:to>
    <xdr:cxnSp macro="">
      <xdr:nvCxnSpPr>
        <xdr:cNvPr id="345" name="直線コネクタ 344"/>
        <xdr:cNvCxnSpPr/>
      </xdr:nvCxnSpPr>
      <xdr:spPr>
        <a:xfrm flipV="1">
          <a:off x="9639300" y="9661957"/>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103277</xdr:rowOff>
    </xdr:from>
    <xdr:to>
      <xdr:col>50</xdr:col>
      <xdr:colOff>114300</xdr:colOff>
      <xdr:row>56</xdr:row>
      <xdr:rowOff>118516</xdr:rowOff>
    </xdr:to>
    <xdr:cxnSp macro="">
      <xdr:nvCxnSpPr>
        <xdr:cNvPr id="348" name="直線コネクタ 347"/>
        <xdr:cNvCxnSpPr/>
      </xdr:nvCxnSpPr>
      <xdr:spPr>
        <a:xfrm flipV="1">
          <a:off x="8750300" y="9704477"/>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111887</xdr:rowOff>
    </xdr:from>
    <xdr:to>
      <xdr:col>45</xdr:col>
      <xdr:colOff>177800</xdr:colOff>
      <xdr:row>56</xdr:row>
      <xdr:rowOff>118516</xdr:rowOff>
    </xdr:to>
    <xdr:cxnSp macro="">
      <xdr:nvCxnSpPr>
        <xdr:cNvPr id="351" name="直線コネクタ 350"/>
        <xdr:cNvCxnSpPr/>
      </xdr:nvCxnSpPr>
      <xdr:spPr>
        <a:xfrm>
          <a:off x="7861300" y="971308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107315</xdr:rowOff>
    </xdr:from>
    <xdr:to>
      <xdr:col>41</xdr:col>
      <xdr:colOff>50800</xdr:colOff>
      <xdr:row>56</xdr:row>
      <xdr:rowOff>111887</xdr:rowOff>
    </xdr:to>
    <xdr:cxnSp macro="">
      <xdr:nvCxnSpPr>
        <xdr:cNvPr id="354" name="直線コネクタ 353"/>
        <xdr:cNvCxnSpPr/>
      </xdr:nvCxnSpPr>
      <xdr:spPr>
        <a:xfrm>
          <a:off x="6972300" y="97085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9957</xdr:rowOff>
    </xdr:from>
    <xdr:to>
      <xdr:col>55</xdr:col>
      <xdr:colOff>50800</xdr:colOff>
      <xdr:row>56</xdr:row>
      <xdr:rowOff>111557</xdr:rowOff>
    </xdr:to>
    <xdr:sp macro="" textlink="">
      <xdr:nvSpPr>
        <xdr:cNvPr id="364" name="楕円 363"/>
        <xdr:cNvSpPr/>
      </xdr:nvSpPr>
      <xdr:spPr>
        <a:xfrm>
          <a:off x="10426700" y="96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32834</xdr:rowOff>
    </xdr:from>
    <xdr:ext cx="469744" cy="259045"/>
    <xdr:sp macro="" textlink="">
      <xdr:nvSpPr>
        <xdr:cNvPr id="365" name="農林水産業費該当値テキスト"/>
        <xdr:cNvSpPr txBox="1"/>
      </xdr:nvSpPr>
      <xdr:spPr>
        <a:xfrm>
          <a:off x="10528300" y="94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52477</xdr:rowOff>
    </xdr:from>
    <xdr:to>
      <xdr:col>50</xdr:col>
      <xdr:colOff>165100</xdr:colOff>
      <xdr:row>56</xdr:row>
      <xdr:rowOff>154077</xdr:rowOff>
    </xdr:to>
    <xdr:sp macro="" textlink="">
      <xdr:nvSpPr>
        <xdr:cNvPr id="366" name="楕円 365"/>
        <xdr:cNvSpPr/>
      </xdr:nvSpPr>
      <xdr:spPr>
        <a:xfrm>
          <a:off x="9588500" y="96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170604</xdr:rowOff>
    </xdr:from>
    <xdr:ext cx="469744" cy="259045"/>
    <xdr:sp macro="" textlink="">
      <xdr:nvSpPr>
        <xdr:cNvPr id="367" name="テキスト ボックス 366"/>
        <xdr:cNvSpPr txBox="1"/>
      </xdr:nvSpPr>
      <xdr:spPr>
        <a:xfrm>
          <a:off x="9404428" y="94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67716</xdr:rowOff>
    </xdr:from>
    <xdr:to>
      <xdr:col>46</xdr:col>
      <xdr:colOff>38100</xdr:colOff>
      <xdr:row>56</xdr:row>
      <xdr:rowOff>169316</xdr:rowOff>
    </xdr:to>
    <xdr:sp macro="" textlink="">
      <xdr:nvSpPr>
        <xdr:cNvPr id="368" name="楕円 367"/>
        <xdr:cNvSpPr/>
      </xdr:nvSpPr>
      <xdr:spPr>
        <a:xfrm>
          <a:off x="8699500" y="96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14393</xdr:rowOff>
    </xdr:from>
    <xdr:ext cx="469744" cy="259045"/>
    <xdr:sp macro="" textlink="">
      <xdr:nvSpPr>
        <xdr:cNvPr id="369" name="テキスト ボックス 368"/>
        <xdr:cNvSpPr txBox="1"/>
      </xdr:nvSpPr>
      <xdr:spPr>
        <a:xfrm>
          <a:off x="8515428" y="94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61087</xdr:rowOff>
    </xdr:from>
    <xdr:to>
      <xdr:col>41</xdr:col>
      <xdr:colOff>101600</xdr:colOff>
      <xdr:row>56</xdr:row>
      <xdr:rowOff>162687</xdr:rowOff>
    </xdr:to>
    <xdr:sp macro="" textlink="">
      <xdr:nvSpPr>
        <xdr:cNvPr id="370" name="楕円 369"/>
        <xdr:cNvSpPr/>
      </xdr:nvSpPr>
      <xdr:spPr>
        <a:xfrm>
          <a:off x="7810500" y="96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7764</xdr:rowOff>
    </xdr:from>
    <xdr:ext cx="469744" cy="259045"/>
    <xdr:sp macro="" textlink="">
      <xdr:nvSpPr>
        <xdr:cNvPr id="371" name="テキスト ボックス 370"/>
        <xdr:cNvSpPr txBox="1"/>
      </xdr:nvSpPr>
      <xdr:spPr>
        <a:xfrm>
          <a:off x="7626428" y="94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56515</xdr:rowOff>
    </xdr:from>
    <xdr:to>
      <xdr:col>36</xdr:col>
      <xdr:colOff>165100</xdr:colOff>
      <xdr:row>56</xdr:row>
      <xdr:rowOff>158115</xdr:rowOff>
    </xdr:to>
    <xdr:sp macro="" textlink="">
      <xdr:nvSpPr>
        <xdr:cNvPr id="372" name="楕円 371"/>
        <xdr:cNvSpPr/>
      </xdr:nvSpPr>
      <xdr:spPr>
        <a:xfrm>
          <a:off x="6921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3192</xdr:rowOff>
    </xdr:from>
    <xdr:ext cx="469744" cy="259045"/>
    <xdr:sp macro="" textlink="">
      <xdr:nvSpPr>
        <xdr:cNvPr id="373" name="テキスト ボックス 372"/>
        <xdr:cNvSpPr txBox="1"/>
      </xdr:nvSpPr>
      <xdr:spPr>
        <a:xfrm>
          <a:off x="6737428" y="943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137414</xdr:rowOff>
    </xdr:from>
    <xdr:to>
      <xdr:col>55</xdr:col>
      <xdr:colOff>0</xdr:colOff>
      <xdr:row>76</xdr:row>
      <xdr:rowOff>20436</xdr:rowOff>
    </xdr:to>
    <xdr:cxnSp macro="">
      <xdr:nvCxnSpPr>
        <xdr:cNvPr id="404" name="直線コネクタ 403"/>
        <xdr:cNvCxnSpPr/>
      </xdr:nvCxnSpPr>
      <xdr:spPr>
        <a:xfrm flipV="1">
          <a:off x="9639300" y="12996164"/>
          <a:ext cx="838200" cy="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111811</xdr:rowOff>
    </xdr:from>
    <xdr:to>
      <xdr:col>50</xdr:col>
      <xdr:colOff>114300</xdr:colOff>
      <xdr:row>76</xdr:row>
      <xdr:rowOff>20436</xdr:rowOff>
    </xdr:to>
    <xdr:cxnSp macro="">
      <xdr:nvCxnSpPr>
        <xdr:cNvPr id="407" name="直線コネクタ 406"/>
        <xdr:cNvCxnSpPr/>
      </xdr:nvCxnSpPr>
      <xdr:spPr>
        <a:xfrm>
          <a:off x="8750300" y="12970561"/>
          <a:ext cx="889000" cy="8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46366</xdr:rowOff>
    </xdr:from>
    <xdr:to>
      <xdr:col>45</xdr:col>
      <xdr:colOff>177800</xdr:colOff>
      <xdr:row>75</xdr:row>
      <xdr:rowOff>111811</xdr:rowOff>
    </xdr:to>
    <xdr:cxnSp macro="">
      <xdr:nvCxnSpPr>
        <xdr:cNvPr id="410" name="直線コネクタ 409"/>
        <xdr:cNvCxnSpPr/>
      </xdr:nvCxnSpPr>
      <xdr:spPr>
        <a:xfrm>
          <a:off x="7861300" y="12905116"/>
          <a:ext cx="889000" cy="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32650</xdr:rowOff>
    </xdr:from>
    <xdr:to>
      <xdr:col>41</xdr:col>
      <xdr:colOff>50800</xdr:colOff>
      <xdr:row>75</xdr:row>
      <xdr:rowOff>46366</xdr:rowOff>
    </xdr:to>
    <xdr:cxnSp macro="">
      <xdr:nvCxnSpPr>
        <xdr:cNvPr id="413" name="直線コネクタ 412"/>
        <xdr:cNvCxnSpPr/>
      </xdr:nvCxnSpPr>
      <xdr:spPr>
        <a:xfrm>
          <a:off x="6972300" y="12891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86614</xdr:rowOff>
    </xdr:from>
    <xdr:to>
      <xdr:col>55</xdr:col>
      <xdr:colOff>50800</xdr:colOff>
      <xdr:row>76</xdr:row>
      <xdr:rowOff>16765</xdr:rowOff>
    </xdr:to>
    <xdr:sp macro="" textlink="">
      <xdr:nvSpPr>
        <xdr:cNvPr id="423" name="楕円 422"/>
        <xdr:cNvSpPr/>
      </xdr:nvSpPr>
      <xdr:spPr>
        <a:xfrm>
          <a:off x="10426700" y="12945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109491</xdr:rowOff>
    </xdr:from>
    <xdr:ext cx="534377" cy="259045"/>
    <xdr:sp macro="" textlink="">
      <xdr:nvSpPr>
        <xdr:cNvPr id="424" name="商工費該当値テキスト"/>
        <xdr:cNvSpPr txBox="1"/>
      </xdr:nvSpPr>
      <xdr:spPr>
        <a:xfrm>
          <a:off x="10528300" y="127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141086</xdr:rowOff>
    </xdr:from>
    <xdr:to>
      <xdr:col>50</xdr:col>
      <xdr:colOff>165100</xdr:colOff>
      <xdr:row>76</xdr:row>
      <xdr:rowOff>71236</xdr:rowOff>
    </xdr:to>
    <xdr:sp macro="" textlink="">
      <xdr:nvSpPr>
        <xdr:cNvPr id="425" name="楕円 424"/>
        <xdr:cNvSpPr/>
      </xdr:nvSpPr>
      <xdr:spPr>
        <a:xfrm>
          <a:off x="9588500" y="129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87763</xdr:rowOff>
    </xdr:from>
    <xdr:ext cx="534377" cy="259045"/>
    <xdr:sp macro="" textlink="">
      <xdr:nvSpPr>
        <xdr:cNvPr id="426" name="テキスト ボックス 425"/>
        <xdr:cNvSpPr txBox="1"/>
      </xdr:nvSpPr>
      <xdr:spPr>
        <a:xfrm>
          <a:off x="9372111" y="127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61011</xdr:rowOff>
    </xdr:from>
    <xdr:to>
      <xdr:col>46</xdr:col>
      <xdr:colOff>38100</xdr:colOff>
      <xdr:row>75</xdr:row>
      <xdr:rowOff>162610</xdr:rowOff>
    </xdr:to>
    <xdr:sp macro="" textlink="">
      <xdr:nvSpPr>
        <xdr:cNvPr id="427" name="楕円 426"/>
        <xdr:cNvSpPr/>
      </xdr:nvSpPr>
      <xdr:spPr>
        <a:xfrm>
          <a:off x="86995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7688</xdr:rowOff>
    </xdr:from>
    <xdr:ext cx="534377" cy="259045"/>
    <xdr:sp macro="" textlink="">
      <xdr:nvSpPr>
        <xdr:cNvPr id="428" name="テキスト ボックス 427"/>
        <xdr:cNvSpPr txBox="1"/>
      </xdr:nvSpPr>
      <xdr:spPr>
        <a:xfrm>
          <a:off x="8483111" y="126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167016</xdr:rowOff>
    </xdr:from>
    <xdr:to>
      <xdr:col>41</xdr:col>
      <xdr:colOff>101600</xdr:colOff>
      <xdr:row>75</xdr:row>
      <xdr:rowOff>97166</xdr:rowOff>
    </xdr:to>
    <xdr:sp macro="" textlink="">
      <xdr:nvSpPr>
        <xdr:cNvPr id="429" name="楕円 428"/>
        <xdr:cNvSpPr/>
      </xdr:nvSpPr>
      <xdr:spPr>
        <a:xfrm>
          <a:off x="7810500" y="128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113693</xdr:rowOff>
    </xdr:from>
    <xdr:ext cx="534377" cy="259045"/>
    <xdr:sp macro="" textlink="">
      <xdr:nvSpPr>
        <xdr:cNvPr id="430" name="テキスト ボックス 429"/>
        <xdr:cNvSpPr txBox="1"/>
      </xdr:nvSpPr>
      <xdr:spPr>
        <a:xfrm>
          <a:off x="7594111" y="126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153300</xdr:rowOff>
    </xdr:from>
    <xdr:to>
      <xdr:col>36</xdr:col>
      <xdr:colOff>165100</xdr:colOff>
      <xdr:row>75</xdr:row>
      <xdr:rowOff>83450</xdr:rowOff>
    </xdr:to>
    <xdr:sp macro="" textlink="">
      <xdr:nvSpPr>
        <xdr:cNvPr id="431" name="楕円 430"/>
        <xdr:cNvSpPr/>
      </xdr:nvSpPr>
      <xdr:spPr>
        <a:xfrm>
          <a:off x="6921500" y="128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99977</xdr:rowOff>
    </xdr:from>
    <xdr:ext cx="534377" cy="259045"/>
    <xdr:sp macro="" textlink="">
      <xdr:nvSpPr>
        <xdr:cNvPr id="432" name="テキスト ボックス 431"/>
        <xdr:cNvSpPr txBox="1"/>
      </xdr:nvSpPr>
      <xdr:spPr>
        <a:xfrm>
          <a:off x="6705111" y="126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117480</xdr:rowOff>
    </xdr:from>
    <xdr:to>
      <xdr:col>55</xdr:col>
      <xdr:colOff>0</xdr:colOff>
      <xdr:row>93</xdr:row>
      <xdr:rowOff>133641</xdr:rowOff>
    </xdr:to>
    <xdr:cxnSp macro="">
      <xdr:nvCxnSpPr>
        <xdr:cNvPr id="460" name="直線コネクタ 459"/>
        <xdr:cNvCxnSpPr/>
      </xdr:nvCxnSpPr>
      <xdr:spPr>
        <a:xfrm flipV="1">
          <a:off x="9639300" y="16062330"/>
          <a:ext cx="838200" cy="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120566</xdr:rowOff>
    </xdr:from>
    <xdr:to>
      <xdr:col>50</xdr:col>
      <xdr:colOff>114300</xdr:colOff>
      <xdr:row>93</xdr:row>
      <xdr:rowOff>133641</xdr:rowOff>
    </xdr:to>
    <xdr:cxnSp macro="">
      <xdr:nvCxnSpPr>
        <xdr:cNvPr id="463" name="直線コネクタ 462"/>
        <xdr:cNvCxnSpPr/>
      </xdr:nvCxnSpPr>
      <xdr:spPr>
        <a:xfrm>
          <a:off x="8750300" y="16065416"/>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120566</xdr:rowOff>
    </xdr:from>
    <xdr:to>
      <xdr:col>45</xdr:col>
      <xdr:colOff>177800</xdr:colOff>
      <xdr:row>94</xdr:row>
      <xdr:rowOff>48214</xdr:rowOff>
    </xdr:to>
    <xdr:cxnSp macro="">
      <xdr:nvCxnSpPr>
        <xdr:cNvPr id="466" name="直線コネクタ 465"/>
        <xdr:cNvCxnSpPr/>
      </xdr:nvCxnSpPr>
      <xdr:spPr>
        <a:xfrm flipV="1">
          <a:off x="7861300" y="16065416"/>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29470</xdr:rowOff>
    </xdr:from>
    <xdr:to>
      <xdr:col>41</xdr:col>
      <xdr:colOff>50800</xdr:colOff>
      <xdr:row>94</xdr:row>
      <xdr:rowOff>48214</xdr:rowOff>
    </xdr:to>
    <xdr:cxnSp macro="">
      <xdr:nvCxnSpPr>
        <xdr:cNvPr id="469" name="直線コネクタ 468"/>
        <xdr:cNvCxnSpPr/>
      </xdr:nvCxnSpPr>
      <xdr:spPr>
        <a:xfrm>
          <a:off x="6972300" y="16145770"/>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66680</xdr:rowOff>
    </xdr:from>
    <xdr:to>
      <xdr:col>55</xdr:col>
      <xdr:colOff>50800</xdr:colOff>
      <xdr:row>93</xdr:row>
      <xdr:rowOff>168280</xdr:rowOff>
    </xdr:to>
    <xdr:sp macro="" textlink="">
      <xdr:nvSpPr>
        <xdr:cNvPr id="479" name="楕円 478"/>
        <xdr:cNvSpPr/>
      </xdr:nvSpPr>
      <xdr:spPr>
        <a:xfrm>
          <a:off x="10426700" y="160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89557</xdr:rowOff>
    </xdr:from>
    <xdr:ext cx="534377" cy="259045"/>
    <xdr:sp macro="" textlink="">
      <xdr:nvSpPr>
        <xdr:cNvPr id="480" name="土木費該当値テキスト"/>
        <xdr:cNvSpPr txBox="1"/>
      </xdr:nvSpPr>
      <xdr:spPr>
        <a:xfrm>
          <a:off x="10528300" y="158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82841</xdr:rowOff>
    </xdr:from>
    <xdr:to>
      <xdr:col>50</xdr:col>
      <xdr:colOff>165100</xdr:colOff>
      <xdr:row>94</xdr:row>
      <xdr:rowOff>12991</xdr:rowOff>
    </xdr:to>
    <xdr:sp macro="" textlink="">
      <xdr:nvSpPr>
        <xdr:cNvPr id="481" name="楕円 480"/>
        <xdr:cNvSpPr/>
      </xdr:nvSpPr>
      <xdr:spPr>
        <a:xfrm>
          <a:off x="9588500" y="160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29518</xdr:rowOff>
    </xdr:from>
    <xdr:ext cx="534377" cy="259045"/>
    <xdr:sp macro="" textlink="">
      <xdr:nvSpPr>
        <xdr:cNvPr id="482" name="テキスト ボックス 481"/>
        <xdr:cNvSpPr txBox="1"/>
      </xdr:nvSpPr>
      <xdr:spPr>
        <a:xfrm>
          <a:off x="9372111" y="158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69766</xdr:rowOff>
    </xdr:from>
    <xdr:to>
      <xdr:col>46</xdr:col>
      <xdr:colOff>38100</xdr:colOff>
      <xdr:row>93</xdr:row>
      <xdr:rowOff>171366</xdr:rowOff>
    </xdr:to>
    <xdr:sp macro="" textlink="">
      <xdr:nvSpPr>
        <xdr:cNvPr id="483" name="楕円 482"/>
        <xdr:cNvSpPr/>
      </xdr:nvSpPr>
      <xdr:spPr>
        <a:xfrm>
          <a:off x="8699500" y="160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16443</xdr:rowOff>
    </xdr:from>
    <xdr:ext cx="534377" cy="259045"/>
    <xdr:sp macro="" textlink="">
      <xdr:nvSpPr>
        <xdr:cNvPr id="484" name="テキスト ボックス 483"/>
        <xdr:cNvSpPr txBox="1"/>
      </xdr:nvSpPr>
      <xdr:spPr>
        <a:xfrm>
          <a:off x="8483111" y="157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168864</xdr:rowOff>
    </xdr:from>
    <xdr:to>
      <xdr:col>41</xdr:col>
      <xdr:colOff>101600</xdr:colOff>
      <xdr:row>94</xdr:row>
      <xdr:rowOff>99014</xdr:rowOff>
    </xdr:to>
    <xdr:sp macro="" textlink="">
      <xdr:nvSpPr>
        <xdr:cNvPr id="485" name="楕円 484"/>
        <xdr:cNvSpPr/>
      </xdr:nvSpPr>
      <xdr:spPr>
        <a:xfrm>
          <a:off x="7810500" y="161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115541</xdr:rowOff>
    </xdr:from>
    <xdr:ext cx="534377" cy="259045"/>
    <xdr:sp macro="" textlink="">
      <xdr:nvSpPr>
        <xdr:cNvPr id="486" name="テキスト ボックス 485"/>
        <xdr:cNvSpPr txBox="1"/>
      </xdr:nvSpPr>
      <xdr:spPr>
        <a:xfrm>
          <a:off x="7594111" y="158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150120</xdr:rowOff>
    </xdr:from>
    <xdr:to>
      <xdr:col>36</xdr:col>
      <xdr:colOff>165100</xdr:colOff>
      <xdr:row>94</xdr:row>
      <xdr:rowOff>80270</xdr:rowOff>
    </xdr:to>
    <xdr:sp macro="" textlink="">
      <xdr:nvSpPr>
        <xdr:cNvPr id="487" name="楕円 486"/>
        <xdr:cNvSpPr/>
      </xdr:nvSpPr>
      <xdr:spPr>
        <a:xfrm>
          <a:off x="6921500" y="16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96797</xdr:rowOff>
    </xdr:from>
    <xdr:ext cx="534377" cy="259045"/>
    <xdr:sp macro="" textlink="">
      <xdr:nvSpPr>
        <xdr:cNvPr id="488" name="テキスト ボックス 487"/>
        <xdr:cNvSpPr txBox="1"/>
      </xdr:nvSpPr>
      <xdr:spPr>
        <a:xfrm>
          <a:off x="6705111" y="1587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77216</xdr:rowOff>
    </xdr:from>
    <xdr:to>
      <xdr:col>85</xdr:col>
      <xdr:colOff>127000</xdr:colOff>
      <xdr:row>37</xdr:row>
      <xdr:rowOff>119126</xdr:rowOff>
    </xdr:to>
    <xdr:cxnSp macro="">
      <xdr:nvCxnSpPr>
        <xdr:cNvPr id="520" name="直線コネクタ 519"/>
        <xdr:cNvCxnSpPr/>
      </xdr:nvCxnSpPr>
      <xdr:spPr>
        <a:xfrm>
          <a:off x="15481300" y="6420866"/>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77216</xdr:rowOff>
    </xdr:from>
    <xdr:to>
      <xdr:col>81</xdr:col>
      <xdr:colOff>50800</xdr:colOff>
      <xdr:row>37</xdr:row>
      <xdr:rowOff>159948</xdr:rowOff>
    </xdr:to>
    <xdr:cxnSp macro="">
      <xdr:nvCxnSpPr>
        <xdr:cNvPr id="523" name="直線コネクタ 522"/>
        <xdr:cNvCxnSpPr/>
      </xdr:nvCxnSpPr>
      <xdr:spPr>
        <a:xfrm flipV="1">
          <a:off x="14592300" y="6420866"/>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159948</xdr:rowOff>
    </xdr:from>
    <xdr:to>
      <xdr:col>76</xdr:col>
      <xdr:colOff>114300</xdr:colOff>
      <xdr:row>38</xdr:row>
      <xdr:rowOff>24530</xdr:rowOff>
    </xdr:to>
    <xdr:cxnSp macro="">
      <xdr:nvCxnSpPr>
        <xdr:cNvPr id="526" name="直線コネクタ 525"/>
        <xdr:cNvCxnSpPr/>
      </xdr:nvCxnSpPr>
      <xdr:spPr>
        <a:xfrm flipV="1">
          <a:off x="13703300" y="6503598"/>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18215</xdr:rowOff>
    </xdr:from>
    <xdr:to>
      <xdr:col>71</xdr:col>
      <xdr:colOff>177800</xdr:colOff>
      <xdr:row>38</xdr:row>
      <xdr:rowOff>24530</xdr:rowOff>
    </xdr:to>
    <xdr:cxnSp macro="">
      <xdr:nvCxnSpPr>
        <xdr:cNvPr id="529" name="直線コネクタ 528"/>
        <xdr:cNvCxnSpPr/>
      </xdr:nvCxnSpPr>
      <xdr:spPr>
        <a:xfrm>
          <a:off x="12814300" y="6533315"/>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68326</xdr:rowOff>
    </xdr:from>
    <xdr:to>
      <xdr:col>85</xdr:col>
      <xdr:colOff>177800</xdr:colOff>
      <xdr:row>37</xdr:row>
      <xdr:rowOff>169926</xdr:rowOff>
    </xdr:to>
    <xdr:sp macro="" textlink="">
      <xdr:nvSpPr>
        <xdr:cNvPr id="539" name="楕円 538"/>
        <xdr:cNvSpPr/>
      </xdr:nvSpPr>
      <xdr:spPr>
        <a:xfrm>
          <a:off x="16268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46753</xdr:rowOff>
    </xdr:from>
    <xdr:ext cx="534377" cy="259045"/>
    <xdr:sp macro="" textlink="">
      <xdr:nvSpPr>
        <xdr:cNvPr id="540" name="消防費該当値テキスト"/>
        <xdr:cNvSpPr txBox="1"/>
      </xdr:nvSpPr>
      <xdr:spPr>
        <a:xfrm>
          <a:off x="16370300" y="63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26416</xdr:rowOff>
    </xdr:from>
    <xdr:to>
      <xdr:col>81</xdr:col>
      <xdr:colOff>101600</xdr:colOff>
      <xdr:row>37</xdr:row>
      <xdr:rowOff>128016</xdr:rowOff>
    </xdr:to>
    <xdr:sp macro="" textlink="">
      <xdr:nvSpPr>
        <xdr:cNvPr id="541" name="楕円 540"/>
        <xdr:cNvSpPr/>
      </xdr:nvSpPr>
      <xdr:spPr>
        <a:xfrm>
          <a:off x="15430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144543</xdr:rowOff>
    </xdr:from>
    <xdr:ext cx="534377" cy="259045"/>
    <xdr:sp macro="" textlink="">
      <xdr:nvSpPr>
        <xdr:cNvPr id="542" name="テキスト ボックス 541"/>
        <xdr:cNvSpPr txBox="1"/>
      </xdr:nvSpPr>
      <xdr:spPr>
        <a:xfrm>
          <a:off x="15214111" y="61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109148</xdr:rowOff>
    </xdr:from>
    <xdr:to>
      <xdr:col>76</xdr:col>
      <xdr:colOff>165100</xdr:colOff>
      <xdr:row>38</xdr:row>
      <xdr:rowOff>39298</xdr:rowOff>
    </xdr:to>
    <xdr:sp macro="" textlink="">
      <xdr:nvSpPr>
        <xdr:cNvPr id="543" name="楕円 542"/>
        <xdr:cNvSpPr/>
      </xdr:nvSpPr>
      <xdr:spPr>
        <a:xfrm>
          <a:off x="14541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30425</xdr:rowOff>
    </xdr:from>
    <xdr:ext cx="534377" cy="259045"/>
    <xdr:sp macro="" textlink="">
      <xdr:nvSpPr>
        <xdr:cNvPr id="544" name="テキスト ボックス 543"/>
        <xdr:cNvSpPr txBox="1"/>
      </xdr:nvSpPr>
      <xdr:spPr>
        <a:xfrm>
          <a:off x="14325111" y="65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145179</xdr:rowOff>
    </xdr:from>
    <xdr:to>
      <xdr:col>72</xdr:col>
      <xdr:colOff>38100</xdr:colOff>
      <xdr:row>38</xdr:row>
      <xdr:rowOff>75329</xdr:rowOff>
    </xdr:to>
    <xdr:sp macro="" textlink="">
      <xdr:nvSpPr>
        <xdr:cNvPr id="545" name="楕円 544"/>
        <xdr:cNvSpPr/>
      </xdr:nvSpPr>
      <xdr:spPr>
        <a:xfrm>
          <a:off x="13652500" y="64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66457</xdr:rowOff>
    </xdr:from>
    <xdr:ext cx="534377" cy="259045"/>
    <xdr:sp macro="" textlink="">
      <xdr:nvSpPr>
        <xdr:cNvPr id="546" name="テキスト ボックス 545"/>
        <xdr:cNvSpPr txBox="1"/>
      </xdr:nvSpPr>
      <xdr:spPr>
        <a:xfrm>
          <a:off x="13436111" y="65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138866</xdr:rowOff>
    </xdr:from>
    <xdr:to>
      <xdr:col>67</xdr:col>
      <xdr:colOff>101600</xdr:colOff>
      <xdr:row>38</xdr:row>
      <xdr:rowOff>69016</xdr:rowOff>
    </xdr:to>
    <xdr:sp macro="" textlink="">
      <xdr:nvSpPr>
        <xdr:cNvPr id="547" name="楕円 546"/>
        <xdr:cNvSpPr/>
      </xdr:nvSpPr>
      <xdr:spPr>
        <a:xfrm>
          <a:off x="12763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60142</xdr:rowOff>
    </xdr:from>
    <xdr:ext cx="534377" cy="259045"/>
    <xdr:sp macro="" textlink="">
      <xdr:nvSpPr>
        <xdr:cNvPr id="548" name="テキスト ボックス 547"/>
        <xdr:cNvSpPr txBox="1"/>
      </xdr:nvSpPr>
      <xdr:spPr>
        <a:xfrm>
          <a:off x="12547111" y="65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31549</xdr:rowOff>
    </xdr:from>
    <xdr:to>
      <xdr:col>85</xdr:col>
      <xdr:colOff>127000</xdr:colOff>
      <xdr:row>56</xdr:row>
      <xdr:rowOff>56855</xdr:rowOff>
    </xdr:to>
    <xdr:cxnSp macro="">
      <xdr:nvCxnSpPr>
        <xdr:cNvPr id="576" name="直線コネクタ 575"/>
        <xdr:cNvCxnSpPr/>
      </xdr:nvCxnSpPr>
      <xdr:spPr>
        <a:xfrm flipV="1">
          <a:off x="15481300" y="9632749"/>
          <a:ext cx="8382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56855</xdr:rowOff>
    </xdr:from>
    <xdr:to>
      <xdr:col>81</xdr:col>
      <xdr:colOff>50800</xdr:colOff>
      <xdr:row>56</xdr:row>
      <xdr:rowOff>113823</xdr:rowOff>
    </xdr:to>
    <xdr:cxnSp macro="">
      <xdr:nvCxnSpPr>
        <xdr:cNvPr id="579" name="直線コネクタ 578"/>
        <xdr:cNvCxnSpPr/>
      </xdr:nvCxnSpPr>
      <xdr:spPr>
        <a:xfrm flipV="1">
          <a:off x="14592300" y="9658055"/>
          <a:ext cx="889000" cy="5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113823</xdr:rowOff>
    </xdr:from>
    <xdr:to>
      <xdr:col>76</xdr:col>
      <xdr:colOff>114300</xdr:colOff>
      <xdr:row>57</xdr:row>
      <xdr:rowOff>7226</xdr:rowOff>
    </xdr:to>
    <xdr:cxnSp macro="">
      <xdr:nvCxnSpPr>
        <xdr:cNvPr id="582" name="直線コネクタ 581"/>
        <xdr:cNvCxnSpPr/>
      </xdr:nvCxnSpPr>
      <xdr:spPr>
        <a:xfrm flipV="1">
          <a:off x="13703300" y="9715023"/>
          <a:ext cx="889000" cy="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119812</xdr:rowOff>
    </xdr:from>
    <xdr:to>
      <xdr:col>71</xdr:col>
      <xdr:colOff>177800</xdr:colOff>
      <xdr:row>57</xdr:row>
      <xdr:rowOff>7226</xdr:rowOff>
    </xdr:to>
    <xdr:cxnSp macro="">
      <xdr:nvCxnSpPr>
        <xdr:cNvPr id="585" name="直線コネクタ 584"/>
        <xdr:cNvCxnSpPr/>
      </xdr:nvCxnSpPr>
      <xdr:spPr>
        <a:xfrm>
          <a:off x="12814300" y="9721012"/>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152199</xdr:rowOff>
    </xdr:from>
    <xdr:to>
      <xdr:col>85</xdr:col>
      <xdr:colOff>177800</xdr:colOff>
      <xdr:row>56</xdr:row>
      <xdr:rowOff>82349</xdr:rowOff>
    </xdr:to>
    <xdr:sp macro="" textlink="">
      <xdr:nvSpPr>
        <xdr:cNvPr id="595" name="楕円 594"/>
        <xdr:cNvSpPr/>
      </xdr:nvSpPr>
      <xdr:spPr>
        <a:xfrm>
          <a:off x="16268700" y="95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130626</xdr:rowOff>
    </xdr:from>
    <xdr:ext cx="534377" cy="259045"/>
    <xdr:sp macro="" textlink="">
      <xdr:nvSpPr>
        <xdr:cNvPr id="596" name="教育費該当値テキスト"/>
        <xdr:cNvSpPr txBox="1"/>
      </xdr:nvSpPr>
      <xdr:spPr>
        <a:xfrm>
          <a:off x="16370300" y="95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6055</xdr:rowOff>
    </xdr:from>
    <xdr:to>
      <xdr:col>81</xdr:col>
      <xdr:colOff>101600</xdr:colOff>
      <xdr:row>56</xdr:row>
      <xdr:rowOff>107655</xdr:rowOff>
    </xdr:to>
    <xdr:sp macro="" textlink="">
      <xdr:nvSpPr>
        <xdr:cNvPr id="597" name="楕円 596"/>
        <xdr:cNvSpPr/>
      </xdr:nvSpPr>
      <xdr:spPr>
        <a:xfrm>
          <a:off x="15430500" y="960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98782</xdr:rowOff>
    </xdr:from>
    <xdr:ext cx="534377" cy="259045"/>
    <xdr:sp macro="" textlink="">
      <xdr:nvSpPr>
        <xdr:cNvPr id="598" name="テキスト ボックス 597"/>
        <xdr:cNvSpPr txBox="1"/>
      </xdr:nvSpPr>
      <xdr:spPr>
        <a:xfrm>
          <a:off x="15214111" y="969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63023</xdr:rowOff>
    </xdr:from>
    <xdr:to>
      <xdr:col>76</xdr:col>
      <xdr:colOff>165100</xdr:colOff>
      <xdr:row>56</xdr:row>
      <xdr:rowOff>164623</xdr:rowOff>
    </xdr:to>
    <xdr:sp macro="" textlink="">
      <xdr:nvSpPr>
        <xdr:cNvPr id="599" name="楕円 598"/>
        <xdr:cNvSpPr/>
      </xdr:nvSpPr>
      <xdr:spPr>
        <a:xfrm>
          <a:off x="14541500" y="96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155750</xdr:rowOff>
    </xdr:from>
    <xdr:ext cx="534377" cy="259045"/>
    <xdr:sp macro="" textlink="">
      <xdr:nvSpPr>
        <xdr:cNvPr id="600" name="テキスト ボックス 599"/>
        <xdr:cNvSpPr txBox="1"/>
      </xdr:nvSpPr>
      <xdr:spPr>
        <a:xfrm>
          <a:off x="14325111" y="975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127876</xdr:rowOff>
    </xdr:from>
    <xdr:to>
      <xdr:col>72</xdr:col>
      <xdr:colOff>38100</xdr:colOff>
      <xdr:row>57</xdr:row>
      <xdr:rowOff>58026</xdr:rowOff>
    </xdr:to>
    <xdr:sp macro="" textlink="">
      <xdr:nvSpPr>
        <xdr:cNvPr id="601" name="楕円 600"/>
        <xdr:cNvSpPr/>
      </xdr:nvSpPr>
      <xdr:spPr>
        <a:xfrm>
          <a:off x="13652500" y="97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49153</xdr:rowOff>
    </xdr:from>
    <xdr:ext cx="534377" cy="259045"/>
    <xdr:sp macro="" textlink="">
      <xdr:nvSpPr>
        <xdr:cNvPr id="602" name="テキスト ボックス 601"/>
        <xdr:cNvSpPr txBox="1"/>
      </xdr:nvSpPr>
      <xdr:spPr>
        <a:xfrm>
          <a:off x="13436111" y="98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69012</xdr:rowOff>
    </xdr:from>
    <xdr:to>
      <xdr:col>67</xdr:col>
      <xdr:colOff>101600</xdr:colOff>
      <xdr:row>56</xdr:row>
      <xdr:rowOff>170612</xdr:rowOff>
    </xdr:to>
    <xdr:sp macro="" textlink="">
      <xdr:nvSpPr>
        <xdr:cNvPr id="603" name="楕円 602"/>
        <xdr:cNvSpPr/>
      </xdr:nvSpPr>
      <xdr:spPr>
        <a:xfrm>
          <a:off x="12763500" y="96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161739</xdr:rowOff>
    </xdr:from>
    <xdr:ext cx="534377" cy="259045"/>
    <xdr:sp macro="" textlink="">
      <xdr:nvSpPr>
        <xdr:cNvPr id="604" name="テキスト ボックス 603"/>
        <xdr:cNvSpPr txBox="1"/>
      </xdr:nvSpPr>
      <xdr:spPr>
        <a:xfrm>
          <a:off x="12547111" y="97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48391</xdr:rowOff>
    </xdr:from>
    <xdr:to>
      <xdr:col>85</xdr:col>
      <xdr:colOff>127000</xdr:colOff>
      <xdr:row>79</xdr:row>
      <xdr:rowOff>82812</xdr:rowOff>
    </xdr:to>
    <xdr:cxnSp macro="">
      <xdr:nvCxnSpPr>
        <xdr:cNvPr id="635" name="直線コネクタ 634"/>
        <xdr:cNvCxnSpPr/>
      </xdr:nvCxnSpPr>
      <xdr:spPr>
        <a:xfrm>
          <a:off x="15481300" y="13592941"/>
          <a:ext cx="8382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48391</xdr:rowOff>
    </xdr:from>
    <xdr:to>
      <xdr:col>81</xdr:col>
      <xdr:colOff>50800</xdr:colOff>
      <xdr:row>79</xdr:row>
      <xdr:rowOff>82028</xdr:rowOff>
    </xdr:to>
    <xdr:cxnSp macro="">
      <xdr:nvCxnSpPr>
        <xdr:cNvPr id="638" name="直線コネクタ 637"/>
        <xdr:cNvCxnSpPr/>
      </xdr:nvCxnSpPr>
      <xdr:spPr>
        <a:xfrm flipV="1">
          <a:off x="14592300" y="1359294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76019</xdr:rowOff>
    </xdr:from>
    <xdr:to>
      <xdr:col>76</xdr:col>
      <xdr:colOff>114300</xdr:colOff>
      <xdr:row>79</xdr:row>
      <xdr:rowOff>82028</xdr:rowOff>
    </xdr:to>
    <xdr:cxnSp macro="">
      <xdr:nvCxnSpPr>
        <xdr:cNvPr id="641" name="直線コネクタ 640"/>
        <xdr:cNvCxnSpPr/>
      </xdr:nvCxnSpPr>
      <xdr:spPr>
        <a:xfrm>
          <a:off x="13703300" y="13620569"/>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76019</xdr:rowOff>
    </xdr:from>
    <xdr:to>
      <xdr:col>71</xdr:col>
      <xdr:colOff>177800</xdr:colOff>
      <xdr:row>79</xdr:row>
      <xdr:rowOff>98879</xdr:rowOff>
    </xdr:to>
    <xdr:cxnSp macro="">
      <xdr:nvCxnSpPr>
        <xdr:cNvPr id="644" name="直線コネクタ 643"/>
        <xdr:cNvCxnSpPr/>
      </xdr:nvCxnSpPr>
      <xdr:spPr>
        <a:xfrm flipV="1">
          <a:off x="12814300" y="136205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32012</xdr:rowOff>
    </xdr:from>
    <xdr:to>
      <xdr:col>85</xdr:col>
      <xdr:colOff>177800</xdr:colOff>
      <xdr:row>79</xdr:row>
      <xdr:rowOff>133612</xdr:rowOff>
    </xdr:to>
    <xdr:sp macro="" textlink="">
      <xdr:nvSpPr>
        <xdr:cNvPr id="654" name="楕円 653"/>
        <xdr:cNvSpPr/>
      </xdr:nvSpPr>
      <xdr:spPr>
        <a:xfrm>
          <a:off x="16268700" y="13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118389</xdr:rowOff>
    </xdr:from>
    <xdr:ext cx="378565" cy="259045"/>
    <xdr:sp macro="" textlink="">
      <xdr:nvSpPr>
        <xdr:cNvPr id="655" name="災害復旧費該当値テキスト"/>
        <xdr:cNvSpPr txBox="1"/>
      </xdr:nvSpPr>
      <xdr:spPr>
        <a:xfrm>
          <a:off x="16370300" y="13491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169041</xdr:rowOff>
    </xdr:from>
    <xdr:to>
      <xdr:col>81</xdr:col>
      <xdr:colOff>101600</xdr:colOff>
      <xdr:row>79</xdr:row>
      <xdr:rowOff>99191</xdr:rowOff>
    </xdr:to>
    <xdr:sp macro="" textlink="">
      <xdr:nvSpPr>
        <xdr:cNvPr id="656" name="楕円 655"/>
        <xdr:cNvSpPr/>
      </xdr:nvSpPr>
      <xdr:spPr>
        <a:xfrm>
          <a:off x="15430500" y="135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90318</xdr:rowOff>
    </xdr:from>
    <xdr:ext cx="469744" cy="259045"/>
    <xdr:sp macro="" textlink="">
      <xdr:nvSpPr>
        <xdr:cNvPr id="657" name="テキスト ボックス 656"/>
        <xdr:cNvSpPr txBox="1"/>
      </xdr:nvSpPr>
      <xdr:spPr>
        <a:xfrm>
          <a:off x="15246428" y="136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31228</xdr:rowOff>
    </xdr:from>
    <xdr:to>
      <xdr:col>76</xdr:col>
      <xdr:colOff>165100</xdr:colOff>
      <xdr:row>79</xdr:row>
      <xdr:rowOff>132828</xdr:rowOff>
    </xdr:to>
    <xdr:sp macro="" textlink="">
      <xdr:nvSpPr>
        <xdr:cNvPr id="658" name="楕円 657"/>
        <xdr:cNvSpPr/>
      </xdr:nvSpPr>
      <xdr:spPr>
        <a:xfrm>
          <a:off x="14541500" y="135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123955</xdr:rowOff>
    </xdr:from>
    <xdr:ext cx="378565" cy="259045"/>
    <xdr:sp macro="" textlink="">
      <xdr:nvSpPr>
        <xdr:cNvPr id="659" name="テキスト ボックス 658"/>
        <xdr:cNvSpPr txBox="1"/>
      </xdr:nvSpPr>
      <xdr:spPr>
        <a:xfrm>
          <a:off x="14403017" y="13668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25219</xdr:rowOff>
    </xdr:from>
    <xdr:to>
      <xdr:col>72</xdr:col>
      <xdr:colOff>38100</xdr:colOff>
      <xdr:row>79</xdr:row>
      <xdr:rowOff>126819</xdr:rowOff>
    </xdr:to>
    <xdr:sp macro="" textlink="">
      <xdr:nvSpPr>
        <xdr:cNvPr id="660" name="楕円 659"/>
        <xdr:cNvSpPr/>
      </xdr:nvSpPr>
      <xdr:spPr>
        <a:xfrm>
          <a:off x="13652500" y="135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117946</xdr:rowOff>
    </xdr:from>
    <xdr:ext cx="378565" cy="259045"/>
    <xdr:sp macro="" textlink="">
      <xdr:nvSpPr>
        <xdr:cNvPr id="661" name="テキスト ボックス 660"/>
        <xdr:cNvSpPr txBox="1"/>
      </xdr:nvSpPr>
      <xdr:spPr>
        <a:xfrm>
          <a:off x="13514017" y="1366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59661</xdr:rowOff>
    </xdr:from>
    <xdr:to>
      <xdr:col>85</xdr:col>
      <xdr:colOff>127000</xdr:colOff>
      <xdr:row>92</xdr:row>
      <xdr:rowOff>118754</xdr:rowOff>
    </xdr:to>
    <xdr:cxnSp macro="">
      <xdr:nvCxnSpPr>
        <xdr:cNvPr id="697" name="直線コネクタ 696"/>
        <xdr:cNvCxnSpPr/>
      </xdr:nvCxnSpPr>
      <xdr:spPr>
        <a:xfrm flipV="1">
          <a:off x="15481300" y="15833061"/>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102439</xdr:rowOff>
    </xdr:from>
    <xdr:to>
      <xdr:col>81</xdr:col>
      <xdr:colOff>50800</xdr:colOff>
      <xdr:row>92</xdr:row>
      <xdr:rowOff>118754</xdr:rowOff>
    </xdr:to>
    <xdr:cxnSp macro="">
      <xdr:nvCxnSpPr>
        <xdr:cNvPr id="700" name="直線コネクタ 699"/>
        <xdr:cNvCxnSpPr/>
      </xdr:nvCxnSpPr>
      <xdr:spPr>
        <a:xfrm>
          <a:off x="14592300" y="15875839"/>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102439</xdr:rowOff>
    </xdr:from>
    <xdr:to>
      <xdr:col>76</xdr:col>
      <xdr:colOff>114300</xdr:colOff>
      <xdr:row>92</xdr:row>
      <xdr:rowOff>130984</xdr:rowOff>
    </xdr:to>
    <xdr:cxnSp macro="">
      <xdr:nvCxnSpPr>
        <xdr:cNvPr id="703" name="直線コネクタ 702"/>
        <xdr:cNvCxnSpPr/>
      </xdr:nvCxnSpPr>
      <xdr:spPr>
        <a:xfrm flipV="1">
          <a:off x="13703300" y="15875839"/>
          <a:ext cx="8890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125555</xdr:rowOff>
    </xdr:from>
    <xdr:to>
      <xdr:col>71</xdr:col>
      <xdr:colOff>177800</xdr:colOff>
      <xdr:row>92</xdr:row>
      <xdr:rowOff>130984</xdr:rowOff>
    </xdr:to>
    <xdr:cxnSp macro="">
      <xdr:nvCxnSpPr>
        <xdr:cNvPr id="706" name="直線コネクタ 705"/>
        <xdr:cNvCxnSpPr/>
      </xdr:nvCxnSpPr>
      <xdr:spPr>
        <a:xfrm>
          <a:off x="12814300" y="1589895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8861</xdr:rowOff>
    </xdr:from>
    <xdr:to>
      <xdr:col>85</xdr:col>
      <xdr:colOff>177800</xdr:colOff>
      <xdr:row>92</xdr:row>
      <xdr:rowOff>110461</xdr:rowOff>
    </xdr:to>
    <xdr:sp macro="" textlink="">
      <xdr:nvSpPr>
        <xdr:cNvPr id="716" name="楕円 715"/>
        <xdr:cNvSpPr/>
      </xdr:nvSpPr>
      <xdr:spPr>
        <a:xfrm>
          <a:off x="16268700" y="157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31738</xdr:rowOff>
    </xdr:from>
    <xdr:ext cx="534377" cy="259045"/>
    <xdr:sp macro="" textlink="">
      <xdr:nvSpPr>
        <xdr:cNvPr id="717" name="公債費該当値テキスト"/>
        <xdr:cNvSpPr txBox="1"/>
      </xdr:nvSpPr>
      <xdr:spPr>
        <a:xfrm>
          <a:off x="16370300" y="1563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67954</xdr:rowOff>
    </xdr:from>
    <xdr:to>
      <xdr:col>81</xdr:col>
      <xdr:colOff>101600</xdr:colOff>
      <xdr:row>92</xdr:row>
      <xdr:rowOff>169554</xdr:rowOff>
    </xdr:to>
    <xdr:sp macro="" textlink="">
      <xdr:nvSpPr>
        <xdr:cNvPr id="718" name="楕円 717"/>
        <xdr:cNvSpPr/>
      </xdr:nvSpPr>
      <xdr:spPr>
        <a:xfrm>
          <a:off x="15430500" y="15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14631</xdr:rowOff>
    </xdr:from>
    <xdr:ext cx="534377" cy="259045"/>
    <xdr:sp macro="" textlink="">
      <xdr:nvSpPr>
        <xdr:cNvPr id="719" name="テキスト ボックス 718"/>
        <xdr:cNvSpPr txBox="1"/>
      </xdr:nvSpPr>
      <xdr:spPr>
        <a:xfrm>
          <a:off x="15214111" y="156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51639</xdr:rowOff>
    </xdr:from>
    <xdr:to>
      <xdr:col>76</xdr:col>
      <xdr:colOff>165100</xdr:colOff>
      <xdr:row>92</xdr:row>
      <xdr:rowOff>153239</xdr:rowOff>
    </xdr:to>
    <xdr:sp macro="" textlink="">
      <xdr:nvSpPr>
        <xdr:cNvPr id="720" name="楕円 719"/>
        <xdr:cNvSpPr/>
      </xdr:nvSpPr>
      <xdr:spPr>
        <a:xfrm>
          <a:off x="14541500" y="15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169766</xdr:rowOff>
    </xdr:from>
    <xdr:ext cx="534377" cy="259045"/>
    <xdr:sp macro="" textlink="">
      <xdr:nvSpPr>
        <xdr:cNvPr id="721" name="テキスト ボックス 720"/>
        <xdr:cNvSpPr txBox="1"/>
      </xdr:nvSpPr>
      <xdr:spPr>
        <a:xfrm>
          <a:off x="14325111" y="15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80184</xdr:rowOff>
    </xdr:from>
    <xdr:to>
      <xdr:col>72</xdr:col>
      <xdr:colOff>38100</xdr:colOff>
      <xdr:row>93</xdr:row>
      <xdr:rowOff>10334</xdr:rowOff>
    </xdr:to>
    <xdr:sp macro="" textlink="">
      <xdr:nvSpPr>
        <xdr:cNvPr id="722" name="楕円 721"/>
        <xdr:cNvSpPr/>
      </xdr:nvSpPr>
      <xdr:spPr>
        <a:xfrm>
          <a:off x="13652500" y="158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26861</xdr:rowOff>
    </xdr:from>
    <xdr:ext cx="534377" cy="259045"/>
    <xdr:sp macro="" textlink="">
      <xdr:nvSpPr>
        <xdr:cNvPr id="723" name="テキスト ボックス 722"/>
        <xdr:cNvSpPr txBox="1"/>
      </xdr:nvSpPr>
      <xdr:spPr>
        <a:xfrm>
          <a:off x="13436111" y="1562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74755</xdr:rowOff>
    </xdr:from>
    <xdr:to>
      <xdr:col>67</xdr:col>
      <xdr:colOff>101600</xdr:colOff>
      <xdr:row>93</xdr:row>
      <xdr:rowOff>4905</xdr:rowOff>
    </xdr:to>
    <xdr:sp macro="" textlink="">
      <xdr:nvSpPr>
        <xdr:cNvPr id="724" name="楕円 723"/>
        <xdr:cNvSpPr/>
      </xdr:nvSpPr>
      <xdr:spPr>
        <a:xfrm>
          <a:off x="12763500" y="158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21432</xdr:rowOff>
    </xdr:from>
    <xdr:ext cx="534377" cy="259045"/>
    <xdr:sp macro="" textlink="">
      <xdr:nvSpPr>
        <xdr:cNvPr id="725" name="テキスト ボックス 724"/>
        <xdr:cNvSpPr txBox="1"/>
      </xdr:nvSpPr>
      <xdr:spPr>
        <a:xfrm>
          <a:off x="12547111" y="1562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金額が最も高いのは民生費で２２０，９５７円となっており，子どものための教育・保育給付費の増などにより，前年度より増加している。類似団体平均を上回っている主な要因は生活保護費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このほか，住民一人当たりの金額が類似団体平均を上回っているものとして，商工費，土木費，公債費がある。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商工費では中小企業等への貸付金，土木費では道路の維持・除排雪に係る経費，公債費では市債の元金償還金及び利子の支払額が類似団体と比較して多いためである。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令和元年度も財政調整基金を取り崩しているため，実質収支は黒字となっているが，実質単年度収支は赤字となっている。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また，令和元年度は取崩額９億円に対し，決算剰余金などの積立額が約４．７億円であったことから，財政調整基金残高は前年度より４．３億円減少している。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北海道旭川市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病院事業会計では，企業債の借換えにより費用が減となった一方で，医師の不足等で患者数が大幅に減り，医業収益が減ったため，赤字額が増加した。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水道事業会計では，現金預金や貯蔵品の増加があったものの，短期貸付金が減少したことで，流動資産が総じて減少したため，資金残高が減少した。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下水道事業会計では，未払金が減少するなど，流動負債で資金を改善させる要素はあったものの，短期貸付金の減少などにより，流動資産が減少したため，資金残高が減少した。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全体では，前年度より０．７２ポイントの減少となった。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1" sqref="B1:DI1"/>
    </sheetView>
  </sheetViews>
  <sheetFormatPr defaultColWidth="0" defaultRowHeight="11" zeroHeight="1"/>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160957753</v>
      </c>
      <c r="BO4" s="431"/>
      <c r="BP4" s="431"/>
      <c r="BQ4" s="431"/>
      <c r="BR4" s="431"/>
      <c r="BS4" s="431"/>
      <c r="BT4" s="431"/>
      <c r="BU4" s="432"/>
      <c r="BV4" s="430">
        <v>156330397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v>
      </c>
      <c r="CU4" s="437"/>
      <c r="CV4" s="437"/>
      <c r="CW4" s="437"/>
      <c r="CX4" s="437"/>
      <c r="CY4" s="437"/>
      <c r="CZ4" s="437"/>
      <c r="DA4" s="438"/>
      <c r="DB4" s="436">
        <v>1.2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159484778</v>
      </c>
      <c r="BO5" s="468"/>
      <c r="BP5" s="468"/>
      <c r="BQ5" s="468"/>
      <c r="BR5" s="468"/>
      <c r="BS5" s="468"/>
      <c r="BT5" s="468"/>
      <c r="BU5" s="469"/>
      <c r="BV5" s="467">
        <v>155177264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94.9</v>
      </c>
      <c r="CU5" s="465"/>
      <c r="CV5" s="465"/>
      <c r="CW5" s="465"/>
      <c r="CX5" s="465"/>
      <c r="CY5" s="465"/>
      <c r="CZ5" s="465"/>
      <c r="DA5" s="466"/>
      <c r="DB5" s="464">
        <v>94.9</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1472975</v>
      </c>
      <c r="BO6" s="468"/>
      <c r="BP6" s="468"/>
      <c r="BQ6" s="468"/>
      <c r="BR6" s="468"/>
      <c r="BS6" s="468"/>
      <c r="BT6" s="468"/>
      <c r="BU6" s="469"/>
      <c r="BV6" s="467">
        <v>1153133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100.3</v>
      </c>
      <c r="CU6" s="505"/>
      <c r="CV6" s="505"/>
      <c r="CW6" s="505"/>
      <c r="CX6" s="505"/>
      <c r="CY6" s="505"/>
      <c r="CZ6" s="505"/>
      <c r="DA6" s="506"/>
      <c r="DB6" s="504">
        <v>101.5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240139</v>
      </c>
      <c r="BO7" s="468"/>
      <c r="BP7" s="468"/>
      <c r="BQ7" s="468"/>
      <c r="BR7" s="468"/>
      <c r="BS7" s="468"/>
      <c r="BT7" s="468"/>
      <c r="BU7" s="469"/>
      <c r="BV7" s="467">
        <v>208054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81435063</v>
      </c>
      <c r="CU7" s="468"/>
      <c r="CV7" s="468"/>
      <c r="CW7" s="468"/>
      <c r="CX7" s="468"/>
      <c r="CY7" s="468"/>
      <c r="CZ7" s="468"/>
      <c r="DA7" s="469"/>
      <c r="DB7" s="467">
        <v>81859148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1232836</v>
      </c>
      <c r="BO8" s="468"/>
      <c r="BP8" s="468"/>
      <c r="BQ8" s="468"/>
      <c r="BR8" s="468"/>
      <c r="BS8" s="468"/>
      <c r="BT8" s="468"/>
      <c r="BU8" s="469"/>
      <c r="BV8" s="467">
        <v>945079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0.53</v>
      </c>
      <c r="CU8" s="508"/>
      <c r="CV8" s="508"/>
      <c r="CW8" s="508"/>
      <c r="CX8" s="508"/>
      <c r="CY8" s="508"/>
      <c r="CZ8" s="508"/>
      <c r="DA8" s="509"/>
      <c r="DB8" s="507">
        <v>0.53</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339605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287757</v>
      </c>
      <c r="BO9" s="468"/>
      <c r="BP9" s="468"/>
      <c r="BQ9" s="468"/>
      <c r="BR9" s="468"/>
      <c r="BS9" s="468"/>
      <c r="BT9" s="468"/>
      <c r="BU9" s="469"/>
      <c r="BV9" s="467">
        <v>-240974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18.8</v>
      </c>
      <c r="CU9" s="465"/>
      <c r="CV9" s="465"/>
      <c r="CW9" s="465"/>
      <c r="CX9" s="465"/>
      <c r="CY9" s="465"/>
      <c r="CZ9" s="465"/>
      <c r="DA9" s="466"/>
      <c r="DB9" s="464">
        <v>19</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347095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5420</v>
      </c>
      <c r="BO10" s="468"/>
      <c r="BP10" s="468"/>
      <c r="BQ10" s="468"/>
      <c r="BR10" s="468"/>
      <c r="BS10" s="468"/>
      <c r="BT10" s="468"/>
      <c r="BU10" s="469"/>
      <c r="BV10" s="467">
        <v>5595</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334070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900000</v>
      </c>
      <c r="BO12" s="468"/>
      <c r="BP12" s="468"/>
      <c r="BQ12" s="468"/>
      <c r="BR12" s="468"/>
      <c r="BS12" s="468"/>
      <c r="BT12" s="468"/>
      <c r="BU12" s="469"/>
      <c r="BV12" s="467">
        <v>300000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332805</v>
      </c>
      <c r="S13" s="552"/>
      <c r="T13" s="552"/>
      <c r="U13" s="552"/>
      <c r="V13" s="553"/>
      <c r="W13" s="483" t="s">
        <v>142</v>
      </c>
      <c r="X13" s="484"/>
      <c r="Y13" s="484"/>
      <c r="Z13" s="484"/>
      <c r="AA13" s="484"/>
      <c r="AB13" s="474"/>
      <c r="AC13" s="518">
        <v>4069</v>
      </c>
      <c r="AD13" s="519"/>
      <c r="AE13" s="519"/>
      <c r="AF13" s="519"/>
      <c r="AG13" s="561"/>
      <c r="AH13" s="518">
        <v>4155</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-606823</v>
      </c>
      <c r="BO13" s="468"/>
      <c r="BP13" s="468"/>
      <c r="BQ13" s="468"/>
      <c r="BR13" s="468"/>
      <c r="BS13" s="468"/>
      <c r="BT13" s="468"/>
      <c r="BU13" s="469"/>
      <c r="BV13" s="467">
        <v>-535379</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8.1</v>
      </c>
      <c r="CU13" s="465"/>
      <c r="CV13" s="465"/>
      <c r="CW13" s="465"/>
      <c r="CX13" s="465"/>
      <c r="CY13" s="465"/>
      <c r="CZ13" s="465"/>
      <c r="DA13" s="466"/>
      <c r="DB13" s="464">
        <v>7.8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147</v>
      </c>
      <c r="M14" s="549"/>
      <c r="N14" s="549"/>
      <c r="O14" s="549"/>
      <c r="P14" s="549"/>
      <c r="Q14" s="550"/>
      <c r="R14" s="551">
        <v>337392</v>
      </c>
      <c r="S14" s="552"/>
      <c r="T14" s="552"/>
      <c r="U14" s="552"/>
      <c r="V14" s="553"/>
      <c r="W14" s="457"/>
      <c r="X14" s="458"/>
      <c r="Y14" s="458"/>
      <c r="Z14" s="458"/>
      <c r="AA14" s="458"/>
      <c r="AB14" s="447"/>
      <c r="AC14" s="554">
        <v>2.8</v>
      </c>
      <c r="AD14" s="555"/>
      <c r="AE14" s="555"/>
      <c r="AF14" s="555"/>
      <c r="AG14" s="556"/>
      <c r="AH14" s="554">
        <v>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90.7</v>
      </c>
      <c r="CU14" s="566"/>
      <c r="CV14" s="566"/>
      <c r="CW14" s="566"/>
      <c r="CX14" s="566"/>
      <c r="CY14" s="566"/>
      <c r="CZ14" s="566"/>
      <c r="DA14" s="567"/>
      <c r="DB14" s="565">
        <v>89.5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149</v>
      </c>
      <c r="N15" s="559"/>
      <c r="O15" s="559"/>
      <c r="P15" s="559"/>
      <c r="Q15" s="560"/>
      <c r="R15" s="551">
        <v>336318</v>
      </c>
      <c r="S15" s="552"/>
      <c r="T15" s="552"/>
      <c r="U15" s="552"/>
      <c r="V15" s="553"/>
      <c r="W15" s="483" t="s">
        <v>150</v>
      </c>
      <c r="X15" s="484"/>
      <c r="Y15" s="484"/>
      <c r="Z15" s="484"/>
      <c r="AA15" s="484"/>
      <c r="AB15" s="474"/>
      <c r="AC15" s="518">
        <v>26028</v>
      </c>
      <c r="AD15" s="519"/>
      <c r="AE15" s="519"/>
      <c r="AF15" s="519"/>
      <c r="AG15" s="561"/>
      <c r="AH15" s="518">
        <v>26209</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35573360</v>
      </c>
      <c r="BO15" s="431"/>
      <c r="BP15" s="431"/>
      <c r="BQ15" s="431"/>
      <c r="BR15" s="431"/>
      <c r="BS15" s="431"/>
      <c r="BT15" s="431"/>
      <c r="BU15" s="432"/>
      <c r="BV15" s="430">
        <v>35621081</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17.8</v>
      </c>
      <c r="AD16" s="555"/>
      <c r="AE16" s="555"/>
      <c r="AF16" s="555"/>
      <c r="AG16" s="556"/>
      <c r="AH16" s="554">
        <v>17.7</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67448346</v>
      </c>
      <c r="BO16" s="468"/>
      <c r="BP16" s="468"/>
      <c r="BQ16" s="468"/>
      <c r="BR16" s="468"/>
      <c r="BS16" s="468"/>
      <c r="BT16" s="468"/>
      <c r="BU16" s="469"/>
      <c r="BV16" s="467">
        <v>66237442</v>
      </c>
      <c r="BW16" s="468"/>
      <c r="BX16" s="468"/>
      <c r="BY16" s="468"/>
      <c r="BZ16" s="468"/>
      <c r="CA16" s="468"/>
      <c r="CB16" s="468"/>
      <c r="CC16" s="469"/>
      <c r="CD16" s="201"/>
      <c r="CE16" s="577" t="s">
        <v>156</v>
      </c>
      <c r="CF16" s="577"/>
      <c r="CG16" s="577"/>
      <c r="CH16" s="577"/>
      <c r="CI16" s="577"/>
      <c r="CJ16" s="577"/>
      <c r="CK16" s="577"/>
      <c r="CL16" s="577"/>
      <c r="CM16" s="577"/>
      <c r="CN16" s="577"/>
      <c r="CO16" s="577"/>
      <c r="CP16" s="577"/>
      <c r="CQ16" s="577"/>
      <c r="CR16" s="577"/>
      <c r="CS16" s="578"/>
      <c r="CT16" s="464">
        <v>9.6</v>
      </c>
      <c r="CU16" s="465"/>
      <c r="CV16" s="465"/>
      <c r="CW16" s="465"/>
      <c r="CX16" s="465"/>
      <c r="CY16" s="465"/>
      <c r="CZ16" s="465"/>
      <c r="DA16" s="466"/>
      <c r="DB16" s="464">
        <v>7.7</v>
      </c>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116152</v>
      </c>
      <c r="AD17" s="519"/>
      <c r="AE17" s="519"/>
      <c r="AF17" s="519"/>
      <c r="AG17" s="561"/>
      <c r="AH17" s="518">
        <v>117667</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45128885</v>
      </c>
      <c r="BO17" s="468"/>
      <c r="BP17" s="468"/>
      <c r="BQ17" s="468"/>
      <c r="BR17" s="468"/>
      <c r="BS17" s="468"/>
      <c r="BT17" s="468"/>
      <c r="BU17" s="469"/>
      <c r="BV17" s="467">
        <v>45194703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161</v>
      </c>
      <c r="C18" s="510"/>
      <c r="D18" s="510"/>
      <c r="E18" s="582"/>
      <c r="F18" s="582"/>
      <c r="G18" s="582"/>
      <c r="H18" s="582"/>
      <c r="I18" s="582"/>
      <c r="J18" s="582"/>
      <c r="K18" s="582"/>
      <c r="L18" s="583">
        <v>747.66</v>
      </c>
      <c r="M18" s="583"/>
      <c r="N18" s="583"/>
      <c r="O18" s="583"/>
      <c r="P18" s="583"/>
      <c r="Q18" s="583"/>
      <c r="R18" s="584"/>
      <c r="S18" s="584"/>
      <c r="T18" s="584"/>
      <c r="U18" s="584"/>
      <c r="V18" s="585"/>
      <c r="W18" s="485"/>
      <c r="X18" s="486"/>
      <c r="Y18" s="486"/>
      <c r="Z18" s="486"/>
      <c r="AA18" s="486"/>
      <c r="AB18" s="477"/>
      <c r="AC18" s="586">
        <v>79.400000000000006</v>
      </c>
      <c r="AD18" s="587"/>
      <c r="AE18" s="587"/>
      <c r="AF18" s="587"/>
      <c r="AG18" s="588"/>
      <c r="AH18" s="586">
        <v>79.5</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78674442</v>
      </c>
      <c r="BO18" s="468"/>
      <c r="BP18" s="468"/>
      <c r="BQ18" s="468"/>
      <c r="BR18" s="468"/>
      <c r="BS18" s="468"/>
      <c r="BT18" s="468"/>
      <c r="BU18" s="469"/>
      <c r="BV18" s="467">
        <v>78851511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163</v>
      </c>
      <c r="C19" s="510"/>
      <c r="D19" s="510"/>
      <c r="E19" s="582"/>
      <c r="F19" s="582"/>
      <c r="G19" s="582"/>
      <c r="H19" s="582"/>
      <c r="I19" s="582"/>
      <c r="J19" s="582"/>
      <c r="K19" s="582"/>
      <c r="L19" s="590">
        <v>454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90093380</v>
      </c>
      <c r="BO19" s="468"/>
      <c r="BP19" s="468"/>
      <c r="BQ19" s="468"/>
      <c r="BR19" s="468"/>
      <c r="BS19" s="468"/>
      <c r="BT19" s="468"/>
      <c r="BU19" s="469"/>
      <c r="BV19" s="467">
        <v>89484789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165</v>
      </c>
      <c r="C20" s="510"/>
      <c r="D20" s="510"/>
      <c r="E20" s="582"/>
      <c r="F20" s="582"/>
      <c r="G20" s="582"/>
      <c r="H20" s="582"/>
      <c r="I20" s="582"/>
      <c r="J20" s="582"/>
      <c r="K20" s="582"/>
      <c r="L20" s="590">
        <v>155747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175030999</v>
      </c>
      <c r="BO23" s="468"/>
      <c r="BP23" s="468"/>
      <c r="BQ23" s="468"/>
      <c r="BR23" s="468"/>
      <c r="BS23" s="468"/>
      <c r="BT23" s="468"/>
      <c r="BU23" s="469"/>
      <c r="BV23" s="467">
        <v>177606766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174</v>
      </c>
      <c r="F24" s="497"/>
      <c r="G24" s="497"/>
      <c r="H24" s="497"/>
      <c r="I24" s="497"/>
      <c r="J24" s="497"/>
      <c r="K24" s="498"/>
      <c r="L24" s="518">
        <v>1</v>
      </c>
      <c r="M24" s="519"/>
      <c r="N24" s="519"/>
      <c r="O24" s="519"/>
      <c r="P24" s="561"/>
      <c r="Q24" s="518">
        <v>8610</v>
      </c>
      <c r="R24" s="519"/>
      <c r="S24" s="519"/>
      <c r="T24" s="519"/>
      <c r="U24" s="519"/>
      <c r="V24" s="561"/>
      <c r="W24" s="620"/>
      <c r="X24" s="608"/>
      <c r="Y24" s="609"/>
      <c r="Z24" s="517" t="s">
        <v>175</v>
      </c>
      <c r="AA24" s="497"/>
      <c r="AB24" s="497"/>
      <c r="AC24" s="497"/>
      <c r="AD24" s="497"/>
      <c r="AE24" s="497"/>
      <c r="AF24" s="497"/>
      <c r="AG24" s="498"/>
      <c r="AH24" s="518">
        <v>2169</v>
      </c>
      <c r="AI24" s="519"/>
      <c r="AJ24" s="519"/>
      <c r="AK24" s="519"/>
      <c r="AL24" s="561"/>
      <c r="AM24" s="518">
        <v>6847533</v>
      </c>
      <c r="AN24" s="519"/>
      <c r="AO24" s="519"/>
      <c r="AP24" s="519"/>
      <c r="AQ24" s="519"/>
      <c r="AR24" s="561"/>
      <c r="AS24" s="518">
        <v>3157</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115772092</v>
      </c>
      <c r="BO24" s="468"/>
      <c r="BP24" s="468"/>
      <c r="BQ24" s="468"/>
      <c r="BR24" s="468"/>
      <c r="BS24" s="468"/>
      <c r="BT24" s="468"/>
      <c r="BU24" s="469"/>
      <c r="BV24" s="467">
        <v>119700297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177</v>
      </c>
      <c r="F25" s="497"/>
      <c r="G25" s="497"/>
      <c r="H25" s="497"/>
      <c r="I25" s="497"/>
      <c r="J25" s="497"/>
      <c r="K25" s="498"/>
      <c r="L25" s="518">
        <v>2</v>
      </c>
      <c r="M25" s="519"/>
      <c r="N25" s="519"/>
      <c r="O25" s="519"/>
      <c r="P25" s="561"/>
      <c r="Q25" s="518">
        <v>7872</v>
      </c>
      <c r="R25" s="519"/>
      <c r="S25" s="519"/>
      <c r="T25" s="519"/>
      <c r="U25" s="519"/>
      <c r="V25" s="561"/>
      <c r="W25" s="620"/>
      <c r="X25" s="608"/>
      <c r="Y25" s="609"/>
      <c r="Z25" s="517" t="s">
        <v>178</v>
      </c>
      <c r="AA25" s="497"/>
      <c r="AB25" s="497"/>
      <c r="AC25" s="497"/>
      <c r="AD25" s="497"/>
      <c r="AE25" s="497"/>
      <c r="AF25" s="497"/>
      <c r="AG25" s="498"/>
      <c r="AH25" s="518">
        <v>405</v>
      </c>
      <c r="AI25" s="519"/>
      <c r="AJ25" s="519"/>
      <c r="AK25" s="519"/>
      <c r="AL25" s="561"/>
      <c r="AM25" s="518">
        <v>1249425</v>
      </c>
      <c r="AN25" s="519"/>
      <c r="AO25" s="519"/>
      <c r="AP25" s="519"/>
      <c r="AQ25" s="519"/>
      <c r="AR25" s="561"/>
      <c r="AS25" s="518">
        <v>3085</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33425107</v>
      </c>
      <c r="BO25" s="431"/>
      <c r="BP25" s="431"/>
      <c r="BQ25" s="431"/>
      <c r="BR25" s="431"/>
      <c r="BS25" s="431"/>
      <c r="BT25" s="431"/>
      <c r="BU25" s="432"/>
      <c r="BV25" s="430">
        <v>21318567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180</v>
      </c>
      <c r="F26" s="497"/>
      <c r="G26" s="497"/>
      <c r="H26" s="497"/>
      <c r="I26" s="497"/>
      <c r="J26" s="497"/>
      <c r="K26" s="498"/>
      <c r="L26" s="518">
        <v>1</v>
      </c>
      <c r="M26" s="519"/>
      <c r="N26" s="519"/>
      <c r="O26" s="519"/>
      <c r="P26" s="561"/>
      <c r="Q26" s="518">
        <v>6916</v>
      </c>
      <c r="R26" s="519"/>
      <c r="S26" s="519"/>
      <c r="T26" s="519"/>
      <c r="U26" s="519"/>
      <c r="V26" s="561"/>
      <c r="W26" s="620"/>
      <c r="X26" s="608"/>
      <c r="Y26" s="609"/>
      <c r="Z26" s="517" t="s">
        <v>181</v>
      </c>
      <c r="AA26" s="630"/>
      <c r="AB26" s="630"/>
      <c r="AC26" s="630"/>
      <c r="AD26" s="630"/>
      <c r="AE26" s="630"/>
      <c r="AF26" s="630"/>
      <c r="AG26" s="631"/>
      <c r="AH26" s="518" t="s">
        <v>140</v>
      </c>
      <c r="AI26" s="519"/>
      <c r="AJ26" s="519"/>
      <c r="AK26" s="519"/>
      <c r="AL26" s="561"/>
      <c r="AM26" s="518" t="s">
        <v>140</v>
      </c>
      <c r="AN26" s="519"/>
      <c r="AO26" s="519"/>
      <c r="AP26" s="519"/>
      <c r="AQ26" s="519"/>
      <c r="AR26" s="561"/>
      <c r="AS26" s="518" t="s">
        <v>140</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183</v>
      </c>
      <c r="F27" s="497"/>
      <c r="G27" s="497"/>
      <c r="H27" s="497"/>
      <c r="I27" s="497"/>
      <c r="J27" s="497"/>
      <c r="K27" s="498"/>
      <c r="L27" s="518">
        <v>1</v>
      </c>
      <c r="M27" s="519"/>
      <c r="N27" s="519"/>
      <c r="O27" s="519"/>
      <c r="P27" s="561"/>
      <c r="Q27" s="518">
        <v>6250</v>
      </c>
      <c r="R27" s="519"/>
      <c r="S27" s="519"/>
      <c r="T27" s="519"/>
      <c r="U27" s="519"/>
      <c r="V27" s="561"/>
      <c r="W27" s="620"/>
      <c r="X27" s="608"/>
      <c r="Y27" s="609"/>
      <c r="Z27" s="517" t="s">
        <v>184</v>
      </c>
      <c r="AA27" s="497"/>
      <c r="AB27" s="497"/>
      <c r="AC27" s="497"/>
      <c r="AD27" s="497"/>
      <c r="AE27" s="497"/>
      <c r="AF27" s="497"/>
      <c r="AG27" s="498"/>
      <c r="AH27" s="518" t="s">
        <v>140</v>
      </c>
      <c r="AI27" s="519"/>
      <c r="AJ27" s="519"/>
      <c r="AK27" s="519"/>
      <c r="AL27" s="561"/>
      <c r="AM27" s="518" t="s">
        <v>140</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t="s">
        <v>140</v>
      </c>
      <c r="BO27" s="644"/>
      <c r="BP27" s="644"/>
      <c r="BQ27" s="644"/>
      <c r="BR27" s="644"/>
      <c r="BS27" s="644"/>
      <c r="BT27" s="644"/>
      <c r="BU27" s="645"/>
      <c r="BV27" s="643" t="s">
        <v>185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187</v>
      </c>
      <c r="F28" s="497"/>
      <c r="G28" s="497"/>
      <c r="H28" s="497"/>
      <c r="I28" s="497"/>
      <c r="J28" s="497"/>
      <c r="K28" s="498"/>
      <c r="L28" s="518">
        <v>1</v>
      </c>
      <c r="M28" s="519"/>
      <c r="N28" s="519"/>
      <c r="O28" s="519"/>
      <c r="P28" s="561"/>
      <c r="Q28" s="518">
        <v>5550</v>
      </c>
      <c r="R28" s="519"/>
      <c r="S28" s="519"/>
      <c r="T28" s="519"/>
      <c r="U28" s="519"/>
      <c r="V28" s="561"/>
      <c r="W28" s="620"/>
      <c r="X28" s="608"/>
      <c r="Y28" s="609"/>
      <c r="Z28" s="517" t="s">
        <v>188</v>
      </c>
      <c r="AA28" s="497"/>
      <c r="AB28" s="497"/>
      <c r="AC28" s="497"/>
      <c r="AD28" s="497"/>
      <c r="AE28" s="497"/>
      <c r="AF28" s="497"/>
      <c r="AG28" s="498"/>
      <c r="AH28" s="518" t="s">
        <v>140</v>
      </c>
      <c r="AI28" s="519"/>
      <c r="AJ28" s="519"/>
      <c r="AK28" s="519"/>
      <c r="AL28" s="561"/>
      <c r="AM28" s="518" t="s">
        <v>140</v>
      </c>
      <c r="AN28" s="519"/>
      <c r="AO28" s="519"/>
      <c r="AP28" s="519"/>
      <c r="AQ28" s="519"/>
      <c r="AR28" s="561"/>
      <c r="AS28" s="518" t="s">
        <v>185</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3771610</v>
      </c>
      <c r="BO28" s="431"/>
      <c r="BP28" s="431"/>
      <c r="BQ28" s="431"/>
      <c r="BR28" s="431"/>
      <c r="BS28" s="431"/>
      <c r="BT28" s="431"/>
      <c r="BU28" s="432"/>
      <c r="BV28" s="430">
        <v>4205026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190</v>
      </c>
      <c r="F29" s="497"/>
      <c r="G29" s="497"/>
      <c r="H29" s="497"/>
      <c r="I29" s="497"/>
      <c r="J29" s="497"/>
      <c r="K29" s="498"/>
      <c r="L29" s="518">
        <v>32</v>
      </c>
      <c r="M29" s="519"/>
      <c r="N29" s="519"/>
      <c r="O29" s="519"/>
      <c r="P29" s="561"/>
      <c r="Q29" s="518">
        <v>5150</v>
      </c>
      <c r="R29" s="519"/>
      <c r="S29" s="519"/>
      <c r="T29" s="519"/>
      <c r="U29" s="519"/>
      <c r="V29" s="561"/>
      <c r="W29" s="621"/>
      <c r="X29" s="622"/>
      <c r="Y29" s="623"/>
      <c r="Z29" s="517" t="s">
        <v>191</v>
      </c>
      <c r="AA29" s="497"/>
      <c r="AB29" s="497"/>
      <c r="AC29" s="497"/>
      <c r="AD29" s="497"/>
      <c r="AE29" s="497"/>
      <c r="AF29" s="497"/>
      <c r="AG29" s="498"/>
      <c r="AH29" s="518">
        <v>2169</v>
      </c>
      <c r="AI29" s="519"/>
      <c r="AJ29" s="519"/>
      <c r="AK29" s="519"/>
      <c r="AL29" s="561"/>
      <c r="AM29" s="518">
        <v>6847533</v>
      </c>
      <c r="AN29" s="519"/>
      <c r="AO29" s="519"/>
      <c r="AP29" s="519"/>
      <c r="AQ29" s="519"/>
      <c r="AR29" s="561"/>
      <c r="AS29" s="518">
        <v>3157</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471780</v>
      </c>
      <c r="BO29" s="468"/>
      <c r="BP29" s="468"/>
      <c r="BQ29" s="468"/>
      <c r="BR29" s="468"/>
      <c r="BS29" s="468"/>
      <c r="BT29" s="468"/>
      <c r="BU29" s="469"/>
      <c r="BV29" s="467">
        <v>197821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5761828</v>
      </c>
      <c r="BO30" s="644"/>
      <c r="BP30" s="644"/>
      <c r="BQ30" s="644"/>
      <c r="BR30" s="644"/>
      <c r="BS30" s="644"/>
      <c r="BT30" s="644"/>
      <c r="BU30" s="645"/>
      <c r="BV30" s="643">
        <v>5234541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IF('各会計、関係団体の財政状況及び健全化判断比率'!B35="","",'各会計、関係団体の財政状況及び健全化判断比率'!B35)</f>
        <v>駅周辺開発事業特別会計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上川教育研修センター組合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旭川振興公社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動物園事業特別会計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公共駐車場事業特別会計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旭川産業創造プラザ</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育英事業特別会計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IF('各会計、関係団体の財政状況及び健全化判断比率'!B34="","",'各会計、関係団体の財政状況及び健全化判断比率'!B34)</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道北地域旭川地場産業振興センター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母子福祉資金等貸付事業特別会計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17</v>
      </c>
      <c r="CP37" s="656"/>
      <c r="CQ37" s="657" t="str">
        <f>IF('各会計、関係団体の財政状況及び健全化判断比率'!BS10="","",'各会計、関係団体の財政状況及び健全化判断比率'!BS10)</f>
        <v>旭川市勤労者共済センター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18</v>
      </c>
      <c r="CP38" s="656"/>
      <c r="CQ38" s="657" t="str">
        <f>IF('各会計、関係団体の財政状況及び健全化判断比率'!BS11="","",'各会計、関係団体の財政状況及び健全化判断比率'!BS11)</f>
        <v>旭川市水道協会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19</v>
      </c>
      <c r="CP39" s="656"/>
      <c r="CQ39" s="657" t="str">
        <f>IF('各会計、関係団体の財政状況及び健全化判断比率'!BS12="","",'各会計、関係団体の財政状況及び健全化判断比率'!BS12)</f>
        <v>旭川市スポーツ協会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20</v>
      </c>
      <c r="CP40" s="656"/>
      <c r="CQ40" s="657" t="str">
        <f>IF('各会計、関係団体の財政状況及び健全化判断比率'!BS13="","",'各会計、関係団体の財政状況及び健全化判断比率'!BS13)</f>
        <v>旭川市公園緑地協会</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cnQdmQg75OOGGT54lJ+14kK3JLoc0uvAMl+yZIbiyvYw/afpuoHmkfc093Z+RWcpEi8jJlq35RzAXDX5gHAkxQ==" saltValue="+yL7aQ2IvtVc7aekJEPs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75" zoomScaleNormal="75" zoomScaleSheetLayoutView="100" workbookViewId="0">
      <selection activeCell="K31" sqref="K31"/>
    </sheetView>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56" t="s">
        <v>573</v>
      </c>
      <c r="D34" s="1256"/>
      <c r="E34" s="1257"/>
      <c r="F34" s="32">
        <v>1.21</v>
      </c>
      <c r="G34" s="33">
        <v>0.48</v>
      </c>
      <c r="H34" s="33" t="s">
        <v>569</v>
      </c>
      <c r="I34" s="33" t="s">
        <v>574</v>
      </c>
      <c r="J34" s="34" t="s">
        <v>575</v>
      </c>
      <c r="K34" s="22"/>
      <c r="L34" s="22"/>
      <c r="M34" s="22"/>
      <c r="N34" s="22"/>
      <c r="O34" s="22"/>
      <c r="P34" s="22"/>
    </row>
    <row r="35" spans="1:16" ht="39" customHeight="1">
      <c r="A35" s="22"/>
      <c r="B35" s="35"/>
      <c r="C35" s="1250" t="s">
        <v>576</v>
      </c>
      <c r="D35" s="1251"/>
      <c r="E35" s="1252"/>
      <c r="F35" s="36">
        <v>2.78</v>
      </c>
      <c r="G35" s="37">
        <v>2.72</v>
      </c>
      <c r="H35" s="37">
        <v>2.29</v>
      </c>
      <c r="I35" s="37">
        <v>1.98</v>
      </c>
      <c r="J35" s="38">
        <v>1.55</v>
      </c>
      <c r="K35" s="22"/>
      <c r="L35" s="22"/>
      <c r="M35" s="22"/>
      <c r="N35" s="22"/>
      <c r="O35" s="22"/>
      <c r="P35" s="22"/>
    </row>
    <row r="36" spans="1:16" ht="39" customHeight="1">
      <c r="A36" s="22"/>
      <c r="B36" s="35"/>
      <c r="C36" s="1250" t="s">
        <v>577</v>
      </c>
      <c r="D36" s="1251"/>
      <c r="E36" s="1252"/>
      <c r="F36" s="36">
        <v>1.1000000000000001</v>
      </c>
      <c r="G36" s="37">
        <v>1.49</v>
      </c>
      <c r="H36" s="37">
        <v>1.41</v>
      </c>
      <c r="I36" s="37">
        <v>1.1200000000000001</v>
      </c>
      <c r="J36" s="38">
        <v>1.49</v>
      </c>
      <c r="K36" s="22"/>
      <c r="L36" s="22"/>
      <c r="M36" s="22"/>
      <c r="N36" s="22"/>
      <c r="O36" s="22"/>
      <c r="P36" s="22"/>
    </row>
    <row r="37" spans="1:16" ht="39" customHeight="1">
      <c r="A37" s="22"/>
      <c r="B37" s="35"/>
      <c r="C37" s="1250" t="s">
        <v>578</v>
      </c>
      <c r="D37" s="1251"/>
      <c r="E37" s="1252"/>
      <c r="F37" s="36">
        <v>1.35</v>
      </c>
      <c r="G37" s="37">
        <v>1.97</v>
      </c>
      <c r="H37" s="37">
        <v>1.68</v>
      </c>
      <c r="I37" s="37">
        <v>1.46</v>
      </c>
      <c r="J37" s="38">
        <v>1.0900000000000001</v>
      </c>
      <c r="K37" s="22"/>
      <c r="L37" s="22"/>
      <c r="M37" s="22"/>
      <c r="N37" s="22"/>
      <c r="O37" s="22"/>
      <c r="P37" s="22"/>
    </row>
    <row r="38" spans="1:16" ht="39" customHeight="1">
      <c r="A38" s="22"/>
      <c r="B38" s="35"/>
      <c r="C38" s="1250" t="s">
        <v>579</v>
      </c>
      <c r="D38" s="1251"/>
      <c r="E38" s="1252"/>
      <c r="F38" s="36">
        <v>0.56000000000000005</v>
      </c>
      <c r="G38" s="37">
        <v>0.75</v>
      </c>
      <c r="H38" s="37">
        <v>0.74</v>
      </c>
      <c r="I38" s="37">
        <v>0.88</v>
      </c>
      <c r="J38" s="38">
        <v>0.83</v>
      </c>
      <c r="K38" s="22"/>
      <c r="L38" s="22"/>
      <c r="M38" s="22"/>
      <c r="N38" s="22"/>
      <c r="O38" s="22"/>
      <c r="P38" s="22"/>
    </row>
    <row r="39" spans="1:16" ht="39" customHeight="1">
      <c r="A39" s="22"/>
      <c r="B39" s="35"/>
      <c r="C39" s="1250" t="s">
        <v>580</v>
      </c>
      <c r="D39" s="1251"/>
      <c r="E39" s="1252"/>
      <c r="F39" s="36">
        <v>0.05</v>
      </c>
      <c r="G39" s="37">
        <v>0.65</v>
      </c>
      <c r="H39" s="37">
        <v>1.1100000000000001</v>
      </c>
      <c r="I39" s="37">
        <v>0.21</v>
      </c>
      <c r="J39" s="38">
        <v>0.27</v>
      </c>
      <c r="K39" s="22"/>
      <c r="L39" s="22"/>
      <c r="M39" s="22"/>
      <c r="N39" s="22"/>
      <c r="O39" s="22"/>
      <c r="P39" s="22"/>
    </row>
    <row r="40" spans="1:16" ht="39" customHeight="1">
      <c r="A40" s="22"/>
      <c r="B40" s="35"/>
      <c r="C40" s="1250" t="s">
        <v>581</v>
      </c>
      <c r="D40" s="1251"/>
      <c r="E40" s="1252"/>
      <c r="F40" s="36">
        <v>0.04</v>
      </c>
      <c r="G40" s="37">
        <v>0.04</v>
      </c>
      <c r="H40" s="37">
        <v>0.03</v>
      </c>
      <c r="I40" s="37">
        <v>0.03</v>
      </c>
      <c r="J40" s="38">
        <v>0.02</v>
      </c>
      <c r="K40" s="22"/>
      <c r="L40" s="22"/>
      <c r="M40" s="22"/>
      <c r="N40" s="22"/>
      <c r="O40" s="22"/>
      <c r="P40" s="22"/>
    </row>
    <row r="41" spans="1:16" ht="39" customHeight="1">
      <c r="A41" s="22"/>
      <c r="B41" s="35"/>
      <c r="C41" s="1250" t="s">
        <v>582</v>
      </c>
      <c r="D41" s="1251"/>
      <c r="E41" s="1252"/>
      <c r="F41" s="36">
        <v>0</v>
      </c>
      <c r="G41" s="37">
        <v>0</v>
      </c>
      <c r="H41" s="37">
        <v>0</v>
      </c>
      <c r="I41" s="37">
        <v>0</v>
      </c>
      <c r="J41" s="38">
        <v>0</v>
      </c>
      <c r="K41" s="22"/>
      <c r="L41" s="22"/>
      <c r="M41" s="22"/>
      <c r="N41" s="22"/>
      <c r="O41" s="22"/>
      <c r="P41" s="22"/>
    </row>
    <row r="42" spans="1:16" ht="39" customHeight="1">
      <c r="A42" s="22"/>
      <c r="B42" s="39"/>
      <c r="C42" s="1250" t="s">
        <v>583</v>
      </c>
      <c r="D42" s="1251"/>
      <c r="E42" s="1252"/>
      <c r="F42" s="36" t="s">
        <v>522</v>
      </c>
      <c r="G42" s="37" t="s">
        <v>522</v>
      </c>
      <c r="H42" s="37" t="s">
        <v>522</v>
      </c>
      <c r="I42" s="37" t="s">
        <v>522</v>
      </c>
      <c r="J42" s="38" t="s">
        <v>522</v>
      </c>
      <c r="K42" s="22"/>
      <c r="L42" s="22"/>
      <c r="M42" s="22"/>
      <c r="N42" s="22"/>
      <c r="O42" s="22"/>
      <c r="P42" s="22"/>
    </row>
    <row r="43" spans="1:16" ht="39" customHeight="1" thickBot="1">
      <c r="A43" s="22"/>
      <c r="B43" s="40"/>
      <c r="C43" s="1253" t="s">
        <v>584</v>
      </c>
      <c r="D43" s="1254"/>
      <c r="E43" s="1255"/>
      <c r="F43" s="41">
        <v>0.02</v>
      </c>
      <c r="G43" s="42">
        <v>0.28000000000000003</v>
      </c>
      <c r="H43" s="42">
        <v>0.28000000000000003</v>
      </c>
      <c r="I43" s="42">
        <v>0.11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Te177ZZbmWNHQX6Mr9CKy8EL6AjAhe6yDMsp8IJ7yeDsEoP74zLWAd9pL5814gL1HRi6OvHK9jDX9qDGNBCbA==" saltValue="VwX6AsYDypp0mMQiQpNt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75" zoomScaleNormal="75" zoomScaleSheetLayoutView="55" workbookViewId="0">
      <selection activeCell="P42" sqref="P42"/>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58" t="s">
        <v>11</v>
      </c>
      <c r="C45" s="1259"/>
      <c r="D45" s="58"/>
      <c r="E45" s="1264" t="s">
        <v>12</v>
      </c>
      <c r="F45" s="1264"/>
      <c r="G45" s="1264"/>
      <c r="H45" s="1264"/>
      <c r="I45" s="1264"/>
      <c r="J45" s="1265"/>
      <c r="K45" s="59">
        <v>18122</v>
      </c>
      <c r="L45" s="60">
        <v>17931</v>
      </c>
      <c r="M45" s="60">
        <v>18122</v>
      </c>
      <c r="N45" s="60">
        <v>17780</v>
      </c>
      <c r="O45" s="61">
        <v>17596</v>
      </c>
      <c r="P45" s="48"/>
      <c r="Q45" s="48"/>
      <c r="R45" s="48"/>
      <c r="S45" s="48"/>
      <c r="T45" s="48"/>
      <c r="U45" s="48"/>
    </row>
    <row r="46" spans="1:21" ht="30.75" customHeight="1">
      <c r="A46" s="48"/>
      <c r="B46" s="1260"/>
      <c r="C46" s="1261"/>
      <c r="D46" s="62"/>
      <c r="E46" s="1266" t="s">
        <v>13</v>
      </c>
      <c r="F46" s="1266"/>
      <c r="G46" s="1266"/>
      <c r="H46" s="1266"/>
      <c r="I46" s="1266"/>
      <c r="J46" s="1267"/>
      <c r="K46" s="63" t="s">
        <v>522</v>
      </c>
      <c r="L46" s="64" t="s">
        <v>522</v>
      </c>
      <c r="M46" s="64" t="s">
        <v>522</v>
      </c>
      <c r="N46" s="64" t="s">
        <v>522</v>
      </c>
      <c r="O46" s="65" t="s">
        <v>522</v>
      </c>
      <c r="P46" s="48"/>
      <c r="Q46" s="48"/>
      <c r="R46" s="48"/>
      <c r="S46" s="48"/>
      <c r="T46" s="48"/>
      <c r="U46" s="48"/>
    </row>
    <row r="47" spans="1:21" ht="30.75" customHeight="1">
      <c r="A47" s="48"/>
      <c r="B47" s="1260"/>
      <c r="C47" s="1261"/>
      <c r="D47" s="62"/>
      <c r="E47" s="1266" t="s">
        <v>14</v>
      </c>
      <c r="F47" s="1266"/>
      <c r="G47" s="1266"/>
      <c r="H47" s="1266"/>
      <c r="I47" s="1266"/>
      <c r="J47" s="1267"/>
      <c r="K47" s="63" t="s">
        <v>522</v>
      </c>
      <c r="L47" s="64" t="s">
        <v>522</v>
      </c>
      <c r="M47" s="64" t="s">
        <v>522</v>
      </c>
      <c r="N47" s="64" t="s">
        <v>522</v>
      </c>
      <c r="O47" s="65" t="s">
        <v>522</v>
      </c>
      <c r="P47" s="48"/>
      <c r="Q47" s="48"/>
      <c r="R47" s="48"/>
      <c r="S47" s="48"/>
      <c r="T47" s="48"/>
      <c r="U47" s="48"/>
    </row>
    <row r="48" spans="1:21" ht="30.75" customHeight="1">
      <c r="A48" s="48"/>
      <c r="B48" s="1260"/>
      <c r="C48" s="1261"/>
      <c r="D48" s="62"/>
      <c r="E48" s="1266" t="s">
        <v>15</v>
      </c>
      <c r="F48" s="1266"/>
      <c r="G48" s="1266"/>
      <c r="H48" s="1266"/>
      <c r="I48" s="1266"/>
      <c r="J48" s="1267"/>
      <c r="K48" s="63">
        <v>1845</v>
      </c>
      <c r="L48" s="64">
        <v>1618</v>
      </c>
      <c r="M48" s="64">
        <v>1522</v>
      </c>
      <c r="N48" s="64">
        <v>1681</v>
      </c>
      <c r="O48" s="65">
        <v>1479</v>
      </c>
      <c r="P48" s="48"/>
      <c r="Q48" s="48"/>
      <c r="R48" s="48"/>
      <c r="S48" s="48"/>
      <c r="T48" s="48"/>
      <c r="U48" s="48"/>
    </row>
    <row r="49" spans="1:21" ht="30.75" customHeight="1">
      <c r="A49" s="48"/>
      <c r="B49" s="1260"/>
      <c r="C49" s="1261"/>
      <c r="D49" s="62"/>
      <c r="E49" s="1266" t="s">
        <v>16</v>
      </c>
      <c r="F49" s="1266"/>
      <c r="G49" s="1266"/>
      <c r="H49" s="1266"/>
      <c r="I49" s="1266"/>
      <c r="J49" s="1267"/>
      <c r="K49" s="63" t="s">
        <v>522</v>
      </c>
      <c r="L49" s="64" t="s">
        <v>522</v>
      </c>
      <c r="M49" s="64" t="s">
        <v>522</v>
      </c>
      <c r="N49" s="64" t="s">
        <v>522</v>
      </c>
      <c r="O49" s="65" t="s">
        <v>522</v>
      </c>
      <c r="P49" s="48"/>
      <c r="Q49" s="48"/>
      <c r="R49" s="48"/>
      <c r="S49" s="48"/>
      <c r="T49" s="48"/>
      <c r="U49" s="48"/>
    </row>
    <row r="50" spans="1:21" ht="30.75" customHeight="1">
      <c r="A50" s="48"/>
      <c r="B50" s="1260"/>
      <c r="C50" s="1261"/>
      <c r="D50" s="62"/>
      <c r="E50" s="1266" t="s">
        <v>17</v>
      </c>
      <c r="F50" s="1266"/>
      <c r="G50" s="1266"/>
      <c r="H50" s="1266"/>
      <c r="I50" s="1266"/>
      <c r="J50" s="1267"/>
      <c r="K50" s="63">
        <v>303</v>
      </c>
      <c r="L50" s="64">
        <v>435</v>
      </c>
      <c r="M50" s="64">
        <v>437</v>
      </c>
      <c r="N50" s="64">
        <v>451</v>
      </c>
      <c r="O50" s="65">
        <v>465</v>
      </c>
      <c r="P50" s="48"/>
      <c r="Q50" s="48"/>
      <c r="R50" s="48"/>
      <c r="S50" s="48"/>
      <c r="T50" s="48"/>
      <c r="U50" s="48"/>
    </row>
    <row r="51" spans="1:21" ht="30.75" customHeight="1">
      <c r="A51" s="48"/>
      <c r="B51" s="1262"/>
      <c r="C51" s="1263"/>
      <c r="D51" s="66"/>
      <c r="E51" s="1266" t="s">
        <v>18</v>
      </c>
      <c r="F51" s="1266"/>
      <c r="G51" s="1266"/>
      <c r="H51" s="1266"/>
      <c r="I51" s="1266"/>
      <c r="J51" s="1267"/>
      <c r="K51" s="63">
        <v>0</v>
      </c>
      <c r="L51" s="64">
        <v>0</v>
      </c>
      <c r="M51" s="64">
        <v>0</v>
      </c>
      <c r="N51" s="64">
        <v>0</v>
      </c>
      <c r="O51" s="65">
        <v>0</v>
      </c>
      <c r="P51" s="48"/>
      <c r="Q51" s="48"/>
      <c r="R51" s="48"/>
      <c r="S51" s="48"/>
      <c r="T51" s="48"/>
      <c r="U51" s="48"/>
    </row>
    <row r="52" spans="1:21" ht="30.75" customHeight="1">
      <c r="A52" s="48"/>
      <c r="B52" s="1268" t="s">
        <v>19</v>
      </c>
      <c r="C52" s="1269"/>
      <c r="D52" s="66"/>
      <c r="E52" s="1266" t="s">
        <v>20</v>
      </c>
      <c r="F52" s="1266"/>
      <c r="G52" s="1266"/>
      <c r="H52" s="1266"/>
      <c r="I52" s="1266"/>
      <c r="J52" s="1267"/>
      <c r="K52" s="63">
        <v>14603</v>
      </c>
      <c r="L52" s="64">
        <v>14571</v>
      </c>
      <c r="M52" s="64">
        <v>14433</v>
      </c>
      <c r="N52" s="64">
        <v>14110</v>
      </c>
      <c r="O52" s="65">
        <v>13555</v>
      </c>
      <c r="P52" s="48"/>
      <c r="Q52" s="48"/>
      <c r="R52" s="48"/>
      <c r="S52" s="48"/>
      <c r="T52" s="48"/>
      <c r="U52" s="48"/>
    </row>
    <row r="53" spans="1:21" ht="30.75" customHeight="1" thickBot="1">
      <c r="A53" s="48"/>
      <c r="B53" s="1270" t="s">
        <v>21</v>
      </c>
      <c r="C53" s="1271"/>
      <c r="D53" s="67"/>
      <c r="E53" s="1272" t="s">
        <v>22</v>
      </c>
      <c r="F53" s="1272"/>
      <c r="G53" s="1272"/>
      <c r="H53" s="1272"/>
      <c r="I53" s="1272"/>
      <c r="J53" s="1273"/>
      <c r="K53" s="68">
        <v>5667</v>
      </c>
      <c r="L53" s="69">
        <v>5413</v>
      </c>
      <c r="M53" s="69">
        <v>5648</v>
      </c>
      <c r="N53" s="69">
        <v>5802</v>
      </c>
      <c r="O53" s="70">
        <v>5985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74" t="s">
        <v>25</v>
      </c>
      <c r="C57" s="1275"/>
      <c r="D57" s="1278" t="s">
        <v>26</v>
      </c>
      <c r="E57" s="1279"/>
      <c r="F57" s="1279"/>
      <c r="G57" s="1279"/>
      <c r="H57" s="1279"/>
      <c r="I57" s="1279"/>
      <c r="J57" s="1280"/>
      <c r="K57" s="83" t="s">
        <v>601</v>
      </c>
      <c r="L57" s="84" t="s">
        <v>601</v>
      </c>
      <c r="M57" s="84" t="s">
        <v>601</v>
      </c>
      <c r="N57" s="84" t="s">
        <v>601</v>
      </c>
      <c r="O57" s="85" t="s">
        <v>601</v>
      </c>
    </row>
    <row r="58" spans="1:21" ht="31.5" customHeight="1" thickBot="1">
      <c r="B58" s="1276"/>
      <c r="C58" s="1277"/>
      <c r="D58" s="1281" t="s">
        <v>27</v>
      </c>
      <c r="E58" s="1282"/>
      <c r="F58" s="1282"/>
      <c r="G58" s="1282"/>
      <c r="H58" s="1282"/>
      <c r="I58" s="1282"/>
      <c r="J58" s="1283"/>
      <c r="K58" s="86" t="s">
        <v>601</v>
      </c>
      <c r="L58" s="87" t="s">
        <v>601</v>
      </c>
      <c r="M58" s="87" t="s">
        <v>601</v>
      </c>
      <c r="N58" s="87" t="s">
        <v>601</v>
      </c>
      <c r="O58" s="88" t="s">
        <v>601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YFR6UgDr3j402tJ8MPJGGB8oMnRBSpimcy8OrcNbBgNL44gPQmhBTKrLOEUU8hBr37F2Stk9Ws7h/0gd8ENA==" saltValue="Yc5vOgID7NqBdspF/r8j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75" zoomScaleNormal="75" zoomScaleSheetLayoutView="100" workbookViewId="0">
      <selection activeCell="J44" sqref="J44"/>
    </sheetView>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84" t="s">
        <v>30</v>
      </c>
      <c r="C41" s="1285"/>
      <c r="D41" s="102"/>
      <c r="E41" s="1290" t="s">
        <v>31</v>
      </c>
      <c r="F41" s="1290"/>
      <c r="G41" s="1290"/>
      <c r="H41" s="1291"/>
      <c r="I41" s="103">
        <v>183219</v>
      </c>
      <c r="J41" s="104">
        <v>181094</v>
      </c>
      <c r="K41" s="104">
        <v>179506</v>
      </c>
      <c r="L41" s="104">
        <v>178316</v>
      </c>
      <c r="M41" s="105">
        <v>175740</v>
      </c>
    </row>
    <row r="42" spans="2:13" ht="27.75" customHeight="1">
      <c r="B42" s="1286"/>
      <c r="C42" s="1287"/>
      <c r="D42" s="106"/>
      <c r="E42" s="1292" t="s">
        <v>32</v>
      </c>
      <c r="F42" s="1292"/>
      <c r="G42" s="1292"/>
      <c r="H42" s="1293"/>
      <c r="I42" s="107">
        <v>4021</v>
      </c>
      <c r="J42" s="108">
        <v>3801</v>
      </c>
      <c r="K42" s="108">
        <v>3435</v>
      </c>
      <c r="L42" s="108">
        <v>3358</v>
      </c>
      <c r="M42" s="109">
        <v>3101</v>
      </c>
    </row>
    <row r="43" spans="2:13" ht="27.75" customHeight="1">
      <c r="B43" s="1286"/>
      <c r="C43" s="1287"/>
      <c r="D43" s="106"/>
      <c r="E43" s="1292" t="s">
        <v>33</v>
      </c>
      <c r="F43" s="1292"/>
      <c r="G43" s="1292"/>
      <c r="H43" s="1293"/>
      <c r="I43" s="107">
        <v>22498</v>
      </c>
      <c r="J43" s="108">
        <v>20978</v>
      </c>
      <c r="K43" s="108">
        <v>18091</v>
      </c>
      <c r="L43" s="108">
        <v>13362</v>
      </c>
      <c r="M43" s="109">
        <v>14333</v>
      </c>
    </row>
    <row r="44" spans="2:13" ht="27.75" customHeight="1">
      <c r="B44" s="1286"/>
      <c r="C44" s="1287"/>
      <c r="D44" s="106"/>
      <c r="E44" s="1292" t="s">
        <v>34</v>
      </c>
      <c r="F44" s="1292"/>
      <c r="G44" s="1292"/>
      <c r="H44" s="1293"/>
      <c r="I44" s="107" t="s">
        <v>522</v>
      </c>
      <c r="J44" s="108" t="s">
        <v>522</v>
      </c>
      <c r="K44" s="108" t="s">
        <v>522</v>
      </c>
      <c r="L44" s="108" t="s">
        <v>522</v>
      </c>
      <c r="M44" s="109" t="s">
        <v>522</v>
      </c>
    </row>
    <row r="45" spans="2:13" ht="27.75" customHeight="1">
      <c r="B45" s="1286"/>
      <c r="C45" s="1287"/>
      <c r="D45" s="106"/>
      <c r="E45" s="1292" t="s">
        <v>35</v>
      </c>
      <c r="F45" s="1292"/>
      <c r="G45" s="1292"/>
      <c r="H45" s="1293"/>
      <c r="I45" s="107">
        <v>15039</v>
      </c>
      <c r="J45" s="108">
        <v>14739</v>
      </c>
      <c r="K45" s="108">
        <v>15372</v>
      </c>
      <c r="L45" s="108">
        <v>15252</v>
      </c>
      <c r="M45" s="109">
        <v>15516</v>
      </c>
    </row>
    <row r="46" spans="2:13" ht="27.75" customHeight="1">
      <c r="B46" s="1286"/>
      <c r="C46" s="1287"/>
      <c r="D46" s="110"/>
      <c r="E46" s="1292" t="s">
        <v>36</v>
      </c>
      <c r="F46" s="1292"/>
      <c r="G46" s="1292"/>
      <c r="H46" s="1293"/>
      <c r="I46" s="107">
        <v>256</v>
      </c>
      <c r="J46" s="108">
        <v>681</v>
      </c>
      <c r="K46" s="108">
        <v>665</v>
      </c>
      <c r="L46" s="108">
        <v>721</v>
      </c>
      <c r="M46" s="109">
        <v>813</v>
      </c>
    </row>
    <row r="47" spans="2:13" ht="27.75" customHeight="1">
      <c r="B47" s="1286"/>
      <c r="C47" s="1287"/>
      <c r="D47" s="111"/>
      <c r="E47" s="1294" t="s">
        <v>37</v>
      </c>
      <c r="F47" s="1295"/>
      <c r="G47" s="1295"/>
      <c r="H47" s="1296"/>
      <c r="I47" s="107" t="s">
        <v>522</v>
      </c>
      <c r="J47" s="108" t="s">
        <v>522</v>
      </c>
      <c r="K47" s="108" t="s">
        <v>522</v>
      </c>
      <c r="L47" s="108" t="s">
        <v>522</v>
      </c>
      <c r="M47" s="109" t="s">
        <v>522</v>
      </c>
    </row>
    <row r="48" spans="2:13" ht="27.75" customHeight="1">
      <c r="B48" s="1286"/>
      <c r="C48" s="1287"/>
      <c r="D48" s="106"/>
      <c r="E48" s="1292" t="s">
        <v>38</v>
      </c>
      <c r="F48" s="1292"/>
      <c r="G48" s="1292"/>
      <c r="H48" s="1293"/>
      <c r="I48" s="107" t="s">
        <v>522</v>
      </c>
      <c r="J48" s="108" t="s">
        <v>522</v>
      </c>
      <c r="K48" s="108" t="s">
        <v>522</v>
      </c>
      <c r="L48" s="108" t="s">
        <v>522</v>
      </c>
      <c r="M48" s="109" t="s">
        <v>522</v>
      </c>
    </row>
    <row r="49" spans="2:13" ht="27.75" customHeight="1">
      <c r="B49" s="1288"/>
      <c r="C49" s="1289"/>
      <c r="D49" s="106"/>
      <c r="E49" s="1292" t="s">
        <v>39</v>
      </c>
      <c r="F49" s="1292"/>
      <c r="G49" s="1292"/>
      <c r="H49" s="1293"/>
      <c r="I49" s="107" t="s">
        <v>522</v>
      </c>
      <c r="J49" s="108" t="s">
        <v>522</v>
      </c>
      <c r="K49" s="108" t="s">
        <v>522</v>
      </c>
      <c r="L49" s="108" t="s">
        <v>522</v>
      </c>
      <c r="M49" s="109" t="s">
        <v>522</v>
      </c>
    </row>
    <row r="50" spans="2:13" ht="27.75" customHeight="1">
      <c r="B50" s="1297" t="s">
        <v>40</v>
      </c>
      <c r="C50" s="1298"/>
      <c r="D50" s="112"/>
      <c r="E50" s="1292" t="s">
        <v>41</v>
      </c>
      <c r="F50" s="1292"/>
      <c r="G50" s="1292"/>
      <c r="H50" s="1293"/>
      <c r="I50" s="107">
        <v>12461</v>
      </c>
      <c r="J50" s="108">
        <v>11937</v>
      </c>
      <c r="K50" s="108">
        <v>10720</v>
      </c>
      <c r="L50" s="108">
        <v>11428</v>
      </c>
      <c r="M50" s="109">
        <v>12364</v>
      </c>
    </row>
    <row r="51" spans="2:13" ht="27.75" customHeight="1">
      <c r="B51" s="1286"/>
      <c r="C51" s="1287"/>
      <c r="D51" s="106"/>
      <c r="E51" s="1292" t="s">
        <v>42</v>
      </c>
      <c r="F51" s="1292"/>
      <c r="G51" s="1292"/>
      <c r="H51" s="1293"/>
      <c r="I51" s="107">
        <v>31341</v>
      </c>
      <c r="J51" s="108">
        <v>30100</v>
      </c>
      <c r="K51" s="108">
        <v>28482</v>
      </c>
      <c r="L51" s="108">
        <v>27241</v>
      </c>
      <c r="M51" s="109">
        <v>26475</v>
      </c>
    </row>
    <row r="52" spans="2:13" ht="27.75" customHeight="1">
      <c r="B52" s="1288"/>
      <c r="C52" s="1289"/>
      <c r="D52" s="106"/>
      <c r="E52" s="1292" t="s">
        <v>43</v>
      </c>
      <c r="F52" s="1292"/>
      <c r="G52" s="1292"/>
      <c r="H52" s="1293"/>
      <c r="I52" s="107">
        <v>115924</v>
      </c>
      <c r="J52" s="108">
        <v>112726</v>
      </c>
      <c r="K52" s="108">
        <v>110102</v>
      </c>
      <c r="L52" s="108">
        <v>108409</v>
      </c>
      <c r="M52" s="109">
        <v>105856</v>
      </c>
    </row>
    <row r="53" spans="2:13" ht="27.75" customHeight="1" thickBot="1">
      <c r="B53" s="1299" t="s">
        <v>44</v>
      </c>
      <c r="C53" s="1300"/>
      <c r="D53" s="113"/>
      <c r="E53" s="1301" t="s">
        <v>45</v>
      </c>
      <c r="F53" s="1301"/>
      <c r="G53" s="1301"/>
      <c r="H53" s="1302"/>
      <c r="I53" s="114">
        <v>65307</v>
      </c>
      <c r="J53" s="115">
        <v>66529</v>
      </c>
      <c r="K53" s="115">
        <v>67765</v>
      </c>
      <c r="L53" s="115">
        <v>63932</v>
      </c>
      <c r="M53" s="116">
        <v>64807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Is6USgkH/PysqqjgMDkhPQHy3mNG8ktCtXFHM1U1GSunbZo4BUyvOzfA4xkSSbAXGX7hlLrWUPYPzZjkSI+fQ==" saltValue="Sz1pTjQ/XQAJhJLiVG6N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N4" sqref="N4"/>
    </sheetView>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11" t="s">
        <v>48</v>
      </c>
      <c r="D55" s="1311"/>
      <c r="E55" s="1312"/>
      <c r="F55" s="128">
        <v>3918</v>
      </c>
      <c r="G55" s="128">
        <v>4205</v>
      </c>
      <c r="H55" s="129">
        <v>3772</v>
      </c>
    </row>
    <row r="56" spans="2:8" ht="52.5" customHeight="1">
      <c r="B56" s="130"/>
      <c r="C56" s="1313" t="s">
        <v>49</v>
      </c>
      <c r="D56" s="1313"/>
      <c r="E56" s="1314"/>
      <c r="F56" s="131">
        <v>597</v>
      </c>
      <c r="G56" s="131">
        <v>198</v>
      </c>
      <c r="H56" s="132">
        <v>472</v>
      </c>
    </row>
    <row r="57" spans="2:8" ht="53.25" customHeight="1">
      <c r="B57" s="130"/>
      <c r="C57" s="1315" t="s">
        <v>50</v>
      </c>
      <c r="D57" s="1315"/>
      <c r="E57" s="1316"/>
      <c r="F57" s="133">
        <v>4796</v>
      </c>
      <c r="G57" s="133">
        <v>5235</v>
      </c>
      <c r="H57" s="134">
        <v>5762</v>
      </c>
    </row>
    <row r="58" spans="2:8" ht="45.75" customHeight="1">
      <c r="B58" s="135"/>
      <c r="C58" s="1303" t="s">
        <v>602</v>
      </c>
      <c r="D58" s="1304"/>
      <c r="E58" s="1305"/>
      <c r="F58" s="136">
        <v>2282</v>
      </c>
      <c r="G58" s="136">
        <v>2515</v>
      </c>
      <c r="H58" s="137">
        <v>2516</v>
      </c>
    </row>
    <row r="59" spans="2:8" ht="45.75" customHeight="1">
      <c r="B59" s="135"/>
      <c r="C59" s="1303" t="s">
        <v>603</v>
      </c>
      <c r="D59" s="1304"/>
      <c r="E59" s="1305"/>
      <c r="F59" s="136">
        <v>361</v>
      </c>
      <c r="G59" s="136">
        <v>524</v>
      </c>
      <c r="H59" s="137">
        <v>731</v>
      </c>
    </row>
    <row r="60" spans="2:8" ht="45.75" customHeight="1">
      <c r="B60" s="135"/>
      <c r="C60" s="1303" t="s">
        <v>604</v>
      </c>
      <c r="D60" s="1304"/>
      <c r="E60" s="1305"/>
      <c r="F60" s="136">
        <v>452</v>
      </c>
      <c r="G60" s="136">
        <v>510</v>
      </c>
      <c r="H60" s="137">
        <v>666</v>
      </c>
    </row>
    <row r="61" spans="2:8" ht="45.75" customHeight="1">
      <c r="B61" s="135"/>
      <c r="C61" s="1303" t="s">
        <v>605</v>
      </c>
      <c r="D61" s="1304"/>
      <c r="E61" s="1305"/>
      <c r="F61" s="136">
        <v>373</v>
      </c>
      <c r="G61" s="136">
        <v>391</v>
      </c>
      <c r="H61" s="137">
        <v>434</v>
      </c>
    </row>
    <row r="62" spans="2:8" ht="45.75" customHeight="1" thickBot="1">
      <c r="B62" s="138"/>
      <c r="C62" s="1306" t="s">
        <v>606</v>
      </c>
      <c r="D62" s="1307"/>
      <c r="E62" s="1308"/>
      <c r="F62" s="139">
        <v>354</v>
      </c>
      <c r="G62" s="139">
        <v>345</v>
      </c>
      <c r="H62" s="140">
        <v>432</v>
      </c>
    </row>
    <row r="63" spans="2:8" ht="52.5" customHeight="1" thickBot="1">
      <c r="B63" s="141"/>
      <c r="C63" s="1309" t="s">
        <v>51</v>
      </c>
      <c r="D63" s="1309"/>
      <c r="E63" s="1310"/>
      <c r="F63" s="142">
        <v>9311</v>
      </c>
      <c r="G63" s="142">
        <v>9637</v>
      </c>
      <c r="H63" s="143">
        <v>10005</v>
      </c>
    </row>
    <row r="64" spans="2:8" ht="15" customHeight="1"/>
  </sheetData>
  <sheetProtection algorithmName="SHA-512" hashValue="oTkyUJ9YhEbQDm8XBnIO1QmY8aQDJLGXDKoQi4H054RqhqGqK5+CY15XgVv5gfpc5BaD3KEtpjPrg/BHUw244Q==" saltValue="A8Iv5bB/cOJhO70pCe2/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N46" zoomScale="70" zoomScaleNormal="70" zoomScaleSheetLayoutView="55" workbookViewId="0">
      <selection activeCell="BC62" sqref="BC62"/>
    </sheetView>
  </sheetViews>
  <sheetFormatPr defaultColWidth="0" defaultRowHeight="13.5" customHeight="1" zeroHeight="1"/>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c r="DD19" s="388"/>
      <c r="DE19" s="388"/>
    </row>
    <row r="20" spans="1:351" ht="13">
      <c r="DD20" s="388"/>
      <c r="DE20" s="388"/>
    </row>
    <row r="21" spans="1:351" ht="16.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c r="B22" s="395"/>
      <c r="MM22" s="394"/>
    </row>
    <row r="23" spans="1:351" ht="13">
      <c r="B23" s="395"/>
    </row>
    <row r="24" spans="1:351" ht="13">
      <c r="B24" s="395"/>
    </row>
    <row r="25" spans="1:351" ht="13">
      <c r="B25" s="395"/>
    </row>
    <row r="26" spans="1:351" ht="13">
      <c r="B26" s="395"/>
    </row>
    <row r="27" spans="1:351" ht="13">
      <c r="B27" s="395"/>
    </row>
    <row r="28" spans="1:351" ht="13">
      <c r="B28" s="395"/>
    </row>
    <row r="29" spans="1:351" ht="13">
      <c r="B29" s="395"/>
    </row>
    <row r="30" spans="1:351" ht="13">
      <c r="B30" s="395"/>
    </row>
    <row r="31" spans="1:351" ht="13">
      <c r="B31" s="395"/>
    </row>
    <row r="32" spans="1:351" ht="13">
      <c r="B32" s="395"/>
    </row>
    <row r="33" spans="2:109" ht="13">
      <c r="B33" s="395"/>
    </row>
    <row r="34" spans="2:109" ht="13">
      <c r="B34" s="395"/>
    </row>
    <row r="35" spans="2:109" ht="13">
      <c r="B35" s="395"/>
    </row>
    <row r="36" spans="2:109" ht="13">
      <c r="B36" s="395"/>
    </row>
    <row r="37" spans="2:109" ht="13">
      <c r="B37" s="395"/>
    </row>
    <row r="38" spans="2:109" ht="13">
      <c r="B38" s="395"/>
    </row>
    <row r="39" spans="2:109" ht="13">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c r="B40" s="400"/>
      <c r="DD40" s="400"/>
      <c r="DE40" s="388"/>
    </row>
    <row r="41" spans="2:109" ht="16.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4" t="s">
        <v>611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c r="B49" s="395"/>
      <c r="AN49" s="388" t="s">
        <v>612</v>
      </c>
    </row>
    <row r="50" spans="1:109" ht="13">
      <c r="B50" s="395"/>
      <c r="G50" s="1317"/>
      <c r="H50" s="1317"/>
      <c r="I50" s="1317"/>
      <c r="J50" s="1317"/>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563</v>
      </c>
      <c r="BQ50" s="1321"/>
      <c r="BR50" s="1321"/>
      <c r="BS50" s="1321"/>
      <c r="BT50" s="1321"/>
      <c r="BU50" s="1321"/>
      <c r="BV50" s="1321"/>
      <c r="BW50" s="1321"/>
      <c r="BX50" s="1321" t="s">
        <v>564</v>
      </c>
      <c r="BY50" s="1321"/>
      <c r="BZ50" s="1321"/>
      <c r="CA50" s="1321"/>
      <c r="CB50" s="1321"/>
      <c r="CC50" s="1321"/>
      <c r="CD50" s="1321"/>
      <c r="CE50" s="1321"/>
      <c r="CF50" s="1321" t="s">
        <v>565</v>
      </c>
      <c r="CG50" s="1321"/>
      <c r="CH50" s="1321"/>
      <c r="CI50" s="1321"/>
      <c r="CJ50" s="1321"/>
      <c r="CK50" s="1321"/>
      <c r="CL50" s="1321"/>
      <c r="CM50" s="1321"/>
      <c r="CN50" s="1321" t="s">
        <v>566</v>
      </c>
      <c r="CO50" s="1321"/>
      <c r="CP50" s="1321"/>
      <c r="CQ50" s="1321"/>
      <c r="CR50" s="1321"/>
      <c r="CS50" s="1321"/>
      <c r="CT50" s="1321"/>
      <c r="CU50" s="1321"/>
      <c r="CV50" s="1321" t="s">
        <v>567</v>
      </c>
      <c r="CW50" s="1321"/>
      <c r="CX50" s="1321"/>
      <c r="CY50" s="1321"/>
      <c r="CZ50" s="1321"/>
      <c r="DA50" s="1321"/>
      <c r="DB50" s="1321"/>
      <c r="DC50" s="1321"/>
    </row>
    <row r="51" spans="1:109" ht="13.5" customHeight="1">
      <c r="B51" s="395"/>
      <c r="G51" s="1334"/>
      <c r="H51" s="1334"/>
      <c r="I51" s="1335"/>
      <c r="J51" s="1335"/>
      <c r="K51" s="1333"/>
      <c r="L51" s="1333"/>
      <c r="M51" s="1333"/>
      <c r="N51" s="1333"/>
      <c r="AM51" s="404"/>
      <c r="AN51" s="1323" t="s">
        <v>613</v>
      </c>
      <c r="AO51" s="1323"/>
      <c r="AP51" s="1323"/>
      <c r="AQ51" s="1323"/>
      <c r="AR51" s="1323"/>
      <c r="AS51" s="1323"/>
      <c r="AT51" s="1323"/>
      <c r="AU51" s="1323"/>
      <c r="AV51" s="1323"/>
      <c r="AW51" s="1323"/>
      <c r="AX51" s="1323"/>
      <c r="AY51" s="1323"/>
      <c r="AZ51" s="1323"/>
      <c r="BA51" s="1323"/>
      <c r="BB51" s="1323" t="s">
        <v>614</v>
      </c>
      <c r="BC51" s="1323"/>
      <c r="BD51" s="1323"/>
      <c r="BE51" s="1323"/>
      <c r="BF51" s="1323"/>
      <c r="BG51" s="1323"/>
      <c r="BH51" s="1323"/>
      <c r="BI51" s="1323"/>
      <c r="BJ51" s="1323"/>
      <c r="BK51" s="1323"/>
      <c r="BL51" s="1323"/>
      <c r="BM51" s="1323"/>
      <c r="BN51" s="1323"/>
      <c r="BO51" s="1323"/>
      <c r="BP51" s="1322">
        <v>91.8</v>
      </c>
      <c r="BQ51" s="1322"/>
      <c r="BR51" s="1322"/>
      <c r="BS51" s="1322"/>
      <c r="BT51" s="1322"/>
      <c r="BU51" s="1322"/>
      <c r="BV51" s="1322"/>
      <c r="BW51" s="1322"/>
      <c r="BX51" s="1322">
        <v>93.5</v>
      </c>
      <c r="BY51" s="1322"/>
      <c r="BZ51" s="1322"/>
      <c r="CA51" s="1322"/>
      <c r="CB51" s="1322"/>
      <c r="CC51" s="1322"/>
      <c r="CD51" s="1322"/>
      <c r="CE51" s="1322"/>
      <c r="CF51" s="1322">
        <v>95.4</v>
      </c>
      <c r="CG51" s="1322"/>
      <c r="CH51" s="1322"/>
      <c r="CI51" s="1322"/>
      <c r="CJ51" s="1322"/>
      <c r="CK51" s="1322"/>
      <c r="CL51" s="1322"/>
      <c r="CM51" s="1322"/>
      <c r="CN51" s="1322">
        <v>89.5</v>
      </c>
      <c r="CO51" s="1322"/>
      <c r="CP51" s="1322"/>
      <c r="CQ51" s="1322"/>
      <c r="CR51" s="1322"/>
      <c r="CS51" s="1322"/>
      <c r="CT51" s="1322"/>
      <c r="CU51" s="1322"/>
      <c r="CV51" s="1322">
        <v>90.7</v>
      </c>
      <c r="CW51" s="1322"/>
      <c r="CX51" s="1322"/>
      <c r="CY51" s="1322"/>
      <c r="CZ51" s="1322"/>
      <c r="DA51" s="1322"/>
      <c r="DB51" s="1322"/>
      <c r="DC51" s="1322"/>
    </row>
    <row r="52" spans="1:109" ht="13">
      <c r="B52" s="395"/>
      <c r="G52" s="1334"/>
      <c r="H52" s="1334"/>
      <c r="I52" s="1335"/>
      <c r="J52" s="1335"/>
      <c r="K52" s="1333"/>
      <c r="L52" s="1333"/>
      <c r="M52" s="1333"/>
      <c r="N52" s="1333"/>
      <c r="AM52" s="40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
      <c r="A53" s="403"/>
      <c r="B53" s="395"/>
      <c r="G53" s="1334"/>
      <c r="H53" s="1334"/>
      <c r="I53" s="1317"/>
      <c r="J53" s="1317"/>
      <c r="K53" s="1333"/>
      <c r="L53" s="1333"/>
      <c r="M53" s="1333"/>
      <c r="N53" s="1333"/>
      <c r="AM53" s="404"/>
      <c r="AN53" s="1323"/>
      <c r="AO53" s="1323"/>
      <c r="AP53" s="1323"/>
      <c r="AQ53" s="1323"/>
      <c r="AR53" s="1323"/>
      <c r="AS53" s="1323"/>
      <c r="AT53" s="1323"/>
      <c r="AU53" s="1323"/>
      <c r="AV53" s="1323"/>
      <c r="AW53" s="1323"/>
      <c r="AX53" s="1323"/>
      <c r="AY53" s="1323"/>
      <c r="AZ53" s="1323"/>
      <c r="BA53" s="1323"/>
      <c r="BB53" s="1323" t="s">
        <v>615</v>
      </c>
      <c r="BC53" s="1323"/>
      <c r="BD53" s="1323"/>
      <c r="BE53" s="1323"/>
      <c r="BF53" s="1323"/>
      <c r="BG53" s="1323"/>
      <c r="BH53" s="1323"/>
      <c r="BI53" s="1323"/>
      <c r="BJ53" s="1323"/>
      <c r="BK53" s="1323"/>
      <c r="BL53" s="1323"/>
      <c r="BM53" s="1323"/>
      <c r="BN53" s="1323"/>
      <c r="BO53" s="1323"/>
      <c r="BP53" s="1322">
        <v>63.6</v>
      </c>
      <c r="BQ53" s="1322"/>
      <c r="BR53" s="1322"/>
      <c r="BS53" s="1322"/>
      <c r="BT53" s="1322"/>
      <c r="BU53" s="1322"/>
      <c r="BV53" s="1322"/>
      <c r="BW53" s="1322"/>
      <c r="BX53" s="1322">
        <v>63.8</v>
      </c>
      <c r="BY53" s="1322"/>
      <c r="BZ53" s="1322"/>
      <c r="CA53" s="1322"/>
      <c r="CB53" s="1322"/>
      <c r="CC53" s="1322"/>
      <c r="CD53" s="1322"/>
      <c r="CE53" s="1322"/>
      <c r="CF53" s="1322">
        <v>64.900000000000006</v>
      </c>
      <c r="CG53" s="1322"/>
      <c r="CH53" s="1322"/>
      <c r="CI53" s="1322"/>
      <c r="CJ53" s="1322"/>
      <c r="CK53" s="1322"/>
      <c r="CL53" s="1322"/>
      <c r="CM53" s="1322"/>
      <c r="CN53" s="1322">
        <v>66.099999999999994</v>
      </c>
      <c r="CO53" s="1322"/>
      <c r="CP53" s="1322"/>
      <c r="CQ53" s="1322"/>
      <c r="CR53" s="1322"/>
      <c r="CS53" s="1322"/>
      <c r="CT53" s="1322"/>
      <c r="CU53" s="1322"/>
      <c r="CV53" s="1322">
        <v>66.599999999999994</v>
      </c>
      <c r="CW53" s="1322"/>
      <c r="CX53" s="1322"/>
      <c r="CY53" s="1322"/>
      <c r="CZ53" s="1322"/>
      <c r="DA53" s="1322"/>
      <c r="DB53" s="1322"/>
      <c r="DC53" s="1322"/>
    </row>
    <row r="54" spans="1:109" ht="13">
      <c r="A54" s="403"/>
      <c r="B54" s="395"/>
      <c r="G54" s="1334"/>
      <c r="H54" s="1334"/>
      <c r="I54" s="1317"/>
      <c r="J54" s="1317"/>
      <c r="K54" s="1333"/>
      <c r="L54" s="1333"/>
      <c r="M54" s="1333"/>
      <c r="N54" s="1333"/>
      <c r="AM54" s="40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
      <c r="A55" s="403"/>
      <c r="B55" s="395"/>
      <c r="G55" s="1317"/>
      <c r="H55" s="1317"/>
      <c r="I55" s="1317"/>
      <c r="J55" s="1317"/>
      <c r="K55" s="1333"/>
      <c r="L55" s="1333"/>
      <c r="M55" s="1333"/>
      <c r="N55" s="1333"/>
      <c r="AN55" s="1321" t="s">
        <v>616</v>
      </c>
      <c r="AO55" s="1321"/>
      <c r="AP55" s="1321"/>
      <c r="AQ55" s="1321"/>
      <c r="AR55" s="1321"/>
      <c r="AS55" s="1321"/>
      <c r="AT55" s="1321"/>
      <c r="AU55" s="1321"/>
      <c r="AV55" s="1321"/>
      <c r="AW55" s="1321"/>
      <c r="AX55" s="1321"/>
      <c r="AY55" s="1321"/>
      <c r="AZ55" s="1321"/>
      <c r="BA55" s="1321"/>
      <c r="BB55" s="1323" t="s">
        <v>617</v>
      </c>
      <c r="BC55" s="1323"/>
      <c r="BD55" s="1323"/>
      <c r="BE55" s="1323"/>
      <c r="BF55" s="1323"/>
      <c r="BG55" s="1323"/>
      <c r="BH55" s="1323"/>
      <c r="BI55" s="1323"/>
      <c r="BJ55" s="1323"/>
      <c r="BK55" s="1323"/>
      <c r="BL55" s="1323"/>
      <c r="BM55" s="1323"/>
      <c r="BN55" s="1323"/>
      <c r="BO55" s="1323"/>
      <c r="BP55" s="1322">
        <v>41.4</v>
      </c>
      <c r="BQ55" s="1322"/>
      <c r="BR55" s="1322"/>
      <c r="BS55" s="1322"/>
      <c r="BT55" s="1322"/>
      <c r="BU55" s="1322"/>
      <c r="BV55" s="1322"/>
      <c r="BW55" s="1322"/>
      <c r="BX55" s="1322">
        <v>38.9</v>
      </c>
      <c r="BY55" s="1322"/>
      <c r="BZ55" s="1322"/>
      <c r="CA55" s="1322"/>
      <c r="CB55" s="1322"/>
      <c r="CC55" s="1322"/>
      <c r="CD55" s="1322"/>
      <c r="CE55" s="1322"/>
      <c r="CF55" s="1322">
        <v>37.6</v>
      </c>
      <c r="CG55" s="1322"/>
      <c r="CH55" s="1322"/>
      <c r="CI55" s="1322"/>
      <c r="CJ55" s="1322"/>
      <c r="CK55" s="1322"/>
      <c r="CL55" s="1322"/>
      <c r="CM55" s="1322"/>
      <c r="CN55" s="1322">
        <v>34</v>
      </c>
      <c r="CO55" s="1322"/>
      <c r="CP55" s="1322"/>
      <c r="CQ55" s="1322"/>
      <c r="CR55" s="1322"/>
      <c r="CS55" s="1322"/>
      <c r="CT55" s="1322"/>
      <c r="CU55" s="1322"/>
      <c r="CV55" s="1322">
        <v>33.9</v>
      </c>
      <c r="CW55" s="1322"/>
      <c r="CX55" s="1322"/>
      <c r="CY55" s="1322"/>
      <c r="CZ55" s="1322"/>
      <c r="DA55" s="1322"/>
      <c r="DB55" s="1322"/>
      <c r="DC55" s="1322"/>
    </row>
    <row r="56" spans="1:109" ht="13">
      <c r="A56" s="403"/>
      <c r="B56" s="395"/>
      <c r="G56" s="1317"/>
      <c r="H56" s="1317"/>
      <c r="I56" s="1317"/>
      <c r="J56" s="1317"/>
      <c r="K56" s="1333"/>
      <c r="L56" s="1333"/>
      <c r="M56" s="1333"/>
      <c r="N56" s="1333"/>
      <c r="AN56" s="1321"/>
      <c r="AO56" s="1321"/>
      <c r="AP56" s="1321"/>
      <c r="AQ56" s="1321"/>
      <c r="AR56" s="1321"/>
      <c r="AS56" s="1321"/>
      <c r="AT56" s="1321"/>
      <c r="AU56" s="1321"/>
      <c r="AV56" s="1321"/>
      <c r="AW56" s="1321"/>
      <c r="AX56" s="1321"/>
      <c r="AY56" s="1321"/>
      <c r="AZ56" s="1321"/>
      <c r="BA56" s="1321"/>
      <c r="BB56" s="1323"/>
      <c r="BC56" s="1323"/>
      <c r="BD56" s="1323"/>
      <c r="BE56" s="1323"/>
      <c r="BF56" s="1323"/>
      <c r="BG56" s="1323"/>
      <c r="BH56" s="1323"/>
      <c r="BI56" s="1323"/>
      <c r="BJ56" s="1323"/>
      <c r="BK56" s="1323"/>
      <c r="BL56" s="1323"/>
      <c r="BM56" s="1323"/>
      <c r="BN56" s="1323"/>
      <c r="BO56" s="1323"/>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3" customFormat="1" ht="13">
      <c r="B57" s="407"/>
      <c r="G57" s="1317"/>
      <c r="H57" s="1317"/>
      <c r="I57" s="1336"/>
      <c r="J57" s="1336"/>
      <c r="K57" s="1333"/>
      <c r="L57" s="1333"/>
      <c r="M57" s="1333"/>
      <c r="N57" s="1333"/>
      <c r="AM57" s="388"/>
      <c r="AN57" s="1321"/>
      <c r="AO57" s="1321"/>
      <c r="AP57" s="1321"/>
      <c r="AQ57" s="1321"/>
      <c r="AR57" s="1321"/>
      <c r="AS57" s="1321"/>
      <c r="AT57" s="1321"/>
      <c r="AU57" s="1321"/>
      <c r="AV57" s="1321"/>
      <c r="AW57" s="1321"/>
      <c r="AX57" s="1321"/>
      <c r="AY57" s="1321"/>
      <c r="AZ57" s="1321"/>
      <c r="BA57" s="1321"/>
      <c r="BB57" s="1323" t="s">
        <v>618</v>
      </c>
      <c r="BC57" s="1323"/>
      <c r="BD57" s="1323"/>
      <c r="BE57" s="1323"/>
      <c r="BF57" s="1323"/>
      <c r="BG57" s="1323"/>
      <c r="BH57" s="1323"/>
      <c r="BI57" s="1323"/>
      <c r="BJ57" s="1323"/>
      <c r="BK57" s="1323"/>
      <c r="BL57" s="1323"/>
      <c r="BM57" s="1323"/>
      <c r="BN57" s="1323"/>
      <c r="BO57" s="1323"/>
      <c r="BP57" s="1322">
        <v>60.2</v>
      </c>
      <c r="BQ57" s="1322"/>
      <c r="BR57" s="1322"/>
      <c r="BS57" s="1322"/>
      <c r="BT57" s="1322"/>
      <c r="BU57" s="1322"/>
      <c r="BV57" s="1322"/>
      <c r="BW57" s="1322"/>
      <c r="BX57" s="1322">
        <v>59.3</v>
      </c>
      <c r="BY57" s="1322"/>
      <c r="BZ57" s="1322"/>
      <c r="CA57" s="1322"/>
      <c r="CB57" s="1322"/>
      <c r="CC57" s="1322"/>
      <c r="CD57" s="1322"/>
      <c r="CE57" s="1322"/>
      <c r="CF57" s="1322">
        <v>60</v>
      </c>
      <c r="CG57" s="1322"/>
      <c r="CH57" s="1322"/>
      <c r="CI57" s="1322"/>
      <c r="CJ57" s="1322"/>
      <c r="CK57" s="1322"/>
      <c r="CL57" s="1322"/>
      <c r="CM57" s="1322"/>
      <c r="CN57" s="1322">
        <v>61.1</v>
      </c>
      <c r="CO57" s="1322"/>
      <c r="CP57" s="1322"/>
      <c r="CQ57" s="1322"/>
      <c r="CR57" s="1322"/>
      <c r="CS57" s="1322"/>
      <c r="CT57" s="1322"/>
      <c r="CU57" s="1322"/>
      <c r="CV57" s="1322">
        <v>61.7</v>
      </c>
      <c r="CW57" s="1322"/>
      <c r="CX57" s="1322"/>
      <c r="CY57" s="1322"/>
      <c r="CZ57" s="1322"/>
      <c r="DA57" s="1322"/>
      <c r="DB57" s="1322"/>
      <c r="DC57" s="1322"/>
      <c r="DD57" s="408"/>
      <c r="DE57" s="407"/>
    </row>
    <row r="58" spans="1:109" s="403" customFormat="1" ht="13">
      <c r="A58" s="388"/>
      <c r="B58" s="407"/>
      <c r="G58" s="1317"/>
      <c r="H58" s="1317"/>
      <c r="I58" s="1336"/>
      <c r="J58" s="1336"/>
      <c r="K58" s="1333"/>
      <c r="L58" s="1333"/>
      <c r="M58" s="1333"/>
      <c r="N58" s="1333"/>
      <c r="AM58" s="388"/>
      <c r="AN58" s="1321"/>
      <c r="AO58" s="1321"/>
      <c r="AP58" s="1321"/>
      <c r="AQ58" s="1321"/>
      <c r="AR58" s="1321"/>
      <c r="AS58" s="1321"/>
      <c r="AT58" s="1321"/>
      <c r="AU58" s="1321"/>
      <c r="AV58" s="1321"/>
      <c r="AW58" s="1321"/>
      <c r="AX58" s="1321"/>
      <c r="AY58" s="1321"/>
      <c r="AZ58" s="1321"/>
      <c r="BA58" s="1321"/>
      <c r="BB58" s="1323"/>
      <c r="BC58" s="1323"/>
      <c r="BD58" s="1323"/>
      <c r="BE58" s="1323"/>
      <c r="BF58" s="1323"/>
      <c r="BG58" s="1323"/>
      <c r="BH58" s="1323"/>
      <c r="BI58" s="1323"/>
      <c r="BJ58" s="1323"/>
      <c r="BK58" s="1323"/>
      <c r="BL58" s="1323"/>
      <c r="BM58" s="1323"/>
      <c r="BN58" s="1323"/>
      <c r="BO58" s="1323"/>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8"/>
      <c r="DE58" s="407"/>
    </row>
    <row r="59" spans="1:109" s="403" customFormat="1" ht="13">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c r="B63" s="414" t="s">
        <v>619</v>
      </c>
    </row>
    <row r="64" spans="1:109" ht="13">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c r="B65" s="395"/>
      <c r="AN65" s="1324" t="s">
        <v>625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c r="B71" s="395"/>
      <c r="G71" s="420"/>
      <c r="I71" s="421"/>
      <c r="J71" s="418"/>
      <c r="K71" s="418"/>
      <c r="L71" s="419"/>
      <c r="M71" s="418"/>
      <c r="N71" s="419"/>
      <c r="AM71" s="420"/>
      <c r="AN71" s="388" t="s">
        <v>612</v>
      </c>
    </row>
    <row r="72" spans="2:107" ht="13">
      <c r="B72" s="395"/>
      <c r="G72" s="1317"/>
      <c r="H72" s="1317"/>
      <c r="I72" s="1317"/>
      <c r="J72" s="1317"/>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563</v>
      </c>
      <c r="BQ72" s="1321"/>
      <c r="BR72" s="1321"/>
      <c r="BS72" s="1321"/>
      <c r="BT72" s="1321"/>
      <c r="BU72" s="1321"/>
      <c r="BV72" s="1321"/>
      <c r="BW72" s="1321"/>
      <c r="BX72" s="1321" t="s">
        <v>564</v>
      </c>
      <c r="BY72" s="1321"/>
      <c r="BZ72" s="1321"/>
      <c r="CA72" s="1321"/>
      <c r="CB72" s="1321"/>
      <c r="CC72" s="1321"/>
      <c r="CD72" s="1321"/>
      <c r="CE72" s="1321"/>
      <c r="CF72" s="1321" t="s">
        <v>565</v>
      </c>
      <c r="CG72" s="1321"/>
      <c r="CH72" s="1321"/>
      <c r="CI72" s="1321"/>
      <c r="CJ72" s="1321"/>
      <c r="CK72" s="1321"/>
      <c r="CL72" s="1321"/>
      <c r="CM72" s="1321"/>
      <c r="CN72" s="1321" t="s">
        <v>566</v>
      </c>
      <c r="CO72" s="1321"/>
      <c r="CP72" s="1321"/>
      <c r="CQ72" s="1321"/>
      <c r="CR72" s="1321"/>
      <c r="CS72" s="1321"/>
      <c r="CT72" s="1321"/>
      <c r="CU72" s="1321"/>
      <c r="CV72" s="1321" t="s">
        <v>567</v>
      </c>
      <c r="CW72" s="1321"/>
      <c r="CX72" s="1321"/>
      <c r="CY72" s="1321"/>
      <c r="CZ72" s="1321"/>
      <c r="DA72" s="1321"/>
      <c r="DB72" s="1321"/>
      <c r="DC72" s="1321"/>
    </row>
    <row r="73" spans="2:107" ht="13">
      <c r="B73" s="395"/>
      <c r="G73" s="1334"/>
      <c r="H73" s="1334"/>
      <c r="I73" s="1334"/>
      <c r="J73" s="1334"/>
      <c r="K73" s="1337"/>
      <c r="L73" s="1337"/>
      <c r="M73" s="1337"/>
      <c r="N73" s="1337"/>
      <c r="AM73" s="404"/>
      <c r="AN73" s="1323" t="s">
        <v>613</v>
      </c>
      <c r="AO73" s="1323"/>
      <c r="AP73" s="1323"/>
      <c r="AQ73" s="1323"/>
      <c r="AR73" s="1323"/>
      <c r="AS73" s="1323"/>
      <c r="AT73" s="1323"/>
      <c r="AU73" s="1323"/>
      <c r="AV73" s="1323"/>
      <c r="AW73" s="1323"/>
      <c r="AX73" s="1323"/>
      <c r="AY73" s="1323"/>
      <c r="AZ73" s="1323"/>
      <c r="BA73" s="1323"/>
      <c r="BB73" s="1323" t="s">
        <v>620</v>
      </c>
      <c r="BC73" s="1323"/>
      <c r="BD73" s="1323"/>
      <c r="BE73" s="1323"/>
      <c r="BF73" s="1323"/>
      <c r="BG73" s="1323"/>
      <c r="BH73" s="1323"/>
      <c r="BI73" s="1323"/>
      <c r="BJ73" s="1323"/>
      <c r="BK73" s="1323"/>
      <c r="BL73" s="1323"/>
      <c r="BM73" s="1323"/>
      <c r="BN73" s="1323"/>
      <c r="BO73" s="1323"/>
      <c r="BP73" s="1322">
        <v>91.8</v>
      </c>
      <c r="BQ73" s="1322"/>
      <c r="BR73" s="1322"/>
      <c r="BS73" s="1322"/>
      <c r="BT73" s="1322"/>
      <c r="BU73" s="1322"/>
      <c r="BV73" s="1322"/>
      <c r="BW73" s="1322"/>
      <c r="BX73" s="1322">
        <v>93.5</v>
      </c>
      <c r="BY73" s="1322"/>
      <c r="BZ73" s="1322"/>
      <c r="CA73" s="1322"/>
      <c r="CB73" s="1322"/>
      <c r="CC73" s="1322"/>
      <c r="CD73" s="1322"/>
      <c r="CE73" s="1322"/>
      <c r="CF73" s="1322">
        <v>95.4</v>
      </c>
      <c r="CG73" s="1322"/>
      <c r="CH73" s="1322"/>
      <c r="CI73" s="1322"/>
      <c r="CJ73" s="1322"/>
      <c r="CK73" s="1322"/>
      <c r="CL73" s="1322"/>
      <c r="CM73" s="1322"/>
      <c r="CN73" s="1322">
        <v>89.5</v>
      </c>
      <c r="CO73" s="1322"/>
      <c r="CP73" s="1322"/>
      <c r="CQ73" s="1322"/>
      <c r="CR73" s="1322"/>
      <c r="CS73" s="1322"/>
      <c r="CT73" s="1322"/>
      <c r="CU73" s="1322"/>
      <c r="CV73" s="1322">
        <v>90.7</v>
      </c>
      <c r="CW73" s="1322"/>
      <c r="CX73" s="1322"/>
      <c r="CY73" s="1322"/>
      <c r="CZ73" s="1322"/>
      <c r="DA73" s="1322"/>
      <c r="DB73" s="1322"/>
      <c r="DC73" s="1322"/>
    </row>
    <row r="74" spans="2:107" ht="13">
      <c r="B74" s="395"/>
      <c r="G74" s="1334"/>
      <c r="H74" s="1334"/>
      <c r="I74" s="1334"/>
      <c r="J74" s="1334"/>
      <c r="K74" s="1337"/>
      <c r="L74" s="1337"/>
      <c r="M74" s="1337"/>
      <c r="N74" s="1337"/>
      <c r="AM74" s="40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
      <c r="B75" s="395"/>
      <c r="G75" s="1334"/>
      <c r="H75" s="1334"/>
      <c r="I75" s="1317"/>
      <c r="J75" s="1317"/>
      <c r="K75" s="1333"/>
      <c r="L75" s="1333"/>
      <c r="M75" s="1333"/>
      <c r="N75" s="1333"/>
      <c r="AM75" s="404"/>
      <c r="AN75" s="1323"/>
      <c r="AO75" s="1323"/>
      <c r="AP75" s="1323"/>
      <c r="AQ75" s="1323"/>
      <c r="AR75" s="1323"/>
      <c r="AS75" s="1323"/>
      <c r="AT75" s="1323"/>
      <c r="AU75" s="1323"/>
      <c r="AV75" s="1323"/>
      <c r="AW75" s="1323"/>
      <c r="AX75" s="1323"/>
      <c r="AY75" s="1323"/>
      <c r="AZ75" s="1323"/>
      <c r="BA75" s="1323"/>
      <c r="BB75" s="1323" t="s">
        <v>621</v>
      </c>
      <c r="BC75" s="1323"/>
      <c r="BD75" s="1323"/>
      <c r="BE75" s="1323"/>
      <c r="BF75" s="1323"/>
      <c r="BG75" s="1323"/>
      <c r="BH75" s="1323"/>
      <c r="BI75" s="1323"/>
      <c r="BJ75" s="1323"/>
      <c r="BK75" s="1323"/>
      <c r="BL75" s="1323"/>
      <c r="BM75" s="1323"/>
      <c r="BN75" s="1323"/>
      <c r="BO75" s="1323"/>
      <c r="BP75" s="1322">
        <v>7.1</v>
      </c>
      <c r="BQ75" s="1322"/>
      <c r="BR75" s="1322"/>
      <c r="BS75" s="1322"/>
      <c r="BT75" s="1322"/>
      <c r="BU75" s="1322"/>
      <c r="BV75" s="1322"/>
      <c r="BW75" s="1322"/>
      <c r="BX75" s="1322">
        <v>7.4</v>
      </c>
      <c r="BY75" s="1322"/>
      <c r="BZ75" s="1322"/>
      <c r="CA75" s="1322"/>
      <c r="CB75" s="1322"/>
      <c r="CC75" s="1322"/>
      <c r="CD75" s="1322"/>
      <c r="CE75" s="1322"/>
      <c r="CF75" s="1322">
        <v>7.8</v>
      </c>
      <c r="CG75" s="1322"/>
      <c r="CH75" s="1322"/>
      <c r="CI75" s="1322"/>
      <c r="CJ75" s="1322"/>
      <c r="CK75" s="1322"/>
      <c r="CL75" s="1322"/>
      <c r="CM75" s="1322"/>
      <c r="CN75" s="1322">
        <v>7.8</v>
      </c>
      <c r="CO75" s="1322"/>
      <c r="CP75" s="1322"/>
      <c r="CQ75" s="1322"/>
      <c r="CR75" s="1322"/>
      <c r="CS75" s="1322"/>
      <c r="CT75" s="1322"/>
      <c r="CU75" s="1322"/>
      <c r="CV75" s="1322">
        <v>8.1</v>
      </c>
      <c r="CW75" s="1322"/>
      <c r="CX75" s="1322"/>
      <c r="CY75" s="1322"/>
      <c r="CZ75" s="1322"/>
      <c r="DA75" s="1322"/>
      <c r="DB75" s="1322"/>
      <c r="DC75" s="1322"/>
    </row>
    <row r="76" spans="2:107" ht="13">
      <c r="B76" s="395"/>
      <c r="G76" s="1334"/>
      <c r="H76" s="1334"/>
      <c r="I76" s="1317"/>
      <c r="J76" s="1317"/>
      <c r="K76" s="1333"/>
      <c r="L76" s="1333"/>
      <c r="M76" s="1333"/>
      <c r="N76" s="1333"/>
      <c r="AM76" s="40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
      <c r="B77" s="395"/>
      <c r="G77" s="1317"/>
      <c r="H77" s="1317"/>
      <c r="I77" s="1317"/>
      <c r="J77" s="1317"/>
      <c r="K77" s="1337"/>
      <c r="L77" s="1337"/>
      <c r="M77" s="1337"/>
      <c r="N77" s="1337"/>
      <c r="AN77" s="1321" t="s">
        <v>616</v>
      </c>
      <c r="AO77" s="1321"/>
      <c r="AP77" s="1321"/>
      <c r="AQ77" s="1321"/>
      <c r="AR77" s="1321"/>
      <c r="AS77" s="1321"/>
      <c r="AT77" s="1321"/>
      <c r="AU77" s="1321"/>
      <c r="AV77" s="1321"/>
      <c r="AW77" s="1321"/>
      <c r="AX77" s="1321"/>
      <c r="AY77" s="1321"/>
      <c r="AZ77" s="1321"/>
      <c r="BA77" s="1321"/>
      <c r="BB77" s="1323" t="s">
        <v>617</v>
      </c>
      <c r="BC77" s="1323"/>
      <c r="BD77" s="1323"/>
      <c r="BE77" s="1323"/>
      <c r="BF77" s="1323"/>
      <c r="BG77" s="1323"/>
      <c r="BH77" s="1323"/>
      <c r="BI77" s="1323"/>
      <c r="BJ77" s="1323"/>
      <c r="BK77" s="1323"/>
      <c r="BL77" s="1323"/>
      <c r="BM77" s="1323"/>
      <c r="BN77" s="1323"/>
      <c r="BO77" s="1323"/>
      <c r="BP77" s="1322">
        <v>41.4</v>
      </c>
      <c r="BQ77" s="1322"/>
      <c r="BR77" s="1322"/>
      <c r="BS77" s="1322"/>
      <c r="BT77" s="1322"/>
      <c r="BU77" s="1322"/>
      <c r="BV77" s="1322"/>
      <c r="BW77" s="1322"/>
      <c r="BX77" s="1322">
        <v>38.9</v>
      </c>
      <c r="BY77" s="1322"/>
      <c r="BZ77" s="1322"/>
      <c r="CA77" s="1322"/>
      <c r="CB77" s="1322"/>
      <c r="CC77" s="1322"/>
      <c r="CD77" s="1322"/>
      <c r="CE77" s="1322"/>
      <c r="CF77" s="1322">
        <v>37.6</v>
      </c>
      <c r="CG77" s="1322"/>
      <c r="CH77" s="1322"/>
      <c r="CI77" s="1322"/>
      <c r="CJ77" s="1322"/>
      <c r="CK77" s="1322"/>
      <c r="CL77" s="1322"/>
      <c r="CM77" s="1322"/>
      <c r="CN77" s="1322">
        <v>34</v>
      </c>
      <c r="CO77" s="1322"/>
      <c r="CP77" s="1322"/>
      <c r="CQ77" s="1322"/>
      <c r="CR77" s="1322"/>
      <c r="CS77" s="1322"/>
      <c r="CT77" s="1322"/>
      <c r="CU77" s="1322"/>
      <c r="CV77" s="1322">
        <v>33.9</v>
      </c>
      <c r="CW77" s="1322"/>
      <c r="CX77" s="1322"/>
      <c r="CY77" s="1322"/>
      <c r="CZ77" s="1322"/>
      <c r="DA77" s="1322"/>
      <c r="DB77" s="1322"/>
      <c r="DC77" s="1322"/>
    </row>
    <row r="78" spans="2:107" ht="13">
      <c r="B78" s="395"/>
      <c r="G78" s="1317"/>
      <c r="H78" s="1317"/>
      <c r="I78" s="1317"/>
      <c r="J78" s="1317"/>
      <c r="K78" s="1337"/>
      <c r="L78" s="1337"/>
      <c r="M78" s="1337"/>
      <c r="N78" s="1337"/>
      <c r="AN78" s="1321"/>
      <c r="AO78" s="1321"/>
      <c r="AP78" s="1321"/>
      <c r="AQ78" s="1321"/>
      <c r="AR78" s="1321"/>
      <c r="AS78" s="1321"/>
      <c r="AT78" s="1321"/>
      <c r="AU78" s="1321"/>
      <c r="AV78" s="1321"/>
      <c r="AW78" s="1321"/>
      <c r="AX78" s="1321"/>
      <c r="AY78" s="1321"/>
      <c r="AZ78" s="1321"/>
      <c r="BA78" s="1321"/>
      <c r="BB78" s="1323"/>
      <c r="BC78" s="1323"/>
      <c r="BD78" s="1323"/>
      <c r="BE78" s="1323"/>
      <c r="BF78" s="1323"/>
      <c r="BG78" s="1323"/>
      <c r="BH78" s="1323"/>
      <c r="BI78" s="1323"/>
      <c r="BJ78" s="1323"/>
      <c r="BK78" s="1323"/>
      <c r="BL78" s="1323"/>
      <c r="BM78" s="1323"/>
      <c r="BN78" s="1323"/>
      <c r="BO78" s="1323"/>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
      <c r="B79" s="395"/>
      <c r="G79" s="1317"/>
      <c r="H79" s="1317"/>
      <c r="I79" s="1336"/>
      <c r="J79" s="1336"/>
      <c r="K79" s="1338"/>
      <c r="L79" s="1338"/>
      <c r="M79" s="1338"/>
      <c r="N79" s="1338"/>
      <c r="AN79" s="1321"/>
      <c r="AO79" s="1321"/>
      <c r="AP79" s="1321"/>
      <c r="AQ79" s="1321"/>
      <c r="AR79" s="1321"/>
      <c r="AS79" s="1321"/>
      <c r="AT79" s="1321"/>
      <c r="AU79" s="1321"/>
      <c r="AV79" s="1321"/>
      <c r="AW79" s="1321"/>
      <c r="AX79" s="1321"/>
      <c r="AY79" s="1321"/>
      <c r="AZ79" s="1321"/>
      <c r="BA79" s="1321"/>
      <c r="BB79" s="1323" t="s">
        <v>622</v>
      </c>
      <c r="BC79" s="1323"/>
      <c r="BD79" s="1323"/>
      <c r="BE79" s="1323"/>
      <c r="BF79" s="1323"/>
      <c r="BG79" s="1323"/>
      <c r="BH79" s="1323"/>
      <c r="BI79" s="1323"/>
      <c r="BJ79" s="1323"/>
      <c r="BK79" s="1323"/>
      <c r="BL79" s="1323"/>
      <c r="BM79" s="1323"/>
      <c r="BN79" s="1323"/>
      <c r="BO79" s="1323"/>
      <c r="BP79" s="1322">
        <v>6.7</v>
      </c>
      <c r="BQ79" s="1322"/>
      <c r="BR79" s="1322"/>
      <c r="BS79" s="1322"/>
      <c r="BT79" s="1322"/>
      <c r="BU79" s="1322"/>
      <c r="BV79" s="1322"/>
      <c r="BW79" s="1322"/>
      <c r="BX79" s="1322">
        <v>6.4</v>
      </c>
      <c r="BY79" s="1322"/>
      <c r="BZ79" s="1322"/>
      <c r="CA79" s="1322"/>
      <c r="CB79" s="1322"/>
      <c r="CC79" s="1322"/>
      <c r="CD79" s="1322"/>
      <c r="CE79" s="1322"/>
      <c r="CF79" s="1322">
        <v>6.1</v>
      </c>
      <c r="CG79" s="1322"/>
      <c r="CH79" s="1322"/>
      <c r="CI79" s="1322"/>
      <c r="CJ79" s="1322"/>
      <c r="CK79" s="1322"/>
      <c r="CL79" s="1322"/>
      <c r="CM79" s="1322"/>
      <c r="CN79" s="1322">
        <v>5.9</v>
      </c>
      <c r="CO79" s="1322"/>
      <c r="CP79" s="1322"/>
      <c r="CQ79" s="1322"/>
      <c r="CR79" s="1322"/>
      <c r="CS79" s="1322"/>
      <c r="CT79" s="1322"/>
      <c r="CU79" s="1322"/>
      <c r="CV79" s="1322">
        <v>5.7</v>
      </c>
      <c r="CW79" s="1322"/>
      <c r="CX79" s="1322"/>
      <c r="CY79" s="1322"/>
      <c r="CZ79" s="1322"/>
      <c r="DA79" s="1322"/>
      <c r="DB79" s="1322"/>
      <c r="DC79" s="1322"/>
    </row>
    <row r="80" spans="2:107" ht="13">
      <c r="B80" s="395"/>
      <c r="G80" s="1317"/>
      <c r="H80" s="1317"/>
      <c r="I80" s="1336"/>
      <c r="J80" s="1336"/>
      <c r="K80" s="1338"/>
      <c r="L80" s="1338"/>
      <c r="M80" s="1338"/>
      <c r="N80" s="1338"/>
      <c r="AN80" s="1321"/>
      <c r="AO80" s="1321"/>
      <c r="AP80" s="1321"/>
      <c r="AQ80" s="1321"/>
      <c r="AR80" s="1321"/>
      <c r="AS80" s="1321"/>
      <c r="AT80" s="1321"/>
      <c r="AU80" s="1321"/>
      <c r="AV80" s="1321"/>
      <c r="AW80" s="1321"/>
      <c r="AX80" s="1321"/>
      <c r="AY80" s="1321"/>
      <c r="AZ80" s="1321"/>
      <c r="BA80" s="1321"/>
      <c r="BB80" s="1323"/>
      <c r="BC80" s="1323"/>
      <c r="BD80" s="1323"/>
      <c r="BE80" s="1323"/>
      <c r="BF80" s="1323"/>
      <c r="BG80" s="1323"/>
      <c r="BH80" s="1323"/>
      <c r="BI80" s="1323"/>
      <c r="BJ80" s="1323"/>
      <c r="BK80" s="1323"/>
      <c r="BL80" s="1323"/>
      <c r="BM80" s="1323"/>
      <c r="BN80" s="1323"/>
      <c r="BO80" s="1323"/>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
      <c r="B81" s="395"/>
    </row>
    <row r="82" spans="2:109" ht="16.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c r="DD84" s="388"/>
      <c r="DE84" s="388"/>
    </row>
    <row r="85" spans="2:109" ht="13">
      <c r="DD85" s="388"/>
      <c r="DE85" s="388"/>
    </row>
    <row r="86" spans="2:109" ht="13" hidden="1">
      <c r="DD86" s="388"/>
      <c r="DE86" s="388"/>
    </row>
    <row r="87" spans="2:109" ht="13" hidden="1">
      <c r="K87" s="423"/>
      <c r="AQ87" s="423"/>
      <c r="BC87" s="423"/>
      <c r="BO87" s="423"/>
      <c r="CA87" s="423"/>
      <c r="CM87" s="423"/>
      <c r="CY87" s="423"/>
      <c r="DD87" s="388"/>
      <c r="DE87" s="388"/>
    </row>
    <row r="88" spans="2:109" ht="13" hidden="1">
      <c r="DD88" s="388"/>
      <c r="DE88" s="388"/>
    </row>
    <row r="89" spans="2:109" ht="13" hidden="1">
      <c r="DD89" s="388"/>
      <c r="DE89" s="388"/>
    </row>
    <row r="90" spans="2:109" ht="13" hidden="1">
      <c r="DD90" s="388"/>
      <c r="DE90" s="388"/>
    </row>
    <row r="91" spans="2:109" ht="13"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Hpvb3SRi5t1Dcqbh9iT7Kwm31lwB3VFON8hij+KCeArJZwYf7z2BaIBKawDbqMH7yLN1DTkjPiNlFjB2ICy5Ng==" saltValue="80fk86hpZO9sibmZ4IOP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70" zoomScaleNormal="70" zoomScaleSheetLayoutView="70" workbookViewId="0">
      <selection activeCell="BI106" sqref="BI106"/>
    </sheetView>
  </sheetViews>
  <sheetFormatPr defaultColWidth="0" defaultRowHeight="13.5" customHeight="1" zeroHeight="1"/>
  <cols>
    <col min="1" max="34" width="2.453125" style="292" customWidth="1"/>
    <col min="35" max="122" width="2.453125" style="291" customWidth="1"/>
    <col min="123" max="16384" width="2.4531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c r="S2" s="291"/>
      <c r="AH2" s="291"/>
    </row>
    <row r="3" spans="1:34"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row r="5" spans="1:34" ht="13"/>
    <row r="6" spans="1:34" ht="13"/>
    <row r="7" spans="1:34" ht="13"/>
    <row r="8" spans="1:34" ht="13"/>
    <row r="9" spans="1:34" ht="13">
      <c r="AH9" s="291"/>
    </row>
    <row r="10" spans="1:34" ht="13"/>
    <row r="11" spans="1:34" ht="13"/>
    <row r="12" spans="1:34" ht="13"/>
    <row r="13" spans="1:34" ht="13"/>
    <row r="14" spans="1:34" ht="13"/>
    <row r="15" spans="1:34" ht="13"/>
    <row r="16" spans="1:34" ht="13"/>
    <row r="17" spans="12:34" ht="13">
      <c r="AH17" s="291"/>
    </row>
    <row r="18" spans="12:34" ht="13"/>
    <row r="19" spans="12:34" ht="13"/>
    <row r="20" spans="12:34" ht="13">
      <c r="AH20" s="291"/>
    </row>
    <row r="21" spans="12:34" ht="13">
      <c r="AH21" s="291"/>
    </row>
    <row r="22" spans="12:34" ht="13"/>
    <row r="23" spans="12:34" ht="13"/>
    <row r="24" spans="12:34" ht="13">
      <c r="Q24" s="291"/>
    </row>
    <row r="25" spans="12:34" ht="13"/>
    <row r="26" spans="12:34" ht="13"/>
    <row r="27" spans="12:34" ht="13"/>
    <row r="28" spans="12:34" ht="13">
      <c r="O28" s="291"/>
      <c r="T28" s="291"/>
      <c r="AH28" s="291"/>
    </row>
    <row r="29" spans="12:34" ht="13"/>
    <row r="30" spans="12:34" ht="13"/>
    <row r="31" spans="12:34" ht="13">
      <c r="Q31" s="291"/>
    </row>
    <row r="32" spans="12:34" ht="13">
      <c r="L32" s="291"/>
    </row>
    <row r="33" spans="2:34" ht="13">
      <c r="C33" s="291"/>
      <c r="E33" s="291"/>
      <c r="G33" s="291"/>
      <c r="I33" s="291"/>
      <c r="X33" s="291"/>
    </row>
    <row r="34" spans="2:34" ht="13">
      <c r="B34" s="291"/>
      <c r="P34" s="291"/>
      <c r="R34" s="291"/>
      <c r="T34" s="291"/>
    </row>
    <row r="35" spans="2:34" ht="13">
      <c r="D35" s="291"/>
      <c r="W35" s="291"/>
      <c r="AC35" s="291"/>
      <c r="AD35" s="291"/>
      <c r="AE35" s="291"/>
      <c r="AF35" s="291"/>
      <c r="AG35" s="291"/>
      <c r="AH35" s="291"/>
    </row>
    <row r="36" spans="2:34" ht="13">
      <c r="H36" s="291"/>
      <c r="J36" s="291"/>
      <c r="K36" s="291"/>
      <c r="M36" s="291"/>
      <c r="Y36" s="291"/>
      <c r="Z36" s="291"/>
      <c r="AA36" s="291"/>
      <c r="AB36" s="291"/>
      <c r="AC36" s="291"/>
      <c r="AD36" s="291"/>
      <c r="AE36" s="291"/>
      <c r="AF36" s="291"/>
      <c r="AG36" s="291"/>
      <c r="AH36" s="291"/>
    </row>
    <row r="37" spans="2:34" ht="13">
      <c r="AH37" s="291"/>
    </row>
    <row r="38" spans="2:34" ht="13">
      <c r="AG38" s="291"/>
      <c r="AH38" s="291"/>
    </row>
    <row r="39" spans="2:34" ht="13"/>
    <row r="40" spans="2:34" ht="13">
      <c r="X40" s="291"/>
    </row>
    <row r="41" spans="2:34" ht="13">
      <c r="R41" s="291"/>
    </row>
    <row r="42" spans="2:34" ht="13">
      <c r="W42" s="291"/>
    </row>
    <row r="43" spans="2:34" ht="13">
      <c r="Y43" s="291"/>
      <c r="Z43" s="291"/>
      <c r="AA43" s="291"/>
      <c r="AB43" s="291"/>
      <c r="AC43" s="291"/>
      <c r="AD43" s="291"/>
      <c r="AE43" s="291"/>
      <c r="AF43" s="291"/>
      <c r="AG43" s="291"/>
      <c r="AH43" s="291"/>
    </row>
    <row r="44" spans="2:34" ht="13">
      <c r="AH44" s="291"/>
    </row>
    <row r="45" spans="2:34" ht="13">
      <c r="X45" s="291"/>
    </row>
    <row r="46" spans="2:34" ht="13"/>
    <row r="47" spans="2:34" ht="13"/>
    <row r="48" spans="2:34" ht="13">
      <c r="W48" s="291"/>
      <c r="Y48" s="291"/>
      <c r="Z48" s="291"/>
      <c r="AA48" s="291"/>
      <c r="AB48" s="291"/>
      <c r="AC48" s="291"/>
      <c r="AD48" s="291"/>
      <c r="AE48" s="291"/>
      <c r="AF48" s="291"/>
      <c r="AG48" s="291"/>
      <c r="AH48" s="291"/>
    </row>
    <row r="49" spans="28:34" ht="13"/>
    <row r="50" spans="28:34" ht="13">
      <c r="AE50" s="291"/>
      <c r="AF50" s="291"/>
      <c r="AG50" s="291"/>
      <c r="AH50" s="291"/>
    </row>
    <row r="51" spans="28:34" ht="13">
      <c r="AC51" s="291"/>
      <c r="AD51" s="291"/>
      <c r="AE51" s="291"/>
      <c r="AF51" s="291"/>
      <c r="AG51" s="291"/>
      <c r="AH51" s="291"/>
    </row>
    <row r="52" spans="28:34" ht="13"/>
    <row r="53" spans="28:34" ht="13">
      <c r="AF53" s="291"/>
      <c r="AG53" s="291"/>
      <c r="AH53" s="291"/>
    </row>
    <row r="54" spans="28:34" ht="13">
      <c r="AH54" s="291"/>
    </row>
    <row r="55" spans="28:34" ht="13"/>
    <row r="56" spans="28:34" ht="13">
      <c r="AB56" s="291"/>
      <c r="AC56" s="291"/>
      <c r="AD56" s="291"/>
      <c r="AE56" s="291"/>
      <c r="AF56" s="291"/>
      <c r="AG56" s="291"/>
      <c r="AH56" s="291"/>
    </row>
    <row r="57" spans="28:34" ht="13">
      <c r="AH57" s="291"/>
    </row>
    <row r="58" spans="28:34" ht="13">
      <c r="AH58" s="291"/>
    </row>
    <row r="59" spans="28:34" ht="13"/>
    <row r="60" spans="28:34" ht="13"/>
    <row r="61" spans="28:34" ht="13"/>
    <row r="62" spans="28:34" ht="13"/>
    <row r="63" spans="28:34" ht="13">
      <c r="AH63" s="291"/>
    </row>
    <row r="64" spans="28:34" ht="13">
      <c r="AG64" s="291"/>
      <c r="AH64" s="291"/>
    </row>
    <row r="65" spans="28:34" ht="13"/>
    <row r="66" spans="28:34" ht="13"/>
    <row r="67" spans="28:34" ht="13"/>
    <row r="68" spans="28:34" ht="13">
      <c r="AB68" s="291"/>
      <c r="AC68" s="291"/>
      <c r="AD68" s="291"/>
      <c r="AE68" s="291"/>
      <c r="AF68" s="291"/>
      <c r="AG68" s="291"/>
      <c r="AH68" s="291"/>
    </row>
    <row r="69" spans="28:34" ht="13">
      <c r="AF69" s="291"/>
      <c r="AG69" s="291"/>
      <c r="AH69" s="291"/>
    </row>
    <row r="70" spans="28:34" ht="13"/>
    <row r="71" spans="28:34" ht="13"/>
    <row r="72" spans="28:34" ht="13"/>
    <row r="73" spans="28:34" ht="13"/>
    <row r="74" spans="28:34" ht="13"/>
    <row r="75" spans="28:34" ht="13">
      <c r="AH75" s="291"/>
    </row>
    <row r="76" spans="28:34" ht="13">
      <c r="AF76" s="291"/>
      <c r="AG76" s="291"/>
      <c r="AH76" s="291"/>
    </row>
    <row r="77" spans="28:34" ht="13">
      <c r="AG77" s="291"/>
      <c r="AH77" s="291"/>
    </row>
    <row r="78" spans="28:34" ht="13"/>
    <row r="79" spans="28:34" ht="13"/>
    <row r="80" spans="28:34" ht="13"/>
    <row r="81" spans="25:34" ht="13"/>
    <row r="82" spans="25:34" ht="13">
      <c r="Y82" s="291"/>
    </row>
    <row r="83" spans="25:34" ht="13">
      <c r="Y83" s="291"/>
      <c r="Z83" s="291"/>
      <c r="AA83" s="291"/>
      <c r="AB83" s="291"/>
      <c r="AC83" s="291"/>
      <c r="AD83" s="291"/>
      <c r="AE83" s="291"/>
      <c r="AF83" s="291"/>
      <c r="AG83" s="291"/>
      <c r="AH83" s="291"/>
    </row>
    <row r="84" spans="25:34" ht="13"/>
    <row r="85" spans="25:34" ht="13"/>
    <row r="86" spans="25:34" ht="13"/>
    <row r="87" spans="25:34" ht="13"/>
    <row r="88" spans="25:34" ht="13">
      <c r="AH88" s="291"/>
    </row>
    <row r="89" spans="25:34" ht="13"/>
    <row r="90" spans="25:34" ht="13"/>
    <row r="91" spans="25:34" ht="13"/>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623</v>
      </c>
    </row>
  </sheetData>
  <sheetProtection algorithmName="SHA-512" hashValue="GG357rMmr1QKIFvRHha307qcnGb2Q+taMd3IxKfzgUG9ei4rGwLi1GdBO3kdzy9XAIaPLOX8P/UWs/yIUHCSGw==" saltValue="yRmYb0A4PJk4DR5o8Y/+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55" zoomScaleNormal="55" zoomScaleSheetLayoutView="55" workbookViewId="0">
      <selection activeCell="AE101" sqref="AE101"/>
    </sheetView>
  </sheetViews>
  <sheetFormatPr defaultColWidth="0" defaultRowHeight="13.5" customHeight="1" zeroHeight="1"/>
  <cols>
    <col min="1" max="34" width="2.453125" style="292" customWidth="1"/>
    <col min="35" max="122" width="2.453125" style="291" customWidth="1"/>
    <col min="123" max="16384" width="2.4531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c r="S2" s="291"/>
      <c r="AH2" s="291"/>
    </row>
    <row r="3" spans="2:34"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row r="5" spans="2:34" ht="13"/>
    <row r="6" spans="2:34" ht="13"/>
    <row r="7" spans="2:34" ht="13"/>
    <row r="8" spans="2:34" ht="13"/>
    <row r="9" spans="2:34" ht="13">
      <c r="AH9" s="291"/>
    </row>
    <row r="10" spans="2:34" ht="13"/>
    <row r="11" spans="2:34" ht="13"/>
    <row r="12" spans="2:34" ht="13"/>
    <row r="13" spans="2:34" ht="13"/>
    <row r="14" spans="2:34" ht="13"/>
    <row r="15" spans="2:34" ht="13"/>
    <row r="16" spans="2:34" ht="13"/>
    <row r="17" spans="12:34" ht="13">
      <c r="AH17" s="291"/>
    </row>
    <row r="18" spans="12:34" ht="13"/>
    <row r="19" spans="12:34" ht="13"/>
    <row r="20" spans="12:34" ht="13">
      <c r="AH20" s="291"/>
    </row>
    <row r="21" spans="12:34" ht="13">
      <c r="AH21" s="291"/>
    </row>
    <row r="22" spans="12:34" ht="13"/>
    <row r="23" spans="12:34" ht="13"/>
    <row r="24" spans="12:34" ht="13">
      <c r="Q24" s="291"/>
    </row>
    <row r="25" spans="12:34" ht="13"/>
    <row r="26" spans="12:34" ht="13"/>
    <row r="27" spans="12:34" ht="13"/>
    <row r="28" spans="12:34" ht="13">
      <c r="O28" s="291"/>
      <c r="T28" s="291"/>
      <c r="AH28" s="291"/>
    </row>
    <row r="29" spans="12:34" ht="13"/>
    <row r="30" spans="12:34" ht="13"/>
    <row r="31" spans="12:34" ht="13">
      <c r="Q31" s="291"/>
    </row>
    <row r="32" spans="12:34" ht="13">
      <c r="L32" s="291"/>
    </row>
    <row r="33" spans="2:34" ht="13">
      <c r="C33" s="291"/>
      <c r="E33" s="291"/>
      <c r="G33" s="291"/>
      <c r="I33" s="291"/>
      <c r="X33" s="291"/>
    </row>
    <row r="34" spans="2:34" ht="13">
      <c r="B34" s="291"/>
      <c r="P34" s="291"/>
      <c r="R34" s="291"/>
      <c r="T34" s="291"/>
    </row>
    <row r="35" spans="2:34" ht="13">
      <c r="D35" s="291"/>
      <c r="W35" s="291"/>
      <c r="AC35" s="291"/>
      <c r="AD35" s="291"/>
      <c r="AE35" s="291"/>
      <c r="AF35" s="291"/>
      <c r="AG35" s="291"/>
      <c r="AH35" s="291"/>
    </row>
    <row r="36" spans="2:34" ht="13">
      <c r="H36" s="291"/>
      <c r="J36" s="291"/>
      <c r="K36" s="291"/>
      <c r="M36" s="291"/>
      <c r="Y36" s="291"/>
      <c r="Z36" s="291"/>
      <c r="AA36" s="291"/>
      <c r="AB36" s="291"/>
      <c r="AC36" s="291"/>
      <c r="AD36" s="291"/>
      <c r="AE36" s="291"/>
      <c r="AF36" s="291"/>
      <c r="AG36" s="291"/>
      <c r="AH36" s="291"/>
    </row>
    <row r="37" spans="2:34" ht="13">
      <c r="AH37" s="291"/>
    </row>
    <row r="38" spans="2:34" ht="13">
      <c r="AG38" s="291"/>
      <c r="AH38" s="291"/>
    </row>
    <row r="39" spans="2:34" ht="13"/>
    <row r="40" spans="2:34" ht="13">
      <c r="X40" s="291"/>
    </row>
    <row r="41" spans="2:34" ht="13">
      <c r="R41" s="291"/>
    </row>
    <row r="42" spans="2:34" ht="13">
      <c r="W42" s="291"/>
    </row>
    <row r="43" spans="2:34" ht="13">
      <c r="Y43" s="291"/>
      <c r="Z43" s="291"/>
      <c r="AA43" s="291"/>
      <c r="AB43" s="291"/>
      <c r="AC43" s="291"/>
      <c r="AD43" s="291"/>
      <c r="AE43" s="291"/>
      <c r="AF43" s="291"/>
      <c r="AG43" s="291"/>
      <c r="AH43" s="291"/>
    </row>
    <row r="44" spans="2:34" ht="13">
      <c r="AH44" s="291"/>
    </row>
    <row r="45" spans="2:34" ht="13">
      <c r="X45" s="291"/>
    </row>
    <row r="46" spans="2:34" ht="13"/>
    <row r="47" spans="2:34" ht="13"/>
    <row r="48" spans="2:34" ht="13">
      <c r="W48" s="291"/>
      <c r="Y48" s="291"/>
      <c r="Z48" s="291"/>
      <c r="AA48" s="291"/>
      <c r="AB48" s="291"/>
      <c r="AC48" s="291"/>
      <c r="AD48" s="291"/>
      <c r="AE48" s="291"/>
      <c r="AF48" s="291"/>
      <c r="AG48" s="291"/>
      <c r="AH48" s="291"/>
    </row>
    <row r="49" spans="28:34" ht="13"/>
    <row r="50" spans="28:34" ht="13">
      <c r="AE50" s="291"/>
      <c r="AF50" s="291"/>
      <c r="AG50" s="291"/>
      <c r="AH50" s="291"/>
    </row>
    <row r="51" spans="28:34" ht="13">
      <c r="AC51" s="291"/>
      <c r="AD51" s="291"/>
      <c r="AE51" s="291"/>
      <c r="AF51" s="291"/>
      <c r="AG51" s="291"/>
      <c r="AH51" s="291"/>
    </row>
    <row r="52" spans="28:34" ht="13"/>
    <row r="53" spans="28:34" ht="13">
      <c r="AF53" s="291"/>
      <c r="AG53" s="291"/>
      <c r="AH53" s="291"/>
    </row>
    <row r="54" spans="28:34" ht="13">
      <c r="AH54" s="291"/>
    </row>
    <row r="55" spans="28:34" ht="13"/>
    <row r="56" spans="28:34" ht="13">
      <c r="AB56" s="291"/>
      <c r="AC56" s="291"/>
      <c r="AD56" s="291"/>
      <c r="AE56" s="291"/>
      <c r="AF56" s="291"/>
      <c r="AG56" s="291"/>
      <c r="AH56" s="291"/>
    </row>
    <row r="57" spans="28:34" ht="13">
      <c r="AH57" s="291"/>
    </row>
    <row r="58" spans="28:34" ht="13">
      <c r="AH58" s="291"/>
    </row>
    <row r="59" spans="28:34" ht="13">
      <c r="AG59" s="291"/>
      <c r="AH59" s="291"/>
    </row>
    <row r="60" spans="28:34" ht="13"/>
    <row r="61" spans="28:34" ht="13"/>
    <row r="62" spans="28:34" ht="13"/>
    <row r="63" spans="28:34" ht="13">
      <c r="AH63" s="291"/>
    </row>
    <row r="64" spans="28:34" ht="13">
      <c r="AG64" s="291"/>
      <c r="AH64" s="291"/>
    </row>
    <row r="65" spans="28:34" ht="13"/>
    <row r="66" spans="28:34" ht="13"/>
    <row r="67" spans="28:34" ht="13"/>
    <row r="68" spans="28:34" ht="13">
      <c r="AB68" s="291"/>
      <c r="AC68" s="291"/>
      <c r="AD68" s="291"/>
      <c r="AE68" s="291"/>
      <c r="AF68" s="291"/>
      <c r="AG68" s="291"/>
      <c r="AH68" s="291"/>
    </row>
    <row r="69" spans="28:34" ht="13">
      <c r="AF69" s="291"/>
      <c r="AG69" s="291"/>
      <c r="AH69" s="291"/>
    </row>
    <row r="70" spans="28:34" ht="13"/>
    <row r="71" spans="28:34" ht="13"/>
    <row r="72" spans="28:34" ht="13"/>
    <row r="73" spans="28:34" ht="13"/>
    <row r="74" spans="28:34" ht="13"/>
    <row r="75" spans="28:34" ht="13">
      <c r="AH75" s="291"/>
    </row>
    <row r="76" spans="28:34" ht="13">
      <c r="AF76" s="291"/>
      <c r="AG76" s="291"/>
      <c r="AH76" s="291"/>
    </row>
    <row r="77" spans="28:34" ht="13">
      <c r="AG77" s="291"/>
      <c r="AH77" s="291"/>
    </row>
    <row r="78" spans="28:34" ht="13"/>
    <row r="79" spans="28:34" ht="13"/>
    <row r="80" spans="28:34" ht="13"/>
    <row r="81" spans="25:34" ht="13"/>
    <row r="82" spans="25:34" ht="13">
      <c r="Y82" s="291"/>
    </row>
    <row r="83" spans="25:34" ht="13">
      <c r="Y83" s="291"/>
      <c r="Z83" s="291"/>
      <c r="AA83" s="291"/>
      <c r="AB83" s="291"/>
      <c r="AC83" s="291"/>
      <c r="AD83" s="291"/>
      <c r="AE83" s="291"/>
      <c r="AF83" s="291"/>
      <c r="AG83" s="291"/>
      <c r="AH83" s="291"/>
    </row>
    <row r="84" spans="25:34" ht="13"/>
    <row r="85" spans="25:34" ht="13"/>
    <row r="86" spans="25:34" ht="13"/>
    <row r="87" spans="25:34" ht="13"/>
    <row r="88" spans="25:34" ht="13">
      <c r="AH88" s="291"/>
    </row>
    <row r="89" spans="25:34" ht="13"/>
    <row r="90" spans="25:34" ht="13"/>
    <row r="91" spans="25:34" ht="13"/>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624</v>
      </c>
    </row>
  </sheetData>
  <sheetProtection algorithmName="SHA-512" hashValue="/J1dju33MWdwHppKs4y4EcevsRmtG51dJOv1gqPg5fVq49JGAXMYawr3MVxo8ddG/7OSzKtQ01swrd1eY6QfhQ==" saltValue="Bf9SGeRuGDOIC4Gy3evu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50" customWidth="1"/>
    <col min="2" max="8" width="13.36328125" style="150" customWidth="1"/>
    <col min="9" max="16384" width="11.0898437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45933</v>
      </c>
      <c r="E3" s="162"/>
      <c r="F3" s="163">
        <v>50880</v>
      </c>
      <c r="G3" s="164"/>
      <c r="H3" s="165"/>
    </row>
    <row r="4" spans="1:8">
      <c r="A4" s="166"/>
      <c r="B4" s="167"/>
      <c r="C4" s="168"/>
      <c r="D4" s="169">
        <v>21953</v>
      </c>
      <c r="E4" s="170"/>
      <c r="F4" s="171">
        <v>27819</v>
      </c>
      <c r="G4" s="172"/>
      <c r="H4" s="173"/>
    </row>
    <row r="5" spans="1:8">
      <c r="A5" s="154" t="s">
        <v>555</v>
      </c>
      <c r="B5" s="159"/>
      <c r="C5" s="160"/>
      <c r="D5" s="161">
        <v>41958</v>
      </c>
      <c r="E5" s="162"/>
      <c r="F5" s="163">
        <v>46395</v>
      </c>
      <c r="G5" s="164"/>
      <c r="H5" s="165"/>
    </row>
    <row r="6" spans="1:8">
      <c r="A6" s="166"/>
      <c r="B6" s="167"/>
      <c r="C6" s="168"/>
      <c r="D6" s="169">
        <v>22887</v>
      </c>
      <c r="E6" s="170"/>
      <c r="F6" s="171">
        <v>26304</v>
      </c>
      <c r="G6" s="172"/>
      <c r="H6" s="173"/>
    </row>
    <row r="7" spans="1:8">
      <c r="A7" s="154" t="s">
        <v>556</v>
      </c>
      <c r="B7" s="159"/>
      <c r="C7" s="160"/>
      <c r="D7" s="161">
        <v>48647</v>
      </c>
      <c r="E7" s="162"/>
      <c r="F7" s="163">
        <v>48088</v>
      </c>
      <c r="G7" s="164"/>
      <c r="H7" s="165"/>
    </row>
    <row r="8" spans="1:8">
      <c r="A8" s="166"/>
      <c r="B8" s="167"/>
      <c r="C8" s="168"/>
      <c r="D8" s="169">
        <v>27146</v>
      </c>
      <c r="E8" s="170"/>
      <c r="F8" s="171">
        <v>25183</v>
      </c>
      <c r="G8" s="172"/>
      <c r="H8" s="173"/>
    </row>
    <row r="9" spans="1:8">
      <c r="A9" s="154" t="s">
        <v>557</v>
      </c>
      <c r="B9" s="159"/>
      <c r="C9" s="160"/>
      <c r="D9" s="161">
        <v>46290</v>
      </c>
      <c r="E9" s="162"/>
      <c r="F9" s="163">
        <v>46457</v>
      </c>
      <c r="G9" s="164"/>
      <c r="H9" s="165"/>
    </row>
    <row r="10" spans="1:8">
      <c r="A10" s="166"/>
      <c r="B10" s="167"/>
      <c r="C10" s="168"/>
      <c r="D10" s="169">
        <v>28655</v>
      </c>
      <c r="E10" s="170"/>
      <c r="F10" s="171">
        <v>24020</v>
      </c>
      <c r="G10" s="172"/>
      <c r="H10" s="173"/>
    </row>
    <row r="11" spans="1:8">
      <c r="A11" s="154" t="s">
        <v>558</v>
      </c>
      <c r="B11" s="159"/>
      <c r="C11" s="160"/>
      <c r="D11" s="161">
        <v>48875</v>
      </c>
      <c r="E11" s="162"/>
      <c r="F11" s="163">
        <v>51849</v>
      </c>
      <c r="G11" s="164"/>
      <c r="H11" s="165"/>
    </row>
    <row r="12" spans="1:8">
      <c r="A12" s="166"/>
      <c r="B12" s="167"/>
      <c r="C12" s="174"/>
      <c r="D12" s="169">
        <v>29892</v>
      </c>
      <c r="E12" s="170"/>
      <c r="F12" s="171">
        <v>26326</v>
      </c>
      <c r="G12" s="172"/>
      <c r="H12" s="173"/>
    </row>
    <row r="13" spans="1:8">
      <c r="A13" s="154"/>
      <c r="B13" s="159"/>
      <c r="C13" s="175"/>
      <c r="D13" s="176">
        <v>46341</v>
      </c>
      <c r="E13" s="177"/>
      <c r="F13" s="178">
        <v>48734</v>
      </c>
      <c r="G13" s="179"/>
      <c r="H13" s="165"/>
    </row>
    <row r="14" spans="1:8">
      <c r="A14" s="166"/>
      <c r="B14" s="167"/>
      <c r="C14" s="168"/>
      <c r="D14" s="169">
        <v>26107</v>
      </c>
      <c r="E14" s="170"/>
      <c r="F14" s="171">
        <v>25930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1.1599999999999999</v>
      </c>
      <c r="C19" s="180">
        <f>ROUND(VALUE(SUBSTITUTE(実質収支比率等に係る経年分析!G$48,"▲","-")),2)</f>
        <v>1.54</v>
      </c>
      <c r="D19" s="180">
        <f>ROUND(VALUE(SUBSTITUTE(実質収支比率等に係る経年分析!H$48,"▲","-")),2)</f>
        <v>1.45</v>
      </c>
      <c r="E19" s="180">
        <f>ROUND(VALUE(SUBSTITUTE(実質収支比率等に係る経年分析!I$48,"▲","-")),2)</f>
        <v>1.1499999999999999</v>
      </c>
      <c r="F19" s="180">
        <f>ROUND(VALUE(SUBSTITUTE(実質収支比率等に係る経年分析!J$48,"▲","-")),2)</f>
        <v>1.51</v>
      </c>
    </row>
    <row r="20" spans="1:11">
      <c r="A20" s="180" t="s">
        <v>55</v>
      </c>
      <c r="B20" s="180">
        <f>ROUND(VALUE(SUBSTITUTE(実質収支比率等に係る経年分析!F$47,"▲","-")),2)</f>
        <v>7.32</v>
      </c>
      <c r="C20" s="180">
        <f>ROUND(VALUE(SUBSTITUTE(実質収支比率等に係る経年分析!G$47,"▲","-")),2)</f>
        <v>6.69</v>
      </c>
      <c r="D20" s="180">
        <f>ROUND(VALUE(SUBSTITUTE(実質収支比率等に係る経年分析!H$47,"▲","-")),2)</f>
        <v>4.79</v>
      </c>
      <c r="E20" s="180">
        <f>ROUND(VALUE(SUBSTITUTE(実質収支比率等に係る経年分析!I$47,"▲","-")),2)</f>
        <v>5.14</v>
      </c>
      <c r="F20" s="180">
        <f>ROUND(VALUE(SUBSTITUTE(実質収支比率等に係る経年分析!J$47,"▲","-")),2)</f>
        <v>4.63</v>
      </c>
    </row>
    <row r="21" spans="1:11">
      <c r="A21" s="180" t="s">
        <v>56</v>
      </c>
      <c r="B21" s="180">
        <f>IF(ISNUMBER(VALUE(SUBSTITUTE(実質収支比率等に係る経年分析!F$49,"▲","-"))),ROUND(VALUE(SUBSTITUTE(実質収支比率等に係る経年分析!F$49,"▲","-")),2),NA())</f>
        <v>-1.5</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-0.75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1.1100000000000001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1.55</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0.48</v>
      </c>
      <c r="F36" s="181">
        <f>IF(ROUND(VALUE(SUBSTITUTE(連結実質赤字比率に係る赤字・黒字の構成分析!H$34,"▲", "-")), 2) &lt; 0, ABS(ROUND(VALUE(SUBSTITUTE(連結実質赤字比率に係る赤字・黒字の構成分析!H$34,"▲", "-")), 2)), NA())</f>
        <v>0.83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0.97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1.1399999999999999</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14603</v>
      </c>
      <c r="E42" s="182"/>
      <c r="F42" s="182"/>
      <c r="G42" s="182">
        <f>'実質公債費比率（分子）の構造'!L$52</f>
        <v>14571</v>
      </c>
      <c r="H42" s="182"/>
      <c r="I42" s="182"/>
      <c r="J42" s="182">
        <f>'実質公債費比率（分子）の構造'!M$52</f>
        <v>14433</v>
      </c>
      <c r="K42" s="182"/>
      <c r="L42" s="182"/>
      <c r="M42" s="182">
        <f>'実質公債費比率（分子）の構造'!N$52</f>
        <v>14110</v>
      </c>
      <c r="N42" s="182"/>
      <c r="O42" s="182"/>
      <c r="P42" s="182">
        <f>'実質公債費比率（分子）の構造'!O$52</f>
        <v>13555</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303</v>
      </c>
      <c r="C44" s="182"/>
      <c r="D44" s="182"/>
      <c r="E44" s="182">
        <f>'実質公債費比率（分子）の構造'!L$50</f>
        <v>435</v>
      </c>
      <c r="F44" s="182"/>
      <c r="G44" s="182"/>
      <c r="H44" s="182">
        <f>'実質公債費比率（分子）の構造'!M$50</f>
        <v>437</v>
      </c>
      <c r="I44" s="182"/>
      <c r="J44" s="182"/>
      <c r="K44" s="182">
        <f>'実質公債費比率（分子）の構造'!N$50</f>
        <v>451</v>
      </c>
      <c r="L44" s="182"/>
      <c r="M44" s="182"/>
      <c r="N44" s="182">
        <f>'実質公債費比率（分子）の構造'!O$50</f>
        <v>465</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1845</v>
      </c>
      <c r="C46" s="182"/>
      <c r="D46" s="182"/>
      <c r="E46" s="182">
        <f>'実質公債費比率（分子）の構造'!L$48</f>
        <v>1618</v>
      </c>
      <c r="F46" s="182"/>
      <c r="G46" s="182"/>
      <c r="H46" s="182">
        <f>'実質公債費比率（分子）の構造'!M$48</f>
        <v>1522</v>
      </c>
      <c r="I46" s="182"/>
      <c r="J46" s="182"/>
      <c r="K46" s="182">
        <f>'実質公債費比率（分子）の構造'!N$48</f>
        <v>1681</v>
      </c>
      <c r="L46" s="182"/>
      <c r="M46" s="182"/>
      <c r="N46" s="182">
        <f>'実質公債費比率（分子）の構造'!O$48</f>
        <v>1479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18122</v>
      </c>
      <c r="C49" s="182"/>
      <c r="D49" s="182"/>
      <c r="E49" s="182">
        <f>'実質公債費比率（分子）の構造'!L$45</f>
        <v>17931</v>
      </c>
      <c r="F49" s="182"/>
      <c r="G49" s="182"/>
      <c r="H49" s="182">
        <f>'実質公債費比率（分子）の構造'!M$45</f>
        <v>18122</v>
      </c>
      <c r="I49" s="182"/>
      <c r="J49" s="182"/>
      <c r="K49" s="182">
        <f>'実質公債費比率（分子）の構造'!N$45</f>
        <v>17780</v>
      </c>
      <c r="L49" s="182"/>
      <c r="M49" s="182"/>
      <c r="N49" s="182">
        <f>'実質公債費比率（分子）の構造'!O$45</f>
        <v>17596</v>
      </c>
      <c r="O49" s="182"/>
      <c r="P49" s="182"/>
    </row>
    <row r="50" spans="1:16">
      <c r="A50" s="182" t="s">
        <v>71</v>
      </c>
      <c r="B50" s="182" t="e">
        <f>NA()</f>
        <v>#N/A</v>
      </c>
      <c r="C50" s="182">
        <f>IF(ISNUMBER('実質公債費比率（分子）の構造'!K$53),'実質公債費比率（分子）の構造'!K$53,NA())</f>
        <v>5667</v>
      </c>
      <c r="D50" s="182" t="e">
        <f>NA()</f>
        <v>#N/A</v>
      </c>
      <c r="E50" s="182" t="e">
        <f>NA()</f>
        <v>#N/A</v>
      </c>
      <c r="F50" s="182">
        <f>IF(ISNUMBER('実質公債費比率（分子）の構造'!L$53),'実質公債費比率（分子）の構造'!L$53,NA())</f>
        <v>5413</v>
      </c>
      <c r="G50" s="182" t="e">
        <f>NA()</f>
        <v>#N/A</v>
      </c>
      <c r="H50" s="182" t="e">
        <f>NA()</f>
        <v>#N/A</v>
      </c>
      <c r="I50" s="182">
        <f>IF(ISNUMBER('実質公債費比率（分子）の構造'!M$53),'実質公債費比率（分子）の構造'!M$53,NA())</f>
        <v>5648</v>
      </c>
      <c r="J50" s="182" t="e">
        <f>NA()</f>
        <v>#N/A</v>
      </c>
      <c r="K50" s="182" t="e">
        <f>NA()</f>
        <v>#N/A</v>
      </c>
      <c r="L50" s="182">
        <f>IF(ISNUMBER('実質公債費比率（分子）の構造'!N$53),'実質公債費比率（分子）の構造'!N$53,NA())</f>
        <v>5802</v>
      </c>
      <c r="M50" s="182" t="e">
        <f>NA()</f>
        <v>#N/A</v>
      </c>
      <c r="N50" s="182" t="e">
        <f>NA()</f>
        <v>#N/A</v>
      </c>
      <c r="O50" s="182">
        <f>IF(ISNUMBER('実質公債費比率（分子）の構造'!O$53),'実質公債費比率（分子）の構造'!O$53,NA())</f>
        <v>5985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115924</v>
      </c>
      <c r="E56" s="181"/>
      <c r="F56" s="181"/>
      <c r="G56" s="181">
        <f>'将来負担比率（分子）の構造'!J$52</f>
        <v>112726</v>
      </c>
      <c r="H56" s="181"/>
      <c r="I56" s="181"/>
      <c r="J56" s="181">
        <f>'将来負担比率（分子）の構造'!K$52</f>
        <v>110102</v>
      </c>
      <c r="K56" s="181"/>
      <c r="L56" s="181"/>
      <c r="M56" s="181">
        <f>'将来負担比率（分子）の構造'!L$52</f>
        <v>108409</v>
      </c>
      <c r="N56" s="181"/>
      <c r="O56" s="181"/>
      <c r="P56" s="181">
        <f>'将来負担比率（分子）の構造'!M$52</f>
        <v>105856</v>
      </c>
    </row>
    <row r="57" spans="1:16">
      <c r="A57" s="181" t="s">
        <v>42</v>
      </c>
      <c r="B57" s="181"/>
      <c r="C57" s="181"/>
      <c r="D57" s="181">
        <f>'将来負担比率（分子）の構造'!I$51</f>
        <v>31341</v>
      </c>
      <c r="E57" s="181"/>
      <c r="F57" s="181"/>
      <c r="G57" s="181">
        <f>'将来負担比率（分子）の構造'!J$51</f>
        <v>30100</v>
      </c>
      <c r="H57" s="181"/>
      <c r="I57" s="181"/>
      <c r="J57" s="181">
        <f>'将来負担比率（分子）の構造'!K$51</f>
        <v>28482</v>
      </c>
      <c r="K57" s="181"/>
      <c r="L57" s="181"/>
      <c r="M57" s="181">
        <f>'将来負担比率（分子）の構造'!L$51</f>
        <v>27241</v>
      </c>
      <c r="N57" s="181"/>
      <c r="O57" s="181"/>
      <c r="P57" s="181">
        <f>'将来負担比率（分子）の構造'!M$51</f>
        <v>26475</v>
      </c>
    </row>
    <row r="58" spans="1:16">
      <c r="A58" s="181" t="s">
        <v>41</v>
      </c>
      <c r="B58" s="181"/>
      <c r="C58" s="181"/>
      <c r="D58" s="181">
        <f>'将来負担比率（分子）の構造'!I$50</f>
        <v>12461</v>
      </c>
      <c r="E58" s="181"/>
      <c r="F58" s="181"/>
      <c r="G58" s="181">
        <f>'将来負担比率（分子）の構造'!J$50</f>
        <v>11937</v>
      </c>
      <c r="H58" s="181"/>
      <c r="I58" s="181"/>
      <c r="J58" s="181">
        <f>'将来負担比率（分子）の構造'!K$50</f>
        <v>10720</v>
      </c>
      <c r="K58" s="181"/>
      <c r="L58" s="181"/>
      <c r="M58" s="181">
        <f>'将来負担比率（分子）の構造'!L$50</f>
        <v>11428</v>
      </c>
      <c r="N58" s="181"/>
      <c r="O58" s="181"/>
      <c r="P58" s="181">
        <f>'将来負担比率（分子）の構造'!M$50</f>
        <v>12364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256</v>
      </c>
      <c r="C61" s="181"/>
      <c r="D61" s="181"/>
      <c r="E61" s="181">
        <f>'将来負担比率（分子）の構造'!J$46</f>
        <v>681</v>
      </c>
      <c r="F61" s="181"/>
      <c r="G61" s="181"/>
      <c r="H61" s="181">
        <f>'将来負担比率（分子）の構造'!K$46</f>
        <v>665</v>
      </c>
      <c r="I61" s="181"/>
      <c r="J61" s="181"/>
      <c r="K61" s="181">
        <f>'将来負担比率（分子）の構造'!L$46</f>
        <v>721</v>
      </c>
      <c r="L61" s="181"/>
      <c r="M61" s="181"/>
      <c r="N61" s="181">
        <f>'将来負担比率（分子）の構造'!M$46</f>
        <v>813</v>
      </c>
      <c r="O61" s="181"/>
      <c r="P61" s="181"/>
    </row>
    <row r="62" spans="1:16">
      <c r="A62" s="181" t="s">
        <v>35</v>
      </c>
      <c r="B62" s="181">
        <f>'将来負担比率（分子）の構造'!I$45</f>
        <v>15039</v>
      </c>
      <c r="C62" s="181"/>
      <c r="D62" s="181"/>
      <c r="E62" s="181">
        <f>'将来負担比率（分子）の構造'!J$45</f>
        <v>14739</v>
      </c>
      <c r="F62" s="181"/>
      <c r="G62" s="181"/>
      <c r="H62" s="181">
        <f>'将来負担比率（分子）の構造'!K$45</f>
        <v>15372</v>
      </c>
      <c r="I62" s="181"/>
      <c r="J62" s="181"/>
      <c r="K62" s="181">
        <f>'将来負担比率（分子）の構造'!L$45</f>
        <v>15252</v>
      </c>
      <c r="L62" s="181"/>
      <c r="M62" s="181"/>
      <c r="N62" s="181">
        <f>'将来負担比率（分子）の構造'!M$45</f>
        <v>15516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22498</v>
      </c>
      <c r="C64" s="181"/>
      <c r="D64" s="181"/>
      <c r="E64" s="181">
        <f>'将来負担比率（分子）の構造'!J$43</f>
        <v>20978</v>
      </c>
      <c r="F64" s="181"/>
      <c r="G64" s="181"/>
      <c r="H64" s="181">
        <f>'将来負担比率（分子）の構造'!K$43</f>
        <v>18091</v>
      </c>
      <c r="I64" s="181"/>
      <c r="J64" s="181"/>
      <c r="K64" s="181">
        <f>'将来負担比率（分子）の構造'!L$43</f>
        <v>13362</v>
      </c>
      <c r="L64" s="181"/>
      <c r="M64" s="181"/>
      <c r="N64" s="181">
        <f>'将来負担比率（分子）の構造'!M$43</f>
        <v>14333</v>
      </c>
      <c r="O64" s="181"/>
      <c r="P64" s="181"/>
    </row>
    <row r="65" spans="1:16">
      <c r="A65" s="181" t="s">
        <v>32</v>
      </c>
      <c r="B65" s="181">
        <f>'将来負担比率（分子）の構造'!I$42</f>
        <v>4021</v>
      </c>
      <c r="C65" s="181"/>
      <c r="D65" s="181"/>
      <c r="E65" s="181">
        <f>'将来負担比率（分子）の構造'!J$42</f>
        <v>3801</v>
      </c>
      <c r="F65" s="181"/>
      <c r="G65" s="181"/>
      <c r="H65" s="181">
        <f>'将来負担比率（分子）の構造'!K$42</f>
        <v>3435</v>
      </c>
      <c r="I65" s="181"/>
      <c r="J65" s="181"/>
      <c r="K65" s="181">
        <f>'将来負担比率（分子）の構造'!L$42</f>
        <v>3358</v>
      </c>
      <c r="L65" s="181"/>
      <c r="M65" s="181"/>
      <c r="N65" s="181">
        <f>'将来負担比率（分子）の構造'!M$42</f>
        <v>3101</v>
      </c>
      <c r="O65" s="181"/>
      <c r="P65" s="181"/>
    </row>
    <row r="66" spans="1:16">
      <c r="A66" s="181" t="s">
        <v>31</v>
      </c>
      <c r="B66" s="181">
        <f>'将来負担比率（分子）の構造'!I$41</f>
        <v>183219</v>
      </c>
      <c r="C66" s="181"/>
      <c r="D66" s="181"/>
      <c r="E66" s="181">
        <f>'将来負担比率（分子）の構造'!J$41</f>
        <v>181094</v>
      </c>
      <c r="F66" s="181"/>
      <c r="G66" s="181"/>
      <c r="H66" s="181">
        <f>'将来負担比率（分子）の構造'!K$41</f>
        <v>179506</v>
      </c>
      <c r="I66" s="181"/>
      <c r="J66" s="181"/>
      <c r="K66" s="181">
        <f>'将来負担比率（分子）の構造'!L$41</f>
        <v>178316</v>
      </c>
      <c r="L66" s="181"/>
      <c r="M66" s="181"/>
      <c r="N66" s="181">
        <f>'将来負担比率（分子）の構造'!M$41</f>
        <v>175740</v>
      </c>
      <c r="O66" s="181"/>
      <c r="P66" s="181"/>
    </row>
    <row r="67" spans="1:16">
      <c r="A67" s="181" t="s">
        <v>75</v>
      </c>
      <c r="B67" s="181" t="e">
        <f>NA()</f>
        <v>#N/A</v>
      </c>
      <c r="C67" s="181">
        <f>IF(ISNUMBER('将来負担比率（分子）の構造'!I$53), IF('将来負担比率（分子）の構造'!I$53 &lt; 0, 0, '将来負担比率（分子）の構造'!I$53), NA())</f>
        <v>65307</v>
      </c>
      <c r="D67" s="181" t="e">
        <f>NA()</f>
        <v>#N/A</v>
      </c>
      <c r="E67" s="181" t="e">
        <f>NA()</f>
        <v>#N/A</v>
      </c>
      <c r="F67" s="181">
        <f>IF(ISNUMBER('将来負担比率（分子）の構造'!J$53), IF('将来負担比率（分子）の構造'!J$53 &lt; 0, 0, '将来負担比率（分子）の構造'!J$53), NA())</f>
        <v>66529</v>
      </c>
      <c r="G67" s="181" t="e">
        <f>NA()</f>
        <v>#N/A</v>
      </c>
      <c r="H67" s="181" t="e">
        <f>NA()</f>
        <v>#N/A</v>
      </c>
      <c r="I67" s="181">
        <f>IF(ISNUMBER('将来負担比率（分子）の構造'!K$53), IF('将来負担比率（分子）の構造'!K$53 &lt; 0, 0, '将来負担比率（分子）の構造'!K$53), NA())</f>
        <v>67765</v>
      </c>
      <c r="J67" s="181" t="e">
        <f>NA()</f>
        <v>#N/A</v>
      </c>
      <c r="K67" s="181" t="e">
        <f>NA()</f>
        <v>#N/A</v>
      </c>
      <c r="L67" s="181">
        <f>IF(ISNUMBER('将来負担比率（分子）の構造'!L$53), IF('将来負担比率（分子）の構造'!L$53 &lt; 0, 0, '将来負担比率（分子）の構造'!L$53), NA())</f>
        <v>63932</v>
      </c>
      <c r="M67" s="181" t="e">
        <f>NA()</f>
        <v>#N/A</v>
      </c>
      <c r="N67" s="181" t="e">
        <f>NA()</f>
        <v>#N/A</v>
      </c>
      <c r="O67" s="181">
        <f>IF(ISNUMBER('将来負担比率（分子）の構造'!M$53), IF('将来負担比率（分子）の構造'!M$53 &lt; 0, 0, '将来負担比率（分子）の構造'!M$53), NA())</f>
        <v>64807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3918</v>
      </c>
      <c r="C72" s="185">
        <f>基金残高に係る経年分析!G55</f>
        <v>4205</v>
      </c>
      <c r="D72" s="185">
        <f>基金残高に係る経年分析!H55</f>
        <v>3772</v>
      </c>
    </row>
    <row r="73" spans="1:16">
      <c r="A73" s="184" t="s">
        <v>78</v>
      </c>
      <c r="B73" s="185">
        <f>基金残高に係る経年分析!F56</f>
        <v>597</v>
      </c>
      <c r="C73" s="185">
        <f>基金残高に係る経年分析!G56</f>
        <v>198</v>
      </c>
      <c r="D73" s="185">
        <f>基金残高に係る経年分析!H56</f>
        <v>472</v>
      </c>
    </row>
    <row r="74" spans="1:16">
      <c r="A74" s="184" t="s">
        <v>79</v>
      </c>
      <c r="B74" s="185">
        <f>基金残高に係る経年分析!F57</f>
        <v>4796</v>
      </c>
      <c r="C74" s="185">
        <f>基金残高に係る経年分析!G57</f>
        <v>5235</v>
      </c>
      <c r="D74" s="185">
        <f>基金残高に係る経年分析!H57</f>
        <v>5762</v>
      </c>
    </row>
  </sheetData>
  <sheetProtection algorithmName="SHA-512" hashValue="bdDy5B6n5IhJB4WRPnP4y8VZ2Ho4BtJ2AkYsZHgFC4myzmZgeg11UMcgjxfE1fLWFvZOzZanB2SSjhZfCgdgFg==" saltValue="yk+WOsEKMXb5yCP2bGM1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election activeCell="CR42" sqref="CR42:CY42"/>
    </sheetView>
  </sheetViews>
  <sheetFormatPr defaultColWidth="0" defaultRowHeight="11.25" customHeight="1" zeroHeight="1"/>
  <cols>
    <col min="1" max="95" width="1.6328125" style="226" customWidth="1"/>
    <col min="96" max="133" width="1.6328125" style="242" customWidth="1"/>
    <col min="134" max="143" width="1.6328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228</v>
      </c>
      <c r="C5" s="670"/>
      <c r="D5" s="670"/>
      <c r="E5" s="670"/>
      <c r="F5" s="670"/>
      <c r="G5" s="670"/>
      <c r="H5" s="670"/>
      <c r="I5" s="670"/>
      <c r="J5" s="670"/>
      <c r="K5" s="670"/>
      <c r="L5" s="670"/>
      <c r="M5" s="670"/>
      <c r="N5" s="670"/>
      <c r="O5" s="670"/>
      <c r="P5" s="670"/>
      <c r="Q5" s="671"/>
      <c r="R5" s="672">
        <v>40283960</v>
      </c>
      <c r="S5" s="673"/>
      <c r="T5" s="673"/>
      <c r="U5" s="673"/>
      <c r="V5" s="673"/>
      <c r="W5" s="673"/>
      <c r="X5" s="673"/>
      <c r="Y5" s="674"/>
      <c r="Z5" s="675">
        <v>25</v>
      </c>
      <c r="AA5" s="675"/>
      <c r="AB5" s="675"/>
      <c r="AC5" s="675"/>
      <c r="AD5" s="676">
        <v>37368988</v>
      </c>
      <c r="AE5" s="676"/>
      <c r="AF5" s="676"/>
      <c r="AG5" s="676"/>
      <c r="AH5" s="676"/>
      <c r="AI5" s="676"/>
      <c r="AJ5" s="676"/>
      <c r="AK5" s="676"/>
      <c r="AL5" s="677">
        <v>47.6</v>
      </c>
      <c r="AM5" s="678"/>
      <c r="AN5" s="678"/>
      <c r="AO5" s="679"/>
      <c r="AP5" s="669" t="s">
        <v>229</v>
      </c>
      <c r="AQ5" s="670"/>
      <c r="AR5" s="670"/>
      <c r="AS5" s="670"/>
      <c r="AT5" s="670"/>
      <c r="AU5" s="670"/>
      <c r="AV5" s="670"/>
      <c r="AW5" s="670"/>
      <c r="AX5" s="670"/>
      <c r="AY5" s="670"/>
      <c r="AZ5" s="670"/>
      <c r="BA5" s="670"/>
      <c r="BB5" s="670"/>
      <c r="BC5" s="670"/>
      <c r="BD5" s="670"/>
      <c r="BE5" s="670"/>
      <c r="BF5" s="671"/>
      <c r="BG5" s="683">
        <v>35944550</v>
      </c>
      <c r="BH5" s="684"/>
      <c r="BI5" s="684"/>
      <c r="BJ5" s="684"/>
      <c r="BK5" s="684"/>
      <c r="BL5" s="684"/>
      <c r="BM5" s="684"/>
      <c r="BN5" s="685"/>
      <c r="BO5" s="686">
        <v>89.2</v>
      </c>
      <c r="BP5" s="686"/>
      <c r="BQ5" s="686"/>
      <c r="BR5" s="686"/>
      <c r="BS5" s="687">
        <v>615224</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1417700</v>
      </c>
      <c r="S6" s="684"/>
      <c r="T6" s="684"/>
      <c r="U6" s="684"/>
      <c r="V6" s="684"/>
      <c r="W6" s="684"/>
      <c r="X6" s="684"/>
      <c r="Y6" s="685"/>
      <c r="Z6" s="686">
        <v>0.9</v>
      </c>
      <c r="AA6" s="686"/>
      <c r="AB6" s="686"/>
      <c r="AC6" s="686"/>
      <c r="AD6" s="687">
        <v>1417700</v>
      </c>
      <c r="AE6" s="687"/>
      <c r="AF6" s="687"/>
      <c r="AG6" s="687"/>
      <c r="AH6" s="687"/>
      <c r="AI6" s="687"/>
      <c r="AJ6" s="687"/>
      <c r="AK6" s="687"/>
      <c r="AL6" s="688">
        <v>1.8</v>
      </c>
      <c r="AM6" s="689"/>
      <c r="AN6" s="689"/>
      <c r="AO6" s="690"/>
      <c r="AP6" s="680" t="s">
        <v>234</v>
      </c>
      <c r="AQ6" s="681"/>
      <c r="AR6" s="681"/>
      <c r="AS6" s="681"/>
      <c r="AT6" s="681"/>
      <c r="AU6" s="681"/>
      <c r="AV6" s="681"/>
      <c r="AW6" s="681"/>
      <c r="AX6" s="681"/>
      <c r="AY6" s="681"/>
      <c r="AZ6" s="681"/>
      <c r="BA6" s="681"/>
      <c r="BB6" s="681"/>
      <c r="BC6" s="681"/>
      <c r="BD6" s="681"/>
      <c r="BE6" s="681"/>
      <c r="BF6" s="682"/>
      <c r="BG6" s="683">
        <v>35944550</v>
      </c>
      <c r="BH6" s="684"/>
      <c r="BI6" s="684"/>
      <c r="BJ6" s="684"/>
      <c r="BK6" s="684"/>
      <c r="BL6" s="684"/>
      <c r="BM6" s="684"/>
      <c r="BN6" s="685"/>
      <c r="BO6" s="686">
        <v>89.2</v>
      </c>
      <c r="BP6" s="686"/>
      <c r="BQ6" s="686"/>
      <c r="BR6" s="686"/>
      <c r="BS6" s="687">
        <v>615224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597113</v>
      </c>
      <c r="CS6" s="684"/>
      <c r="CT6" s="684"/>
      <c r="CU6" s="684"/>
      <c r="CV6" s="684"/>
      <c r="CW6" s="684"/>
      <c r="CX6" s="684"/>
      <c r="CY6" s="685"/>
      <c r="CZ6" s="677">
        <v>0.4</v>
      </c>
      <c r="DA6" s="678"/>
      <c r="DB6" s="678"/>
      <c r="DC6" s="697"/>
      <c r="DD6" s="692" t="s">
        <v>185</v>
      </c>
      <c r="DE6" s="684"/>
      <c r="DF6" s="684"/>
      <c r="DG6" s="684"/>
      <c r="DH6" s="684"/>
      <c r="DI6" s="684"/>
      <c r="DJ6" s="684"/>
      <c r="DK6" s="684"/>
      <c r="DL6" s="684"/>
      <c r="DM6" s="684"/>
      <c r="DN6" s="684"/>
      <c r="DO6" s="684"/>
      <c r="DP6" s="685"/>
      <c r="DQ6" s="692">
        <v>596533</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26933</v>
      </c>
      <c r="S7" s="684"/>
      <c r="T7" s="684"/>
      <c r="U7" s="684"/>
      <c r="V7" s="684"/>
      <c r="W7" s="684"/>
      <c r="X7" s="684"/>
      <c r="Y7" s="685"/>
      <c r="Z7" s="686">
        <v>0</v>
      </c>
      <c r="AA7" s="686"/>
      <c r="AB7" s="686"/>
      <c r="AC7" s="686"/>
      <c r="AD7" s="687">
        <v>26933</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17895617</v>
      </c>
      <c r="BH7" s="684"/>
      <c r="BI7" s="684"/>
      <c r="BJ7" s="684"/>
      <c r="BK7" s="684"/>
      <c r="BL7" s="684"/>
      <c r="BM7" s="684"/>
      <c r="BN7" s="685"/>
      <c r="BO7" s="686">
        <v>44.4</v>
      </c>
      <c r="BP7" s="686"/>
      <c r="BQ7" s="686"/>
      <c r="BR7" s="686"/>
      <c r="BS7" s="687">
        <v>615224</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11256987</v>
      </c>
      <c r="CS7" s="684"/>
      <c r="CT7" s="684"/>
      <c r="CU7" s="684"/>
      <c r="CV7" s="684"/>
      <c r="CW7" s="684"/>
      <c r="CX7" s="684"/>
      <c r="CY7" s="685"/>
      <c r="CZ7" s="686">
        <v>7.1</v>
      </c>
      <c r="DA7" s="686"/>
      <c r="DB7" s="686"/>
      <c r="DC7" s="686"/>
      <c r="DD7" s="692">
        <v>945295</v>
      </c>
      <c r="DE7" s="684"/>
      <c r="DF7" s="684"/>
      <c r="DG7" s="684"/>
      <c r="DH7" s="684"/>
      <c r="DI7" s="684"/>
      <c r="DJ7" s="684"/>
      <c r="DK7" s="684"/>
      <c r="DL7" s="684"/>
      <c r="DM7" s="684"/>
      <c r="DN7" s="684"/>
      <c r="DO7" s="684"/>
      <c r="DP7" s="685"/>
      <c r="DQ7" s="692">
        <v>7920682</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87356</v>
      </c>
      <c r="S8" s="684"/>
      <c r="T8" s="684"/>
      <c r="U8" s="684"/>
      <c r="V8" s="684"/>
      <c r="W8" s="684"/>
      <c r="X8" s="684"/>
      <c r="Y8" s="685"/>
      <c r="Z8" s="686">
        <v>0.1</v>
      </c>
      <c r="AA8" s="686"/>
      <c r="AB8" s="686"/>
      <c r="AC8" s="686"/>
      <c r="AD8" s="687">
        <v>87356</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544307</v>
      </c>
      <c r="BH8" s="684"/>
      <c r="BI8" s="684"/>
      <c r="BJ8" s="684"/>
      <c r="BK8" s="684"/>
      <c r="BL8" s="684"/>
      <c r="BM8" s="684"/>
      <c r="BN8" s="685"/>
      <c r="BO8" s="686">
        <v>1.4</v>
      </c>
      <c r="BP8" s="686"/>
      <c r="BQ8" s="686"/>
      <c r="BR8" s="686"/>
      <c r="BS8" s="692" t="s">
        <v>185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73814951</v>
      </c>
      <c r="CS8" s="684"/>
      <c r="CT8" s="684"/>
      <c r="CU8" s="684"/>
      <c r="CV8" s="684"/>
      <c r="CW8" s="684"/>
      <c r="CX8" s="684"/>
      <c r="CY8" s="685"/>
      <c r="CZ8" s="686">
        <v>46.3</v>
      </c>
      <c r="DA8" s="686"/>
      <c r="DB8" s="686"/>
      <c r="DC8" s="686"/>
      <c r="DD8" s="692">
        <v>719342</v>
      </c>
      <c r="DE8" s="684"/>
      <c r="DF8" s="684"/>
      <c r="DG8" s="684"/>
      <c r="DH8" s="684"/>
      <c r="DI8" s="684"/>
      <c r="DJ8" s="684"/>
      <c r="DK8" s="684"/>
      <c r="DL8" s="684"/>
      <c r="DM8" s="684"/>
      <c r="DN8" s="684"/>
      <c r="DO8" s="684"/>
      <c r="DP8" s="685"/>
      <c r="DQ8" s="692">
        <v>31734695</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56666</v>
      </c>
      <c r="S9" s="684"/>
      <c r="T9" s="684"/>
      <c r="U9" s="684"/>
      <c r="V9" s="684"/>
      <c r="W9" s="684"/>
      <c r="X9" s="684"/>
      <c r="Y9" s="685"/>
      <c r="Z9" s="686">
        <v>0</v>
      </c>
      <c r="AA9" s="686"/>
      <c r="AB9" s="686"/>
      <c r="AC9" s="686"/>
      <c r="AD9" s="687">
        <v>56666</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14058388</v>
      </c>
      <c r="BH9" s="684"/>
      <c r="BI9" s="684"/>
      <c r="BJ9" s="684"/>
      <c r="BK9" s="684"/>
      <c r="BL9" s="684"/>
      <c r="BM9" s="684"/>
      <c r="BN9" s="685"/>
      <c r="BO9" s="686">
        <v>34.9</v>
      </c>
      <c r="BP9" s="686"/>
      <c r="BQ9" s="686"/>
      <c r="BR9" s="686"/>
      <c r="BS9" s="692" t="s">
        <v>185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9604891</v>
      </c>
      <c r="CS9" s="684"/>
      <c r="CT9" s="684"/>
      <c r="CU9" s="684"/>
      <c r="CV9" s="684"/>
      <c r="CW9" s="684"/>
      <c r="CX9" s="684"/>
      <c r="CY9" s="685"/>
      <c r="CZ9" s="686">
        <v>6</v>
      </c>
      <c r="DA9" s="686"/>
      <c r="DB9" s="686"/>
      <c r="DC9" s="686"/>
      <c r="DD9" s="692">
        <v>86351</v>
      </c>
      <c r="DE9" s="684"/>
      <c r="DF9" s="684"/>
      <c r="DG9" s="684"/>
      <c r="DH9" s="684"/>
      <c r="DI9" s="684"/>
      <c r="DJ9" s="684"/>
      <c r="DK9" s="684"/>
      <c r="DL9" s="684"/>
      <c r="DM9" s="684"/>
      <c r="DN9" s="684"/>
      <c r="DO9" s="684"/>
      <c r="DP9" s="685"/>
      <c r="DQ9" s="692">
        <v>7721215</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185</v>
      </c>
      <c r="S10" s="684"/>
      <c r="T10" s="684"/>
      <c r="U10" s="684"/>
      <c r="V10" s="684"/>
      <c r="W10" s="684"/>
      <c r="X10" s="684"/>
      <c r="Y10" s="685"/>
      <c r="Z10" s="686" t="s">
        <v>185</v>
      </c>
      <c r="AA10" s="686"/>
      <c r="AB10" s="686"/>
      <c r="AC10" s="686"/>
      <c r="AD10" s="687" t="s">
        <v>185</v>
      </c>
      <c r="AE10" s="687"/>
      <c r="AF10" s="687"/>
      <c r="AG10" s="687"/>
      <c r="AH10" s="687"/>
      <c r="AI10" s="687"/>
      <c r="AJ10" s="687"/>
      <c r="AK10" s="687"/>
      <c r="AL10" s="688" t="s">
        <v>246</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1116885</v>
      </c>
      <c r="BH10" s="684"/>
      <c r="BI10" s="684"/>
      <c r="BJ10" s="684"/>
      <c r="BK10" s="684"/>
      <c r="BL10" s="684"/>
      <c r="BM10" s="684"/>
      <c r="BN10" s="685"/>
      <c r="BO10" s="686">
        <v>2.8</v>
      </c>
      <c r="BP10" s="686"/>
      <c r="BQ10" s="686"/>
      <c r="BR10" s="686"/>
      <c r="BS10" s="692">
        <v>185365</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130667</v>
      </c>
      <c r="CS10" s="684"/>
      <c r="CT10" s="684"/>
      <c r="CU10" s="684"/>
      <c r="CV10" s="684"/>
      <c r="CW10" s="684"/>
      <c r="CX10" s="684"/>
      <c r="CY10" s="685"/>
      <c r="CZ10" s="686">
        <v>0.1</v>
      </c>
      <c r="DA10" s="686"/>
      <c r="DB10" s="686"/>
      <c r="DC10" s="686"/>
      <c r="DD10" s="692" t="s">
        <v>185</v>
      </c>
      <c r="DE10" s="684"/>
      <c r="DF10" s="684"/>
      <c r="DG10" s="684"/>
      <c r="DH10" s="684"/>
      <c r="DI10" s="684"/>
      <c r="DJ10" s="684"/>
      <c r="DK10" s="684"/>
      <c r="DL10" s="684"/>
      <c r="DM10" s="684"/>
      <c r="DN10" s="684"/>
      <c r="DO10" s="684"/>
      <c r="DP10" s="685"/>
      <c r="DQ10" s="692">
        <v>123302</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6464254</v>
      </c>
      <c r="S11" s="684"/>
      <c r="T11" s="684"/>
      <c r="U11" s="684"/>
      <c r="V11" s="684"/>
      <c r="W11" s="684"/>
      <c r="X11" s="684"/>
      <c r="Y11" s="685"/>
      <c r="Z11" s="688">
        <v>4</v>
      </c>
      <c r="AA11" s="689"/>
      <c r="AB11" s="689"/>
      <c r="AC11" s="701"/>
      <c r="AD11" s="692">
        <v>6464254</v>
      </c>
      <c r="AE11" s="684"/>
      <c r="AF11" s="684"/>
      <c r="AG11" s="684"/>
      <c r="AH11" s="684"/>
      <c r="AI11" s="684"/>
      <c r="AJ11" s="684"/>
      <c r="AK11" s="685"/>
      <c r="AL11" s="688">
        <v>8.1999999999999993</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2176037</v>
      </c>
      <c r="BH11" s="684"/>
      <c r="BI11" s="684"/>
      <c r="BJ11" s="684"/>
      <c r="BK11" s="684"/>
      <c r="BL11" s="684"/>
      <c r="BM11" s="684"/>
      <c r="BN11" s="685"/>
      <c r="BO11" s="686">
        <v>5.4</v>
      </c>
      <c r="BP11" s="686"/>
      <c r="BQ11" s="686"/>
      <c r="BR11" s="686"/>
      <c r="BS11" s="692">
        <v>429859</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2183550</v>
      </c>
      <c r="CS11" s="684"/>
      <c r="CT11" s="684"/>
      <c r="CU11" s="684"/>
      <c r="CV11" s="684"/>
      <c r="CW11" s="684"/>
      <c r="CX11" s="684"/>
      <c r="CY11" s="685"/>
      <c r="CZ11" s="686">
        <v>1.4</v>
      </c>
      <c r="DA11" s="686"/>
      <c r="DB11" s="686"/>
      <c r="DC11" s="686"/>
      <c r="DD11" s="692">
        <v>357729</v>
      </c>
      <c r="DE11" s="684"/>
      <c r="DF11" s="684"/>
      <c r="DG11" s="684"/>
      <c r="DH11" s="684"/>
      <c r="DI11" s="684"/>
      <c r="DJ11" s="684"/>
      <c r="DK11" s="684"/>
      <c r="DL11" s="684"/>
      <c r="DM11" s="684"/>
      <c r="DN11" s="684"/>
      <c r="DO11" s="684"/>
      <c r="DP11" s="685"/>
      <c r="DQ11" s="692">
        <v>1299124</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v>14609</v>
      </c>
      <c r="S12" s="684"/>
      <c r="T12" s="684"/>
      <c r="U12" s="684"/>
      <c r="V12" s="684"/>
      <c r="W12" s="684"/>
      <c r="X12" s="684"/>
      <c r="Y12" s="685"/>
      <c r="Z12" s="686">
        <v>0</v>
      </c>
      <c r="AA12" s="686"/>
      <c r="AB12" s="686"/>
      <c r="AC12" s="686"/>
      <c r="AD12" s="687">
        <v>14609</v>
      </c>
      <c r="AE12" s="687"/>
      <c r="AF12" s="687"/>
      <c r="AG12" s="687"/>
      <c r="AH12" s="687"/>
      <c r="AI12" s="687"/>
      <c r="AJ12" s="687"/>
      <c r="AK12" s="687"/>
      <c r="AL12" s="688">
        <v>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14563680</v>
      </c>
      <c r="BH12" s="684"/>
      <c r="BI12" s="684"/>
      <c r="BJ12" s="684"/>
      <c r="BK12" s="684"/>
      <c r="BL12" s="684"/>
      <c r="BM12" s="684"/>
      <c r="BN12" s="685"/>
      <c r="BO12" s="686">
        <v>36.200000000000003</v>
      </c>
      <c r="BP12" s="686"/>
      <c r="BQ12" s="686"/>
      <c r="BR12" s="686"/>
      <c r="BS12" s="692" t="s">
        <v>246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6621181</v>
      </c>
      <c r="CS12" s="684"/>
      <c r="CT12" s="684"/>
      <c r="CU12" s="684"/>
      <c r="CV12" s="684"/>
      <c r="CW12" s="684"/>
      <c r="CX12" s="684"/>
      <c r="CY12" s="685"/>
      <c r="CZ12" s="686">
        <v>4.2</v>
      </c>
      <c r="DA12" s="686"/>
      <c r="DB12" s="686"/>
      <c r="DC12" s="686"/>
      <c r="DD12" s="692">
        <v>27280</v>
      </c>
      <c r="DE12" s="684"/>
      <c r="DF12" s="684"/>
      <c r="DG12" s="684"/>
      <c r="DH12" s="684"/>
      <c r="DI12" s="684"/>
      <c r="DJ12" s="684"/>
      <c r="DK12" s="684"/>
      <c r="DL12" s="684"/>
      <c r="DM12" s="684"/>
      <c r="DN12" s="684"/>
      <c r="DO12" s="684"/>
      <c r="DP12" s="685"/>
      <c r="DQ12" s="692">
        <v>1291018</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185</v>
      </c>
      <c r="S13" s="684"/>
      <c r="T13" s="684"/>
      <c r="U13" s="684"/>
      <c r="V13" s="684"/>
      <c r="W13" s="684"/>
      <c r="X13" s="684"/>
      <c r="Y13" s="685"/>
      <c r="Z13" s="686" t="s">
        <v>185</v>
      </c>
      <c r="AA13" s="686"/>
      <c r="AB13" s="686"/>
      <c r="AC13" s="686"/>
      <c r="AD13" s="687" t="s">
        <v>246</v>
      </c>
      <c r="AE13" s="687"/>
      <c r="AF13" s="687"/>
      <c r="AG13" s="687"/>
      <c r="AH13" s="687"/>
      <c r="AI13" s="687"/>
      <c r="AJ13" s="687"/>
      <c r="AK13" s="687"/>
      <c r="AL13" s="688" t="s">
        <v>185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14490833</v>
      </c>
      <c r="BH13" s="684"/>
      <c r="BI13" s="684"/>
      <c r="BJ13" s="684"/>
      <c r="BK13" s="684"/>
      <c r="BL13" s="684"/>
      <c r="BM13" s="684"/>
      <c r="BN13" s="685"/>
      <c r="BO13" s="686">
        <v>36</v>
      </c>
      <c r="BP13" s="686"/>
      <c r="BQ13" s="686"/>
      <c r="BR13" s="686"/>
      <c r="BS13" s="692" t="s">
        <v>185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19533760</v>
      </c>
      <c r="CS13" s="684"/>
      <c r="CT13" s="684"/>
      <c r="CU13" s="684"/>
      <c r="CV13" s="684"/>
      <c r="CW13" s="684"/>
      <c r="CX13" s="684"/>
      <c r="CY13" s="685"/>
      <c r="CZ13" s="686">
        <v>12.2</v>
      </c>
      <c r="DA13" s="686"/>
      <c r="DB13" s="686"/>
      <c r="DC13" s="686"/>
      <c r="DD13" s="692">
        <v>10158663</v>
      </c>
      <c r="DE13" s="684"/>
      <c r="DF13" s="684"/>
      <c r="DG13" s="684"/>
      <c r="DH13" s="684"/>
      <c r="DI13" s="684"/>
      <c r="DJ13" s="684"/>
      <c r="DK13" s="684"/>
      <c r="DL13" s="684"/>
      <c r="DM13" s="684"/>
      <c r="DN13" s="684"/>
      <c r="DO13" s="684"/>
      <c r="DP13" s="685"/>
      <c r="DQ13" s="692">
        <v>9472137</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124279</v>
      </c>
      <c r="S14" s="684"/>
      <c r="T14" s="684"/>
      <c r="U14" s="684"/>
      <c r="V14" s="684"/>
      <c r="W14" s="684"/>
      <c r="X14" s="684"/>
      <c r="Y14" s="685"/>
      <c r="Z14" s="686">
        <v>0.1</v>
      </c>
      <c r="AA14" s="686"/>
      <c r="AB14" s="686"/>
      <c r="AC14" s="686"/>
      <c r="AD14" s="687">
        <v>124279</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721314</v>
      </c>
      <c r="BH14" s="684"/>
      <c r="BI14" s="684"/>
      <c r="BJ14" s="684"/>
      <c r="BK14" s="684"/>
      <c r="BL14" s="684"/>
      <c r="BM14" s="684"/>
      <c r="BN14" s="685"/>
      <c r="BO14" s="686">
        <v>1.8</v>
      </c>
      <c r="BP14" s="686"/>
      <c r="BQ14" s="686"/>
      <c r="BR14" s="686"/>
      <c r="BS14" s="692" t="s">
        <v>246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3996978</v>
      </c>
      <c r="CS14" s="684"/>
      <c r="CT14" s="684"/>
      <c r="CU14" s="684"/>
      <c r="CV14" s="684"/>
      <c r="CW14" s="684"/>
      <c r="CX14" s="684"/>
      <c r="CY14" s="685"/>
      <c r="CZ14" s="686">
        <v>2.5</v>
      </c>
      <c r="DA14" s="686"/>
      <c r="DB14" s="686"/>
      <c r="DC14" s="686"/>
      <c r="DD14" s="692">
        <v>234536</v>
      </c>
      <c r="DE14" s="684"/>
      <c r="DF14" s="684"/>
      <c r="DG14" s="684"/>
      <c r="DH14" s="684"/>
      <c r="DI14" s="684"/>
      <c r="DJ14" s="684"/>
      <c r="DK14" s="684"/>
      <c r="DL14" s="684"/>
      <c r="DM14" s="684"/>
      <c r="DN14" s="684"/>
      <c r="DO14" s="684"/>
      <c r="DP14" s="685"/>
      <c r="DQ14" s="692">
        <v>3246387</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185</v>
      </c>
      <c r="S15" s="684"/>
      <c r="T15" s="684"/>
      <c r="U15" s="684"/>
      <c r="V15" s="684"/>
      <c r="W15" s="684"/>
      <c r="X15" s="684"/>
      <c r="Y15" s="685"/>
      <c r="Z15" s="686" t="s">
        <v>185</v>
      </c>
      <c r="AA15" s="686"/>
      <c r="AB15" s="686"/>
      <c r="AC15" s="686"/>
      <c r="AD15" s="687" t="s">
        <v>246</v>
      </c>
      <c r="AE15" s="687"/>
      <c r="AF15" s="687"/>
      <c r="AG15" s="687"/>
      <c r="AH15" s="687"/>
      <c r="AI15" s="687"/>
      <c r="AJ15" s="687"/>
      <c r="AK15" s="687"/>
      <c r="AL15" s="688" t="s">
        <v>185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2763939</v>
      </c>
      <c r="BH15" s="684"/>
      <c r="BI15" s="684"/>
      <c r="BJ15" s="684"/>
      <c r="BK15" s="684"/>
      <c r="BL15" s="684"/>
      <c r="BM15" s="684"/>
      <c r="BN15" s="685"/>
      <c r="BO15" s="686">
        <v>6.9</v>
      </c>
      <c r="BP15" s="686"/>
      <c r="BQ15" s="686"/>
      <c r="BR15" s="686"/>
      <c r="BS15" s="692" t="s">
        <v>185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13273044</v>
      </c>
      <c r="CS15" s="684"/>
      <c r="CT15" s="684"/>
      <c r="CU15" s="684"/>
      <c r="CV15" s="684"/>
      <c r="CW15" s="684"/>
      <c r="CX15" s="684"/>
      <c r="CY15" s="685"/>
      <c r="CZ15" s="686">
        <v>8.3000000000000007</v>
      </c>
      <c r="DA15" s="686"/>
      <c r="DB15" s="686"/>
      <c r="DC15" s="686"/>
      <c r="DD15" s="692">
        <v>3798608</v>
      </c>
      <c r="DE15" s="684"/>
      <c r="DF15" s="684"/>
      <c r="DG15" s="684"/>
      <c r="DH15" s="684"/>
      <c r="DI15" s="684"/>
      <c r="DJ15" s="684"/>
      <c r="DK15" s="684"/>
      <c r="DL15" s="684"/>
      <c r="DM15" s="684"/>
      <c r="DN15" s="684"/>
      <c r="DO15" s="684"/>
      <c r="DP15" s="685"/>
      <c r="DQ15" s="692">
        <v>8275247</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35897</v>
      </c>
      <c r="S16" s="684"/>
      <c r="T16" s="684"/>
      <c r="U16" s="684"/>
      <c r="V16" s="684"/>
      <c r="W16" s="684"/>
      <c r="X16" s="684"/>
      <c r="Y16" s="685"/>
      <c r="Z16" s="686">
        <v>0</v>
      </c>
      <c r="AA16" s="686"/>
      <c r="AB16" s="686"/>
      <c r="AC16" s="686"/>
      <c r="AD16" s="687">
        <v>35897</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185</v>
      </c>
      <c r="BH16" s="684"/>
      <c r="BI16" s="684"/>
      <c r="BJ16" s="684"/>
      <c r="BK16" s="684"/>
      <c r="BL16" s="684"/>
      <c r="BM16" s="684"/>
      <c r="BN16" s="685"/>
      <c r="BO16" s="686" t="s">
        <v>185</v>
      </c>
      <c r="BP16" s="686"/>
      <c r="BQ16" s="686"/>
      <c r="BR16" s="686"/>
      <c r="BS16" s="692" t="s">
        <v>246</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164320</v>
      </c>
      <c r="CS16" s="684"/>
      <c r="CT16" s="684"/>
      <c r="CU16" s="684"/>
      <c r="CV16" s="684"/>
      <c r="CW16" s="684"/>
      <c r="CX16" s="684"/>
      <c r="CY16" s="685"/>
      <c r="CZ16" s="686">
        <v>0.1</v>
      </c>
      <c r="DA16" s="686"/>
      <c r="DB16" s="686"/>
      <c r="DC16" s="686"/>
      <c r="DD16" s="692" t="s">
        <v>185</v>
      </c>
      <c r="DE16" s="684"/>
      <c r="DF16" s="684"/>
      <c r="DG16" s="684"/>
      <c r="DH16" s="684"/>
      <c r="DI16" s="684"/>
      <c r="DJ16" s="684"/>
      <c r="DK16" s="684"/>
      <c r="DL16" s="684"/>
      <c r="DM16" s="684"/>
      <c r="DN16" s="684"/>
      <c r="DO16" s="684"/>
      <c r="DP16" s="685"/>
      <c r="DQ16" s="692">
        <v>8263</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459293</v>
      </c>
      <c r="S17" s="684"/>
      <c r="T17" s="684"/>
      <c r="U17" s="684"/>
      <c r="V17" s="684"/>
      <c r="W17" s="684"/>
      <c r="X17" s="684"/>
      <c r="Y17" s="685"/>
      <c r="Z17" s="686">
        <v>0.3</v>
      </c>
      <c r="AA17" s="686"/>
      <c r="AB17" s="686"/>
      <c r="AC17" s="686"/>
      <c r="AD17" s="687">
        <v>459293</v>
      </c>
      <c r="AE17" s="687"/>
      <c r="AF17" s="687"/>
      <c r="AG17" s="687"/>
      <c r="AH17" s="687"/>
      <c r="AI17" s="687"/>
      <c r="AJ17" s="687"/>
      <c r="AK17" s="687"/>
      <c r="AL17" s="688">
        <v>0.6</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185</v>
      </c>
      <c r="BH17" s="684"/>
      <c r="BI17" s="684"/>
      <c r="BJ17" s="684"/>
      <c r="BK17" s="684"/>
      <c r="BL17" s="684"/>
      <c r="BM17" s="684"/>
      <c r="BN17" s="685"/>
      <c r="BO17" s="686" t="s">
        <v>185</v>
      </c>
      <c r="BP17" s="686"/>
      <c r="BQ17" s="686"/>
      <c r="BR17" s="686"/>
      <c r="BS17" s="692" t="s">
        <v>246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18307336</v>
      </c>
      <c r="CS17" s="684"/>
      <c r="CT17" s="684"/>
      <c r="CU17" s="684"/>
      <c r="CV17" s="684"/>
      <c r="CW17" s="684"/>
      <c r="CX17" s="684"/>
      <c r="CY17" s="685"/>
      <c r="CZ17" s="686">
        <v>11.5</v>
      </c>
      <c r="DA17" s="686"/>
      <c r="DB17" s="686"/>
      <c r="DC17" s="686"/>
      <c r="DD17" s="692" t="s">
        <v>185</v>
      </c>
      <c r="DE17" s="684"/>
      <c r="DF17" s="684"/>
      <c r="DG17" s="684"/>
      <c r="DH17" s="684"/>
      <c r="DI17" s="684"/>
      <c r="DJ17" s="684"/>
      <c r="DK17" s="684"/>
      <c r="DL17" s="684"/>
      <c r="DM17" s="684"/>
      <c r="DN17" s="684"/>
      <c r="DO17" s="684"/>
      <c r="DP17" s="685"/>
      <c r="DQ17" s="692">
        <v>16931802</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199457</v>
      </c>
      <c r="S18" s="684"/>
      <c r="T18" s="684"/>
      <c r="U18" s="684"/>
      <c r="V18" s="684"/>
      <c r="W18" s="684"/>
      <c r="X18" s="684"/>
      <c r="Y18" s="685"/>
      <c r="Z18" s="686">
        <v>0.1</v>
      </c>
      <c r="AA18" s="686"/>
      <c r="AB18" s="686"/>
      <c r="AC18" s="686"/>
      <c r="AD18" s="687">
        <v>199457</v>
      </c>
      <c r="AE18" s="687"/>
      <c r="AF18" s="687"/>
      <c r="AG18" s="687"/>
      <c r="AH18" s="687"/>
      <c r="AI18" s="687"/>
      <c r="AJ18" s="687"/>
      <c r="AK18" s="687"/>
      <c r="AL18" s="688">
        <v>0.3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185</v>
      </c>
      <c r="BH18" s="684"/>
      <c r="BI18" s="684"/>
      <c r="BJ18" s="684"/>
      <c r="BK18" s="684"/>
      <c r="BL18" s="684"/>
      <c r="BM18" s="684"/>
      <c r="BN18" s="685"/>
      <c r="BO18" s="686" t="s">
        <v>185</v>
      </c>
      <c r="BP18" s="686"/>
      <c r="BQ18" s="686"/>
      <c r="BR18" s="686"/>
      <c r="BS18" s="692" t="s">
        <v>185</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185</v>
      </c>
      <c r="CS18" s="684"/>
      <c r="CT18" s="684"/>
      <c r="CU18" s="684"/>
      <c r="CV18" s="684"/>
      <c r="CW18" s="684"/>
      <c r="CX18" s="684"/>
      <c r="CY18" s="685"/>
      <c r="CZ18" s="686" t="s">
        <v>185</v>
      </c>
      <c r="DA18" s="686"/>
      <c r="DB18" s="686"/>
      <c r="DC18" s="686"/>
      <c r="DD18" s="692" t="s">
        <v>185</v>
      </c>
      <c r="DE18" s="684"/>
      <c r="DF18" s="684"/>
      <c r="DG18" s="684"/>
      <c r="DH18" s="684"/>
      <c r="DI18" s="684"/>
      <c r="DJ18" s="684"/>
      <c r="DK18" s="684"/>
      <c r="DL18" s="684"/>
      <c r="DM18" s="684"/>
      <c r="DN18" s="684"/>
      <c r="DO18" s="684"/>
      <c r="DP18" s="685"/>
      <c r="DQ18" s="692" t="s">
        <v>185</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18409</v>
      </c>
      <c r="S19" s="684"/>
      <c r="T19" s="684"/>
      <c r="U19" s="684"/>
      <c r="V19" s="684"/>
      <c r="W19" s="684"/>
      <c r="X19" s="684"/>
      <c r="Y19" s="685"/>
      <c r="Z19" s="686">
        <v>0</v>
      </c>
      <c r="AA19" s="686"/>
      <c r="AB19" s="686"/>
      <c r="AC19" s="686"/>
      <c r="AD19" s="687">
        <v>18409</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4339410</v>
      </c>
      <c r="BH19" s="684"/>
      <c r="BI19" s="684"/>
      <c r="BJ19" s="684"/>
      <c r="BK19" s="684"/>
      <c r="BL19" s="684"/>
      <c r="BM19" s="684"/>
      <c r="BN19" s="685"/>
      <c r="BO19" s="686">
        <v>10.8</v>
      </c>
      <c r="BP19" s="686"/>
      <c r="BQ19" s="686"/>
      <c r="BR19" s="686"/>
      <c r="BS19" s="692" t="s">
        <v>185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185</v>
      </c>
      <c r="CS19" s="684"/>
      <c r="CT19" s="684"/>
      <c r="CU19" s="684"/>
      <c r="CV19" s="684"/>
      <c r="CW19" s="684"/>
      <c r="CX19" s="684"/>
      <c r="CY19" s="685"/>
      <c r="CZ19" s="686" t="s">
        <v>246</v>
      </c>
      <c r="DA19" s="686"/>
      <c r="DB19" s="686"/>
      <c r="DC19" s="686"/>
      <c r="DD19" s="692" t="s">
        <v>246</v>
      </c>
      <c r="DE19" s="684"/>
      <c r="DF19" s="684"/>
      <c r="DG19" s="684"/>
      <c r="DH19" s="684"/>
      <c r="DI19" s="684"/>
      <c r="DJ19" s="684"/>
      <c r="DK19" s="684"/>
      <c r="DL19" s="684"/>
      <c r="DM19" s="684"/>
      <c r="DN19" s="684"/>
      <c r="DO19" s="684"/>
      <c r="DP19" s="685"/>
      <c r="DQ19" s="692" t="s">
        <v>246</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7584</v>
      </c>
      <c r="S20" s="684"/>
      <c r="T20" s="684"/>
      <c r="U20" s="684"/>
      <c r="V20" s="684"/>
      <c r="W20" s="684"/>
      <c r="X20" s="684"/>
      <c r="Y20" s="685"/>
      <c r="Z20" s="686">
        <v>0</v>
      </c>
      <c r="AA20" s="686"/>
      <c r="AB20" s="686"/>
      <c r="AC20" s="686"/>
      <c r="AD20" s="687">
        <v>7584</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4339410</v>
      </c>
      <c r="BH20" s="684"/>
      <c r="BI20" s="684"/>
      <c r="BJ20" s="684"/>
      <c r="BK20" s="684"/>
      <c r="BL20" s="684"/>
      <c r="BM20" s="684"/>
      <c r="BN20" s="685"/>
      <c r="BO20" s="686">
        <v>10.8</v>
      </c>
      <c r="BP20" s="686"/>
      <c r="BQ20" s="686"/>
      <c r="BR20" s="686"/>
      <c r="BS20" s="692" t="s">
        <v>246</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159484778</v>
      </c>
      <c r="CS20" s="684"/>
      <c r="CT20" s="684"/>
      <c r="CU20" s="684"/>
      <c r="CV20" s="684"/>
      <c r="CW20" s="684"/>
      <c r="CX20" s="684"/>
      <c r="CY20" s="685"/>
      <c r="CZ20" s="686">
        <v>100</v>
      </c>
      <c r="DA20" s="686"/>
      <c r="DB20" s="686"/>
      <c r="DC20" s="686"/>
      <c r="DD20" s="692">
        <v>16327804</v>
      </c>
      <c r="DE20" s="684"/>
      <c r="DF20" s="684"/>
      <c r="DG20" s="684"/>
      <c r="DH20" s="684"/>
      <c r="DI20" s="684"/>
      <c r="DJ20" s="684"/>
      <c r="DK20" s="684"/>
      <c r="DL20" s="684"/>
      <c r="DM20" s="684"/>
      <c r="DN20" s="684"/>
      <c r="DO20" s="684"/>
      <c r="DP20" s="685"/>
      <c r="DQ20" s="692">
        <v>88620405</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233843</v>
      </c>
      <c r="S21" s="684"/>
      <c r="T21" s="684"/>
      <c r="U21" s="684"/>
      <c r="V21" s="684"/>
      <c r="W21" s="684"/>
      <c r="X21" s="684"/>
      <c r="Y21" s="685"/>
      <c r="Z21" s="686">
        <v>0.1</v>
      </c>
      <c r="AA21" s="686"/>
      <c r="AB21" s="686"/>
      <c r="AC21" s="686"/>
      <c r="AD21" s="687">
        <v>233843</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29056</v>
      </c>
      <c r="BH21" s="684"/>
      <c r="BI21" s="684"/>
      <c r="BJ21" s="684"/>
      <c r="BK21" s="684"/>
      <c r="BL21" s="684"/>
      <c r="BM21" s="684"/>
      <c r="BN21" s="685"/>
      <c r="BO21" s="686">
        <v>0.1</v>
      </c>
      <c r="BP21" s="686"/>
      <c r="BQ21" s="686"/>
      <c r="BR21" s="686"/>
      <c r="BS21" s="692" t="s">
        <v>185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32691022</v>
      </c>
      <c r="S22" s="684"/>
      <c r="T22" s="684"/>
      <c r="U22" s="684"/>
      <c r="V22" s="684"/>
      <c r="W22" s="684"/>
      <c r="X22" s="684"/>
      <c r="Y22" s="685"/>
      <c r="Z22" s="686">
        <v>20.3</v>
      </c>
      <c r="AA22" s="686"/>
      <c r="AB22" s="686"/>
      <c r="AC22" s="686"/>
      <c r="AD22" s="687">
        <v>31815584</v>
      </c>
      <c r="AE22" s="687"/>
      <c r="AF22" s="687"/>
      <c r="AG22" s="687"/>
      <c r="AH22" s="687"/>
      <c r="AI22" s="687"/>
      <c r="AJ22" s="687"/>
      <c r="AK22" s="687"/>
      <c r="AL22" s="688">
        <v>40.6</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v>1395382</v>
      </c>
      <c r="BH22" s="684"/>
      <c r="BI22" s="684"/>
      <c r="BJ22" s="684"/>
      <c r="BK22" s="684"/>
      <c r="BL22" s="684"/>
      <c r="BM22" s="684"/>
      <c r="BN22" s="685"/>
      <c r="BO22" s="686">
        <v>3.5</v>
      </c>
      <c r="BP22" s="686"/>
      <c r="BQ22" s="686"/>
      <c r="BR22" s="686"/>
      <c r="BS22" s="692" t="s">
        <v>185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31815584</v>
      </c>
      <c r="S23" s="684"/>
      <c r="T23" s="684"/>
      <c r="U23" s="684"/>
      <c r="V23" s="684"/>
      <c r="W23" s="684"/>
      <c r="X23" s="684"/>
      <c r="Y23" s="685"/>
      <c r="Z23" s="686">
        <v>19.8</v>
      </c>
      <c r="AA23" s="686"/>
      <c r="AB23" s="686"/>
      <c r="AC23" s="686"/>
      <c r="AD23" s="687">
        <v>31815584</v>
      </c>
      <c r="AE23" s="687"/>
      <c r="AF23" s="687"/>
      <c r="AG23" s="687"/>
      <c r="AH23" s="687"/>
      <c r="AI23" s="687"/>
      <c r="AJ23" s="687"/>
      <c r="AK23" s="687"/>
      <c r="AL23" s="688">
        <v>40.6</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2914972</v>
      </c>
      <c r="BH23" s="684"/>
      <c r="BI23" s="684"/>
      <c r="BJ23" s="684"/>
      <c r="BK23" s="684"/>
      <c r="BL23" s="684"/>
      <c r="BM23" s="684"/>
      <c r="BN23" s="685"/>
      <c r="BO23" s="686">
        <v>7.2</v>
      </c>
      <c r="BP23" s="686"/>
      <c r="BQ23" s="686"/>
      <c r="BR23" s="686"/>
      <c r="BS23" s="692" t="s">
        <v>185</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875406</v>
      </c>
      <c r="S24" s="684"/>
      <c r="T24" s="684"/>
      <c r="U24" s="684"/>
      <c r="V24" s="684"/>
      <c r="W24" s="684"/>
      <c r="X24" s="684"/>
      <c r="Y24" s="685"/>
      <c r="Z24" s="686">
        <v>0.5</v>
      </c>
      <c r="AA24" s="686"/>
      <c r="AB24" s="686"/>
      <c r="AC24" s="686"/>
      <c r="AD24" s="687" t="s">
        <v>246</v>
      </c>
      <c r="AE24" s="687"/>
      <c r="AF24" s="687"/>
      <c r="AG24" s="687"/>
      <c r="AH24" s="687"/>
      <c r="AI24" s="687"/>
      <c r="AJ24" s="687"/>
      <c r="AK24" s="687"/>
      <c r="AL24" s="688" t="s">
        <v>185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246</v>
      </c>
      <c r="BH24" s="684"/>
      <c r="BI24" s="684"/>
      <c r="BJ24" s="684"/>
      <c r="BK24" s="684"/>
      <c r="BL24" s="684"/>
      <c r="BM24" s="684"/>
      <c r="BN24" s="685"/>
      <c r="BO24" s="686" t="s">
        <v>185</v>
      </c>
      <c r="BP24" s="686"/>
      <c r="BQ24" s="686"/>
      <c r="BR24" s="686"/>
      <c r="BS24" s="692" t="s">
        <v>185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89998671</v>
      </c>
      <c r="CS24" s="673"/>
      <c r="CT24" s="673"/>
      <c r="CU24" s="673"/>
      <c r="CV24" s="673"/>
      <c r="CW24" s="673"/>
      <c r="CX24" s="673"/>
      <c r="CY24" s="674"/>
      <c r="CZ24" s="677">
        <v>56.4</v>
      </c>
      <c r="DA24" s="678"/>
      <c r="DB24" s="678"/>
      <c r="DC24" s="697"/>
      <c r="DD24" s="722">
        <v>49715090</v>
      </c>
      <c r="DE24" s="673"/>
      <c r="DF24" s="673"/>
      <c r="DG24" s="673"/>
      <c r="DH24" s="673"/>
      <c r="DI24" s="673"/>
      <c r="DJ24" s="673"/>
      <c r="DK24" s="674"/>
      <c r="DL24" s="722">
        <v>48851815</v>
      </c>
      <c r="DM24" s="673"/>
      <c r="DN24" s="673"/>
      <c r="DO24" s="673"/>
      <c r="DP24" s="673"/>
      <c r="DQ24" s="673"/>
      <c r="DR24" s="673"/>
      <c r="DS24" s="673"/>
      <c r="DT24" s="673"/>
      <c r="DU24" s="673"/>
      <c r="DV24" s="674"/>
      <c r="DW24" s="677">
        <v>58.9</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v>32</v>
      </c>
      <c r="S25" s="684"/>
      <c r="T25" s="684"/>
      <c r="U25" s="684"/>
      <c r="V25" s="684"/>
      <c r="W25" s="684"/>
      <c r="X25" s="684"/>
      <c r="Y25" s="685"/>
      <c r="Z25" s="686">
        <v>0</v>
      </c>
      <c r="AA25" s="686"/>
      <c r="AB25" s="686"/>
      <c r="AC25" s="686"/>
      <c r="AD25" s="687" t="s">
        <v>246</v>
      </c>
      <c r="AE25" s="687"/>
      <c r="AF25" s="687"/>
      <c r="AG25" s="687"/>
      <c r="AH25" s="687"/>
      <c r="AI25" s="687"/>
      <c r="AJ25" s="687"/>
      <c r="AK25" s="687"/>
      <c r="AL25" s="688" t="s">
        <v>185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246</v>
      </c>
      <c r="BH25" s="684"/>
      <c r="BI25" s="684"/>
      <c r="BJ25" s="684"/>
      <c r="BK25" s="684"/>
      <c r="BL25" s="684"/>
      <c r="BM25" s="684"/>
      <c r="BN25" s="685"/>
      <c r="BO25" s="686" t="s">
        <v>246</v>
      </c>
      <c r="BP25" s="686"/>
      <c r="BQ25" s="686"/>
      <c r="BR25" s="686"/>
      <c r="BS25" s="692" t="s">
        <v>246</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19160995</v>
      </c>
      <c r="CS25" s="719"/>
      <c r="CT25" s="719"/>
      <c r="CU25" s="719"/>
      <c r="CV25" s="719"/>
      <c r="CW25" s="719"/>
      <c r="CX25" s="719"/>
      <c r="CY25" s="720"/>
      <c r="CZ25" s="688">
        <v>12</v>
      </c>
      <c r="DA25" s="717"/>
      <c r="DB25" s="717"/>
      <c r="DC25" s="721"/>
      <c r="DD25" s="692">
        <v>17526689</v>
      </c>
      <c r="DE25" s="719"/>
      <c r="DF25" s="719"/>
      <c r="DG25" s="719"/>
      <c r="DH25" s="719"/>
      <c r="DI25" s="719"/>
      <c r="DJ25" s="719"/>
      <c r="DK25" s="720"/>
      <c r="DL25" s="692">
        <v>16949872</v>
      </c>
      <c r="DM25" s="719"/>
      <c r="DN25" s="719"/>
      <c r="DO25" s="719"/>
      <c r="DP25" s="719"/>
      <c r="DQ25" s="719"/>
      <c r="DR25" s="719"/>
      <c r="DS25" s="719"/>
      <c r="DT25" s="719"/>
      <c r="DU25" s="719"/>
      <c r="DV25" s="720"/>
      <c r="DW25" s="688">
        <v>20.399999999999999</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81661969</v>
      </c>
      <c r="S26" s="684"/>
      <c r="T26" s="684"/>
      <c r="U26" s="684"/>
      <c r="V26" s="684"/>
      <c r="W26" s="684"/>
      <c r="X26" s="684"/>
      <c r="Y26" s="685"/>
      <c r="Z26" s="686">
        <v>50.7</v>
      </c>
      <c r="AA26" s="686"/>
      <c r="AB26" s="686"/>
      <c r="AC26" s="686"/>
      <c r="AD26" s="687">
        <v>77871559</v>
      </c>
      <c r="AE26" s="687"/>
      <c r="AF26" s="687"/>
      <c r="AG26" s="687"/>
      <c r="AH26" s="687"/>
      <c r="AI26" s="687"/>
      <c r="AJ26" s="687"/>
      <c r="AK26" s="687"/>
      <c r="AL26" s="688">
        <v>99.3</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185</v>
      </c>
      <c r="BH26" s="684"/>
      <c r="BI26" s="684"/>
      <c r="BJ26" s="684"/>
      <c r="BK26" s="684"/>
      <c r="BL26" s="684"/>
      <c r="BM26" s="684"/>
      <c r="BN26" s="685"/>
      <c r="BO26" s="686" t="s">
        <v>185</v>
      </c>
      <c r="BP26" s="686"/>
      <c r="BQ26" s="686"/>
      <c r="BR26" s="686"/>
      <c r="BS26" s="692" t="s">
        <v>185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12755454</v>
      </c>
      <c r="CS26" s="684"/>
      <c r="CT26" s="684"/>
      <c r="CU26" s="684"/>
      <c r="CV26" s="684"/>
      <c r="CW26" s="684"/>
      <c r="CX26" s="684"/>
      <c r="CY26" s="685"/>
      <c r="CZ26" s="688">
        <v>8</v>
      </c>
      <c r="DA26" s="717"/>
      <c r="DB26" s="717"/>
      <c r="DC26" s="721"/>
      <c r="DD26" s="692">
        <v>11810490</v>
      </c>
      <c r="DE26" s="684"/>
      <c r="DF26" s="684"/>
      <c r="DG26" s="684"/>
      <c r="DH26" s="684"/>
      <c r="DI26" s="684"/>
      <c r="DJ26" s="684"/>
      <c r="DK26" s="685"/>
      <c r="DL26" s="692" t="s">
        <v>185</v>
      </c>
      <c r="DM26" s="684"/>
      <c r="DN26" s="684"/>
      <c r="DO26" s="684"/>
      <c r="DP26" s="684"/>
      <c r="DQ26" s="684"/>
      <c r="DR26" s="684"/>
      <c r="DS26" s="684"/>
      <c r="DT26" s="684"/>
      <c r="DU26" s="684"/>
      <c r="DV26" s="685"/>
      <c r="DW26" s="688" t="s">
        <v>185</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50669</v>
      </c>
      <c r="S27" s="684"/>
      <c r="T27" s="684"/>
      <c r="U27" s="684"/>
      <c r="V27" s="684"/>
      <c r="W27" s="684"/>
      <c r="X27" s="684"/>
      <c r="Y27" s="685"/>
      <c r="Z27" s="686">
        <v>0</v>
      </c>
      <c r="AA27" s="686"/>
      <c r="AB27" s="686"/>
      <c r="AC27" s="686"/>
      <c r="AD27" s="687">
        <v>50669</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40283960</v>
      </c>
      <c r="BH27" s="684"/>
      <c r="BI27" s="684"/>
      <c r="BJ27" s="684"/>
      <c r="BK27" s="684"/>
      <c r="BL27" s="684"/>
      <c r="BM27" s="684"/>
      <c r="BN27" s="685"/>
      <c r="BO27" s="686">
        <v>100</v>
      </c>
      <c r="BP27" s="686"/>
      <c r="BQ27" s="686"/>
      <c r="BR27" s="686"/>
      <c r="BS27" s="692">
        <v>615224</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52530340</v>
      </c>
      <c r="CS27" s="719"/>
      <c r="CT27" s="719"/>
      <c r="CU27" s="719"/>
      <c r="CV27" s="719"/>
      <c r="CW27" s="719"/>
      <c r="CX27" s="719"/>
      <c r="CY27" s="720"/>
      <c r="CZ27" s="688">
        <v>32.9</v>
      </c>
      <c r="DA27" s="717"/>
      <c r="DB27" s="717"/>
      <c r="DC27" s="721"/>
      <c r="DD27" s="692">
        <v>15256599</v>
      </c>
      <c r="DE27" s="719"/>
      <c r="DF27" s="719"/>
      <c r="DG27" s="719"/>
      <c r="DH27" s="719"/>
      <c r="DI27" s="719"/>
      <c r="DJ27" s="719"/>
      <c r="DK27" s="720"/>
      <c r="DL27" s="692">
        <v>14970141</v>
      </c>
      <c r="DM27" s="719"/>
      <c r="DN27" s="719"/>
      <c r="DO27" s="719"/>
      <c r="DP27" s="719"/>
      <c r="DQ27" s="719"/>
      <c r="DR27" s="719"/>
      <c r="DS27" s="719"/>
      <c r="DT27" s="719"/>
      <c r="DU27" s="719"/>
      <c r="DV27" s="720"/>
      <c r="DW27" s="688">
        <v>18.100000000000001</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1201445</v>
      </c>
      <c r="S28" s="684"/>
      <c r="T28" s="684"/>
      <c r="U28" s="684"/>
      <c r="V28" s="684"/>
      <c r="W28" s="684"/>
      <c r="X28" s="684"/>
      <c r="Y28" s="685"/>
      <c r="Z28" s="686">
        <v>0.7</v>
      </c>
      <c r="AA28" s="686"/>
      <c r="AB28" s="686"/>
      <c r="AC28" s="686"/>
      <c r="AD28" s="687" t="s">
        <v>185</v>
      </c>
      <c r="AE28" s="687"/>
      <c r="AF28" s="687"/>
      <c r="AG28" s="687"/>
      <c r="AH28" s="687"/>
      <c r="AI28" s="687"/>
      <c r="AJ28" s="687"/>
      <c r="AK28" s="687"/>
      <c r="AL28" s="688" t="s">
        <v>185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18307336</v>
      </c>
      <c r="CS28" s="684"/>
      <c r="CT28" s="684"/>
      <c r="CU28" s="684"/>
      <c r="CV28" s="684"/>
      <c r="CW28" s="684"/>
      <c r="CX28" s="684"/>
      <c r="CY28" s="685"/>
      <c r="CZ28" s="688">
        <v>11.5</v>
      </c>
      <c r="DA28" s="717"/>
      <c r="DB28" s="717"/>
      <c r="DC28" s="721"/>
      <c r="DD28" s="692">
        <v>16931802</v>
      </c>
      <c r="DE28" s="684"/>
      <c r="DF28" s="684"/>
      <c r="DG28" s="684"/>
      <c r="DH28" s="684"/>
      <c r="DI28" s="684"/>
      <c r="DJ28" s="684"/>
      <c r="DK28" s="685"/>
      <c r="DL28" s="692">
        <v>16931802</v>
      </c>
      <c r="DM28" s="684"/>
      <c r="DN28" s="684"/>
      <c r="DO28" s="684"/>
      <c r="DP28" s="684"/>
      <c r="DQ28" s="684"/>
      <c r="DR28" s="684"/>
      <c r="DS28" s="684"/>
      <c r="DT28" s="684"/>
      <c r="DU28" s="684"/>
      <c r="DV28" s="685"/>
      <c r="DW28" s="688">
        <v>20.399999999999999</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2711569</v>
      </c>
      <c r="S29" s="684"/>
      <c r="T29" s="684"/>
      <c r="U29" s="684"/>
      <c r="V29" s="684"/>
      <c r="W29" s="684"/>
      <c r="X29" s="684"/>
      <c r="Y29" s="685"/>
      <c r="Z29" s="686">
        <v>1.7</v>
      </c>
      <c r="AA29" s="686"/>
      <c r="AB29" s="686"/>
      <c r="AC29" s="686"/>
      <c r="AD29" s="687">
        <v>134108</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70</v>
      </c>
      <c r="CG29" s="699"/>
      <c r="CH29" s="699"/>
      <c r="CI29" s="699"/>
      <c r="CJ29" s="699"/>
      <c r="CK29" s="699"/>
      <c r="CL29" s="699"/>
      <c r="CM29" s="699"/>
      <c r="CN29" s="699"/>
      <c r="CO29" s="699"/>
      <c r="CP29" s="699"/>
      <c r="CQ29" s="700"/>
      <c r="CR29" s="683">
        <v>18295858</v>
      </c>
      <c r="CS29" s="719"/>
      <c r="CT29" s="719"/>
      <c r="CU29" s="719"/>
      <c r="CV29" s="719"/>
      <c r="CW29" s="719"/>
      <c r="CX29" s="719"/>
      <c r="CY29" s="720"/>
      <c r="CZ29" s="688">
        <v>11.5</v>
      </c>
      <c r="DA29" s="717"/>
      <c r="DB29" s="717"/>
      <c r="DC29" s="721"/>
      <c r="DD29" s="692">
        <v>16920324</v>
      </c>
      <c r="DE29" s="719"/>
      <c r="DF29" s="719"/>
      <c r="DG29" s="719"/>
      <c r="DH29" s="719"/>
      <c r="DI29" s="719"/>
      <c r="DJ29" s="719"/>
      <c r="DK29" s="720"/>
      <c r="DL29" s="692">
        <v>16920324</v>
      </c>
      <c r="DM29" s="719"/>
      <c r="DN29" s="719"/>
      <c r="DO29" s="719"/>
      <c r="DP29" s="719"/>
      <c r="DQ29" s="719"/>
      <c r="DR29" s="719"/>
      <c r="DS29" s="719"/>
      <c r="DT29" s="719"/>
      <c r="DU29" s="719"/>
      <c r="DV29" s="720"/>
      <c r="DW29" s="688">
        <v>20.399999999999999</v>
      </c>
      <c r="DX29" s="717"/>
      <c r="DY29" s="717"/>
      <c r="DZ29" s="717"/>
      <c r="EA29" s="717"/>
      <c r="EB29" s="717"/>
      <c r="EC29" s="718"/>
    </row>
    <row r="30" spans="2:133" ht="11.25" customHeight="1">
      <c r="B30" s="680" t="s">
        <v>307</v>
      </c>
      <c r="C30" s="681"/>
      <c r="D30" s="681"/>
      <c r="E30" s="681"/>
      <c r="F30" s="681"/>
      <c r="G30" s="681"/>
      <c r="H30" s="681"/>
      <c r="I30" s="681"/>
      <c r="J30" s="681"/>
      <c r="K30" s="681"/>
      <c r="L30" s="681"/>
      <c r="M30" s="681"/>
      <c r="N30" s="681"/>
      <c r="O30" s="681"/>
      <c r="P30" s="681"/>
      <c r="Q30" s="682"/>
      <c r="R30" s="683">
        <v>1210568</v>
      </c>
      <c r="S30" s="684"/>
      <c r="T30" s="684"/>
      <c r="U30" s="684"/>
      <c r="V30" s="684"/>
      <c r="W30" s="684"/>
      <c r="X30" s="684"/>
      <c r="Y30" s="685"/>
      <c r="Z30" s="686">
        <v>0.8</v>
      </c>
      <c r="AA30" s="686"/>
      <c r="AB30" s="686"/>
      <c r="AC30" s="686"/>
      <c r="AD30" s="687">
        <v>101899</v>
      </c>
      <c r="AE30" s="687"/>
      <c r="AF30" s="687"/>
      <c r="AG30" s="687"/>
      <c r="AH30" s="687"/>
      <c r="AI30" s="687"/>
      <c r="AJ30" s="687"/>
      <c r="AK30" s="687"/>
      <c r="AL30" s="688">
        <v>0.1</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17041861</v>
      </c>
      <c r="CS30" s="684"/>
      <c r="CT30" s="684"/>
      <c r="CU30" s="684"/>
      <c r="CV30" s="684"/>
      <c r="CW30" s="684"/>
      <c r="CX30" s="684"/>
      <c r="CY30" s="685"/>
      <c r="CZ30" s="688">
        <v>10.7</v>
      </c>
      <c r="DA30" s="717"/>
      <c r="DB30" s="717"/>
      <c r="DC30" s="721"/>
      <c r="DD30" s="692">
        <v>16127577</v>
      </c>
      <c r="DE30" s="684"/>
      <c r="DF30" s="684"/>
      <c r="DG30" s="684"/>
      <c r="DH30" s="684"/>
      <c r="DI30" s="684"/>
      <c r="DJ30" s="684"/>
      <c r="DK30" s="685"/>
      <c r="DL30" s="692">
        <v>16127577</v>
      </c>
      <c r="DM30" s="684"/>
      <c r="DN30" s="684"/>
      <c r="DO30" s="684"/>
      <c r="DP30" s="684"/>
      <c r="DQ30" s="684"/>
      <c r="DR30" s="684"/>
      <c r="DS30" s="684"/>
      <c r="DT30" s="684"/>
      <c r="DU30" s="684"/>
      <c r="DV30" s="685"/>
      <c r="DW30" s="688">
        <v>19.399999999999999</v>
      </c>
      <c r="DX30" s="717"/>
      <c r="DY30" s="717"/>
      <c r="DZ30" s="717"/>
      <c r="EA30" s="717"/>
      <c r="EB30" s="717"/>
      <c r="EC30" s="718"/>
    </row>
    <row r="31" spans="2:133" ht="11.25" customHeight="1">
      <c r="B31" s="680" t="s">
        <v>311</v>
      </c>
      <c r="C31" s="681"/>
      <c r="D31" s="681"/>
      <c r="E31" s="681"/>
      <c r="F31" s="681"/>
      <c r="G31" s="681"/>
      <c r="H31" s="681"/>
      <c r="I31" s="681"/>
      <c r="J31" s="681"/>
      <c r="K31" s="681"/>
      <c r="L31" s="681"/>
      <c r="M31" s="681"/>
      <c r="N31" s="681"/>
      <c r="O31" s="681"/>
      <c r="P31" s="681"/>
      <c r="Q31" s="682"/>
      <c r="R31" s="683">
        <v>34706382</v>
      </c>
      <c r="S31" s="684"/>
      <c r="T31" s="684"/>
      <c r="U31" s="684"/>
      <c r="V31" s="684"/>
      <c r="W31" s="684"/>
      <c r="X31" s="684"/>
      <c r="Y31" s="685"/>
      <c r="Z31" s="686">
        <v>21.6</v>
      </c>
      <c r="AA31" s="686"/>
      <c r="AB31" s="686"/>
      <c r="AC31" s="686"/>
      <c r="AD31" s="687" t="s">
        <v>185</v>
      </c>
      <c r="AE31" s="687"/>
      <c r="AF31" s="687"/>
      <c r="AG31" s="687"/>
      <c r="AH31" s="687"/>
      <c r="AI31" s="687"/>
      <c r="AJ31" s="687"/>
      <c r="AK31" s="687"/>
      <c r="AL31" s="688" t="s">
        <v>246</v>
      </c>
      <c r="AM31" s="689"/>
      <c r="AN31" s="689"/>
      <c r="AO31" s="690"/>
      <c r="AP31" s="740" t="s">
        <v>312</v>
      </c>
      <c r="AQ31" s="741"/>
      <c r="AR31" s="741"/>
      <c r="AS31" s="741"/>
      <c r="AT31" s="746" t="s">
        <v>313</v>
      </c>
      <c r="AU31" s="231"/>
      <c r="AV31" s="231"/>
      <c r="AW31" s="231"/>
      <c r="AX31" s="669" t="s">
        <v>191</v>
      </c>
      <c r="AY31" s="670"/>
      <c r="AZ31" s="670"/>
      <c r="BA31" s="670"/>
      <c r="BB31" s="670"/>
      <c r="BC31" s="670"/>
      <c r="BD31" s="670"/>
      <c r="BE31" s="670"/>
      <c r="BF31" s="671"/>
      <c r="BG31" s="751">
        <v>99.2</v>
      </c>
      <c r="BH31" s="738"/>
      <c r="BI31" s="738"/>
      <c r="BJ31" s="738"/>
      <c r="BK31" s="738"/>
      <c r="BL31" s="738"/>
      <c r="BM31" s="678">
        <v>96.1</v>
      </c>
      <c r="BN31" s="738"/>
      <c r="BO31" s="738"/>
      <c r="BP31" s="738"/>
      <c r="BQ31" s="739"/>
      <c r="BR31" s="751">
        <v>99.1</v>
      </c>
      <c r="BS31" s="738"/>
      <c r="BT31" s="738"/>
      <c r="BU31" s="738"/>
      <c r="BV31" s="738"/>
      <c r="BW31" s="738"/>
      <c r="BX31" s="678">
        <v>95.6</v>
      </c>
      <c r="BY31" s="738"/>
      <c r="BZ31" s="738"/>
      <c r="CA31" s="738"/>
      <c r="CB31" s="739"/>
      <c r="CD31" s="725"/>
      <c r="CE31" s="726"/>
      <c r="CF31" s="698" t="s">
        <v>314</v>
      </c>
      <c r="CG31" s="699"/>
      <c r="CH31" s="699"/>
      <c r="CI31" s="699"/>
      <c r="CJ31" s="699"/>
      <c r="CK31" s="699"/>
      <c r="CL31" s="699"/>
      <c r="CM31" s="699"/>
      <c r="CN31" s="699"/>
      <c r="CO31" s="699"/>
      <c r="CP31" s="699"/>
      <c r="CQ31" s="700"/>
      <c r="CR31" s="683">
        <v>1253997</v>
      </c>
      <c r="CS31" s="719"/>
      <c r="CT31" s="719"/>
      <c r="CU31" s="719"/>
      <c r="CV31" s="719"/>
      <c r="CW31" s="719"/>
      <c r="CX31" s="719"/>
      <c r="CY31" s="720"/>
      <c r="CZ31" s="688">
        <v>0.8</v>
      </c>
      <c r="DA31" s="717"/>
      <c r="DB31" s="717"/>
      <c r="DC31" s="721"/>
      <c r="DD31" s="692">
        <v>792747</v>
      </c>
      <c r="DE31" s="719"/>
      <c r="DF31" s="719"/>
      <c r="DG31" s="719"/>
      <c r="DH31" s="719"/>
      <c r="DI31" s="719"/>
      <c r="DJ31" s="719"/>
      <c r="DK31" s="720"/>
      <c r="DL31" s="692">
        <v>792747</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29" t="s">
        <v>315</v>
      </c>
      <c r="C32" s="730"/>
      <c r="D32" s="730"/>
      <c r="E32" s="730"/>
      <c r="F32" s="730"/>
      <c r="G32" s="730"/>
      <c r="H32" s="730"/>
      <c r="I32" s="730"/>
      <c r="J32" s="730"/>
      <c r="K32" s="730"/>
      <c r="L32" s="730"/>
      <c r="M32" s="730"/>
      <c r="N32" s="730"/>
      <c r="O32" s="730"/>
      <c r="P32" s="730"/>
      <c r="Q32" s="731"/>
      <c r="R32" s="683">
        <v>278508</v>
      </c>
      <c r="S32" s="684"/>
      <c r="T32" s="684"/>
      <c r="U32" s="684"/>
      <c r="V32" s="684"/>
      <c r="W32" s="684"/>
      <c r="X32" s="684"/>
      <c r="Y32" s="685"/>
      <c r="Z32" s="686">
        <v>0.2</v>
      </c>
      <c r="AA32" s="686"/>
      <c r="AB32" s="686"/>
      <c r="AC32" s="686"/>
      <c r="AD32" s="687">
        <v>278508</v>
      </c>
      <c r="AE32" s="687"/>
      <c r="AF32" s="687"/>
      <c r="AG32" s="687"/>
      <c r="AH32" s="687"/>
      <c r="AI32" s="687"/>
      <c r="AJ32" s="687"/>
      <c r="AK32" s="687"/>
      <c r="AL32" s="688">
        <v>0.4</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99.2</v>
      </c>
      <c r="BH32" s="719"/>
      <c r="BI32" s="719"/>
      <c r="BJ32" s="719"/>
      <c r="BK32" s="719"/>
      <c r="BL32" s="719"/>
      <c r="BM32" s="689">
        <v>96.9</v>
      </c>
      <c r="BN32" s="749"/>
      <c r="BO32" s="749"/>
      <c r="BP32" s="749"/>
      <c r="BQ32" s="750"/>
      <c r="BR32" s="752">
        <v>99</v>
      </c>
      <c r="BS32" s="719"/>
      <c r="BT32" s="719"/>
      <c r="BU32" s="719"/>
      <c r="BV32" s="719"/>
      <c r="BW32" s="719"/>
      <c r="BX32" s="689">
        <v>96.3</v>
      </c>
      <c r="BY32" s="749"/>
      <c r="BZ32" s="749"/>
      <c r="CA32" s="749"/>
      <c r="CB32" s="750"/>
      <c r="CD32" s="727"/>
      <c r="CE32" s="728"/>
      <c r="CF32" s="698" t="s">
        <v>318</v>
      </c>
      <c r="CG32" s="699"/>
      <c r="CH32" s="699"/>
      <c r="CI32" s="699"/>
      <c r="CJ32" s="699"/>
      <c r="CK32" s="699"/>
      <c r="CL32" s="699"/>
      <c r="CM32" s="699"/>
      <c r="CN32" s="699"/>
      <c r="CO32" s="699"/>
      <c r="CP32" s="699"/>
      <c r="CQ32" s="700"/>
      <c r="CR32" s="683">
        <v>11478</v>
      </c>
      <c r="CS32" s="684"/>
      <c r="CT32" s="684"/>
      <c r="CU32" s="684"/>
      <c r="CV32" s="684"/>
      <c r="CW32" s="684"/>
      <c r="CX32" s="684"/>
      <c r="CY32" s="685"/>
      <c r="CZ32" s="688">
        <v>0</v>
      </c>
      <c r="DA32" s="717"/>
      <c r="DB32" s="717"/>
      <c r="DC32" s="721"/>
      <c r="DD32" s="692">
        <v>11478</v>
      </c>
      <c r="DE32" s="684"/>
      <c r="DF32" s="684"/>
      <c r="DG32" s="684"/>
      <c r="DH32" s="684"/>
      <c r="DI32" s="684"/>
      <c r="DJ32" s="684"/>
      <c r="DK32" s="685"/>
      <c r="DL32" s="692">
        <v>11478</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319</v>
      </c>
      <c r="C33" s="681"/>
      <c r="D33" s="681"/>
      <c r="E33" s="681"/>
      <c r="F33" s="681"/>
      <c r="G33" s="681"/>
      <c r="H33" s="681"/>
      <c r="I33" s="681"/>
      <c r="J33" s="681"/>
      <c r="K33" s="681"/>
      <c r="L33" s="681"/>
      <c r="M33" s="681"/>
      <c r="N33" s="681"/>
      <c r="O33" s="681"/>
      <c r="P33" s="681"/>
      <c r="Q33" s="682"/>
      <c r="R33" s="683">
        <v>12185675</v>
      </c>
      <c r="S33" s="684"/>
      <c r="T33" s="684"/>
      <c r="U33" s="684"/>
      <c r="V33" s="684"/>
      <c r="W33" s="684"/>
      <c r="X33" s="684"/>
      <c r="Y33" s="685"/>
      <c r="Z33" s="686">
        <v>7.6</v>
      </c>
      <c r="AA33" s="686"/>
      <c r="AB33" s="686"/>
      <c r="AC33" s="686"/>
      <c r="AD33" s="687" t="s">
        <v>246</v>
      </c>
      <c r="AE33" s="687"/>
      <c r="AF33" s="687"/>
      <c r="AG33" s="687"/>
      <c r="AH33" s="687"/>
      <c r="AI33" s="687"/>
      <c r="AJ33" s="687"/>
      <c r="AK33" s="687"/>
      <c r="AL33" s="688" t="s">
        <v>246</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99.1</v>
      </c>
      <c r="BH33" s="754"/>
      <c r="BI33" s="754"/>
      <c r="BJ33" s="754"/>
      <c r="BK33" s="754"/>
      <c r="BL33" s="754"/>
      <c r="BM33" s="755">
        <v>94.8</v>
      </c>
      <c r="BN33" s="754"/>
      <c r="BO33" s="754"/>
      <c r="BP33" s="754"/>
      <c r="BQ33" s="756"/>
      <c r="BR33" s="753">
        <v>99.1</v>
      </c>
      <c r="BS33" s="754"/>
      <c r="BT33" s="754"/>
      <c r="BU33" s="754"/>
      <c r="BV33" s="754"/>
      <c r="BW33" s="754"/>
      <c r="BX33" s="755">
        <v>94.3</v>
      </c>
      <c r="BY33" s="754"/>
      <c r="BZ33" s="754"/>
      <c r="CA33" s="754"/>
      <c r="CB33" s="756"/>
      <c r="CD33" s="698" t="s">
        <v>321</v>
      </c>
      <c r="CE33" s="699"/>
      <c r="CF33" s="699"/>
      <c r="CG33" s="699"/>
      <c r="CH33" s="699"/>
      <c r="CI33" s="699"/>
      <c r="CJ33" s="699"/>
      <c r="CK33" s="699"/>
      <c r="CL33" s="699"/>
      <c r="CM33" s="699"/>
      <c r="CN33" s="699"/>
      <c r="CO33" s="699"/>
      <c r="CP33" s="699"/>
      <c r="CQ33" s="700"/>
      <c r="CR33" s="683">
        <v>52993983</v>
      </c>
      <c r="CS33" s="719"/>
      <c r="CT33" s="719"/>
      <c r="CU33" s="719"/>
      <c r="CV33" s="719"/>
      <c r="CW33" s="719"/>
      <c r="CX33" s="719"/>
      <c r="CY33" s="720"/>
      <c r="CZ33" s="688">
        <v>33.200000000000003</v>
      </c>
      <c r="DA33" s="717"/>
      <c r="DB33" s="717"/>
      <c r="DC33" s="721"/>
      <c r="DD33" s="692">
        <v>36203835</v>
      </c>
      <c r="DE33" s="719"/>
      <c r="DF33" s="719"/>
      <c r="DG33" s="719"/>
      <c r="DH33" s="719"/>
      <c r="DI33" s="719"/>
      <c r="DJ33" s="719"/>
      <c r="DK33" s="720"/>
      <c r="DL33" s="692">
        <v>29822627</v>
      </c>
      <c r="DM33" s="719"/>
      <c r="DN33" s="719"/>
      <c r="DO33" s="719"/>
      <c r="DP33" s="719"/>
      <c r="DQ33" s="719"/>
      <c r="DR33" s="719"/>
      <c r="DS33" s="719"/>
      <c r="DT33" s="719"/>
      <c r="DU33" s="719"/>
      <c r="DV33" s="720"/>
      <c r="DW33" s="688">
        <v>36</v>
      </c>
      <c r="DX33" s="717"/>
      <c r="DY33" s="717"/>
      <c r="DZ33" s="717"/>
      <c r="EA33" s="717"/>
      <c r="EB33" s="717"/>
      <c r="EC33" s="718"/>
    </row>
    <row r="34" spans="2:133" ht="11.25" customHeight="1">
      <c r="B34" s="680" t="s">
        <v>322</v>
      </c>
      <c r="C34" s="681"/>
      <c r="D34" s="681"/>
      <c r="E34" s="681"/>
      <c r="F34" s="681"/>
      <c r="G34" s="681"/>
      <c r="H34" s="681"/>
      <c r="I34" s="681"/>
      <c r="J34" s="681"/>
      <c r="K34" s="681"/>
      <c r="L34" s="681"/>
      <c r="M34" s="681"/>
      <c r="N34" s="681"/>
      <c r="O34" s="681"/>
      <c r="P34" s="681"/>
      <c r="Q34" s="682"/>
      <c r="R34" s="683">
        <v>372361</v>
      </c>
      <c r="S34" s="684"/>
      <c r="T34" s="684"/>
      <c r="U34" s="684"/>
      <c r="V34" s="684"/>
      <c r="W34" s="684"/>
      <c r="X34" s="684"/>
      <c r="Y34" s="685"/>
      <c r="Z34" s="686">
        <v>0.2</v>
      </c>
      <c r="AA34" s="686"/>
      <c r="AB34" s="686"/>
      <c r="AC34" s="686"/>
      <c r="AD34" s="687">
        <v>3638</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18515605</v>
      </c>
      <c r="CS34" s="684"/>
      <c r="CT34" s="684"/>
      <c r="CU34" s="684"/>
      <c r="CV34" s="684"/>
      <c r="CW34" s="684"/>
      <c r="CX34" s="684"/>
      <c r="CY34" s="685"/>
      <c r="CZ34" s="688">
        <v>11.6</v>
      </c>
      <c r="DA34" s="717"/>
      <c r="DB34" s="717"/>
      <c r="DC34" s="721"/>
      <c r="DD34" s="692">
        <v>15148101</v>
      </c>
      <c r="DE34" s="684"/>
      <c r="DF34" s="684"/>
      <c r="DG34" s="684"/>
      <c r="DH34" s="684"/>
      <c r="DI34" s="684"/>
      <c r="DJ34" s="684"/>
      <c r="DK34" s="685"/>
      <c r="DL34" s="692">
        <v>12412123</v>
      </c>
      <c r="DM34" s="684"/>
      <c r="DN34" s="684"/>
      <c r="DO34" s="684"/>
      <c r="DP34" s="684"/>
      <c r="DQ34" s="684"/>
      <c r="DR34" s="684"/>
      <c r="DS34" s="684"/>
      <c r="DT34" s="684"/>
      <c r="DU34" s="684"/>
      <c r="DV34" s="685"/>
      <c r="DW34" s="688">
        <v>15</v>
      </c>
      <c r="DX34" s="717"/>
      <c r="DY34" s="717"/>
      <c r="DZ34" s="717"/>
      <c r="EA34" s="717"/>
      <c r="EB34" s="717"/>
      <c r="EC34" s="718"/>
    </row>
    <row r="35" spans="2:133" ht="11.25" customHeight="1">
      <c r="B35" s="680" t="s">
        <v>324</v>
      </c>
      <c r="C35" s="681"/>
      <c r="D35" s="681"/>
      <c r="E35" s="681"/>
      <c r="F35" s="681"/>
      <c r="G35" s="681"/>
      <c r="H35" s="681"/>
      <c r="I35" s="681"/>
      <c r="J35" s="681"/>
      <c r="K35" s="681"/>
      <c r="L35" s="681"/>
      <c r="M35" s="681"/>
      <c r="N35" s="681"/>
      <c r="O35" s="681"/>
      <c r="P35" s="681"/>
      <c r="Q35" s="682"/>
      <c r="R35" s="683">
        <v>1396421</v>
      </c>
      <c r="S35" s="684"/>
      <c r="T35" s="684"/>
      <c r="U35" s="684"/>
      <c r="V35" s="684"/>
      <c r="W35" s="684"/>
      <c r="X35" s="684"/>
      <c r="Y35" s="685"/>
      <c r="Z35" s="686">
        <v>0.9</v>
      </c>
      <c r="AA35" s="686"/>
      <c r="AB35" s="686"/>
      <c r="AC35" s="686"/>
      <c r="AD35" s="687" t="s">
        <v>246</v>
      </c>
      <c r="AE35" s="687"/>
      <c r="AF35" s="687"/>
      <c r="AG35" s="687"/>
      <c r="AH35" s="687"/>
      <c r="AI35" s="687"/>
      <c r="AJ35" s="687"/>
      <c r="AK35" s="687"/>
      <c r="AL35" s="688" t="s">
        <v>185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3929930</v>
      </c>
      <c r="CS35" s="719"/>
      <c r="CT35" s="719"/>
      <c r="CU35" s="719"/>
      <c r="CV35" s="719"/>
      <c r="CW35" s="719"/>
      <c r="CX35" s="719"/>
      <c r="CY35" s="720"/>
      <c r="CZ35" s="688">
        <v>2.5</v>
      </c>
      <c r="DA35" s="717"/>
      <c r="DB35" s="717"/>
      <c r="DC35" s="721"/>
      <c r="DD35" s="692">
        <v>3169129</v>
      </c>
      <c r="DE35" s="719"/>
      <c r="DF35" s="719"/>
      <c r="DG35" s="719"/>
      <c r="DH35" s="719"/>
      <c r="DI35" s="719"/>
      <c r="DJ35" s="719"/>
      <c r="DK35" s="720"/>
      <c r="DL35" s="692">
        <v>3139298</v>
      </c>
      <c r="DM35" s="719"/>
      <c r="DN35" s="719"/>
      <c r="DO35" s="719"/>
      <c r="DP35" s="719"/>
      <c r="DQ35" s="719"/>
      <c r="DR35" s="719"/>
      <c r="DS35" s="719"/>
      <c r="DT35" s="719"/>
      <c r="DU35" s="719"/>
      <c r="DV35" s="720"/>
      <c r="DW35" s="688">
        <v>3.8</v>
      </c>
      <c r="DX35" s="717"/>
      <c r="DY35" s="717"/>
      <c r="DZ35" s="717"/>
      <c r="EA35" s="717"/>
      <c r="EB35" s="717"/>
      <c r="EC35" s="718"/>
    </row>
    <row r="36" spans="2:133" ht="11.25" customHeight="1">
      <c r="B36" s="680" t="s">
        <v>328</v>
      </c>
      <c r="C36" s="681"/>
      <c r="D36" s="681"/>
      <c r="E36" s="681"/>
      <c r="F36" s="681"/>
      <c r="G36" s="681"/>
      <c r="H36" s="681"/>
      <c r="I36" s="681"/>
      <c r="J36" s="681"/>
      <c r="K36" s="681"/>
      <c r="L36" s="681"/>
      <c r="M36" s="681"/>
      <c r="N36" s="681"/>
      <c r="O36" s="681"/>
      <c r="P36" s="681"/>
      <c r="Q36" s="682"/>
      <c r="R36" s="683">
        <v>1438859</v>
      </c>
      <c r="S36" s="684"/>
      <c r="T36" s="684"/>
      <c r="U36" s="684"/>
      <c r="V36" s="684"/>
      <c r="W36" s="684"/>
      <c r="X36" s="684"/>
      <c r="Y36" s="685"/>
      <c r="Z36" s="686">
        <v>0.9</v>
      </c>
      <c r="AA36" s="686"/>
      <c r="AB36" s="686"/>
      <c r="AC36" s="686"/>
      <c r="AD36" s="687" t="s">
        <v>246</v>
      </c>
      <c r="AE36" s="687"/>
      <c r="AF36" s="687"/>
      <c r="AG36" s="687"/>
      <c r="AH36" s="687"/>
      <c r="AI36" s="687"/>
      <c r="AJ36" s="687"/>
      <c r="AK36" s="687"/>
      <c r="AL36" s="688" t="s">
        <v>246</v>
      </c>
      <c r="AM36" s="689"/>
      <c r="AN36" s="689"/>
      <c r="AO36" s="690"/>
      <c r="AP36" s="235"/>
      <c r="AQ36" s="757" t="s">
        <v>329</v>
      </c>
      <c r="AR36" s="758"/>
      <c r="AS36" s="758"/>
      <c r="AT36" s="758"/>
      <c r="AU36" s="758"/>
      <c r="AV36" s="758"/>
      <c r="AW36" s="758"/>
      <c r="AX36" s="758"/>
      <c r="AY36" s="759"/>
      <c r="AZ36" s="672">
        <v>17835232</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224678</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7634796</v>
      </c>
      <c r="CS36" s="684"/>
      <c r="CT36" s="684"/>
      <c r="CU36" s="684"/>
      <c r="CV36" s="684"/>
      <c r="CW36" s="684"/>
      <c r="CX36" s="684"/>
      <c r="CY36" s="685"/>
      <c r="CZ36" s="688">
        <v>4.8</v>
      </c>
      <c r="DA36" s="717"/>
      <c r="DB36" s="717"/>
      <c r="DC36" s="721"/>
      <c r="DD36" s="692">
        <v>5940760</v>
      </c>
      <c r="DE36" s="684"/>
      <c r="DF36" s="684"/>
      <c r="DG36" s="684"/>
      <c r="DH36" s="684"/>
      <c r="DI36" s="684"/>
      <c r="DJ36" s="684"/>
      <c r="DK36" s="685"/>
      <c r="DL36" s="692">
        <v>3276593</v>
      </c>
      <c r="DM36" s="684"/>
      <c r="DN36" s="684"/>
      <c r="DO36" s="684"/>
      <c r="DP36" s="684"/>
      <c r="DQ36" s="684"/>
      <c r="DR36" s="684"/>
      <c r="DS36" s="684"/>
      <c r="DT36" s="684"/>
      <c r="DU36" s="684"/>
      <c r="DV36" s="685"/>
      <c r="DW36" s="688">
        <v>4</v>
      </c>
      <c r="DX36" s="717"/>
      <c r="DY36" s="717"/>
      <c r="DZ36" s="717"/>
      <c r="EA36" s="717"/>
      <c r="EB36" s="717"/>
      <c r="EC36" s="718"/>
    </row>
    <row r="37" spans="2:133" ht="11.25" customHeight="1">
      <c r="B37" s="680" t="s">
        <v>332</v>
      </c>
      <c r="C37" s="681"/>
      <c r="D37" s="681"/>
      <c r="E37" s="681"/>
      <c r="F37" s="681"/>
      <c r="G37" s="681"/>
      <c r="H37" s="681"/>
      <c r="I37" s="681"/>
      <c r="J37" s="681"/>
      <c r="K37" s="681"/>
      <c r="L37" s="681"/>
      <c r="M37" s="681"/>
      <c r="N37" s="681"/>
      <c r="O37" s="681"/>
      <c r="P37" s="681"/>
      <c r="Q37" s="682"/>
      <c r="R37" s="683">
        <v>691969</v>
      </c>
      <c r="S37" s="684"/>
      <c r="T37" s="684"/>
      <c r="U37" s="684"/>
      <c r="V37" s="684"/>
      <c r="W37" s="684"/>
      <c r="X37" s="684"/>
      <c r="Y37" s="685"/>
      <c r="Z37" s="686">
        <v>0.4</v>
      </c>
      <c r="AA37" s="686"/>
      <c r="AB37" s="686"/>
      <c r="AC37" s="686"/>
      <c r="AD37" s="687" t="s">
        <v>185</v>
      </c>
      <c r="AE37" s="687"/>
      <c r="AF37" s="687"/>
      <c r="AG37" s="687"/>
      <c r="AH37" s="687"/>
      <c r="AI37" s="687"/>
      <c r="AJ37" s="687"/>
      <c r="AK37" s="687"/>
      <c r="AL37" s="688" t="s">
        <v>185</v>
      </c>
      <c r="AM37" s="689"/>
      <c r="AN37" s="689"/>
      <c r="AO37" s="690"/>
      <c r="AQ37" s="761" t="s">
        <v>333</v>
      </c>
      <c r="AR37" s="762"/>
      <c r="AS37" s="762"/>
      <c r="AT37" s="762"/>
      <c r="AU37" s="762"/>
      <c r="AV37" s="762"/>
      <c r="AW37" s="762"/>
      <c r="AX37" s="762"/>
      <c r="AY37" s="763"/>
      <c r="AZ37" s="683">
        <v>1633154</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-453007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26241</v>
      </c>
      <c r="CS37" s="719"/>
      <c r="CT37" s="719"/>
      <c r="CU37" s="719"/>
      <c r="CV37" s="719"/>
      <c r="CW37" s="719"/>
      <c r="CX37" s="719"/>
      <c r="CY37" s="720"/>
      <c r="CZ37" s="688">
        <v>0</v>
      </c>
      <c r="DA37" s="717"/>
      <c r="DB37" s="717"/>
      <c r="DC37" s="721"/>
      <c r="DD37" s="692">
        <v>26241</v>
      </c>
      <c r="DE37" s="719"/>
      <c r="DF37" s="719"/>
      <c r="DG37" s="719"/>
      <c r="DH37" s="719"/>
      <c r="DI37" s="719"/>
      <c r="DJ37" s="719"/>
      <c r="DK37" s="720"/>
      <c r="DL37" s="692">
        <v>26241</v>
      </c>
      <c r="DM37" s="719"/>
      <c r="DN37" s="719"/>
      <c r="DO37" s="719"/>
      <c r="DP37" s="719"/>
      <c r="DQ37" s="719"/>
      <c r="DR37" s="719"/>
      <c r="DS37" s="719"/>
      <c r="DT37" s="719"/>
      <c r="DU37" s="719"/>
      <c r="DV37" s="720"/>
      <c r="DW37" s="688">
        <v>0</v>
      </c>
      <c r="DX37" s="717"/>
      <c r="DY37" s="717"/>
      <c r="DZ37" s="717"/>
      <c r="EA37" s="717"/>
      <c r="EB37" s="717"/>
      <c r="EC37" s="718"/>
    </row>
    <row r="38" spans="2:133" ht="11.25" customHeight="1">
      <c r="B38" s="680" t="s">
        <v>336</v>
      </c>
      <c r="C38" s="681"/>
      <c r="D38" s="681"/>
      <c r="E38" s="681"/>
      <c r="F38" s="681"/>
      <c r="G38" s="681"/>
      <c r="H38" s="681"/>
      <c r="I38" s="681"/>
      <c r="J38" s="681"/>
      <c r="K38" s="681"/>
      <c r="L38" s="681"/>
      <c r="M38" s="681"/>
      <c r="N38" s="681"/>
      <c r="O38" s="681"/>
      <c r="P38" s="681"/>
      <c r="Q38" s="682"/>
      <c r="R38" s="683">
        <v>8585264</v>
      </c>
      <c r="S38" s="684"/>
      <c r="T38" s="684"/>
      <c r="U38" s="684"/>
      <c r="V38" s="684"/>
      <c r="W38" s="684"/>
      <c r="X38" s="684"/>
      <c r="Y38" s="685"/>
      <c r="Z38" s="686">
        <v>5.3</v>
      </c>
      <c r="AA38" s="686"/>
      <c r="AB38" s="686"/>
      <c r="AC38" s="686"/>
      <c r="AD38" s="687">
        <v>1190</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1132165</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46167</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14751573</v>
      </c>
      <c r="CS38" s="684"/>
      <c r="CT38" s="684"/>
      <c r="CU38" s="684"/>
      <c r="CV38" s="684"/>
      <c r="CW38" s="684"/>
      <c r="CX38" s="684"/>
      <c r="CY38" s="685"/>
      <c r="CZ38" s="688">
        <v>9.1999999999999993</v>
      </c>
      <c r="DA38" s="717"/>
      <c r="DB38" s="717"/>
      <c r="DC38" s="721"/>
      <c r="DD38" s="692">
        <v>11854625</v>
      </c>
      <c r="DE38" s="684"/>
      <c r="DF38" s="684"/>
      <c r="DG38" s="684"/>
      <c r="DH38" s="684"/>
      <c r="DI38" s="684"/>
      <c r="DJ38" s="684"/>
      <c r="DK38" s="685"/>
      <c r="DL38" s="692">
        <v>10966525</v>
      </c>
      <c r="DM38" s="684"/>
      <c r="DN38" s="684"/>
      <c r="DO38" s="684"/>
      <c r="DP38" s="684"/>
      <c r="DQ38" s="684"/>
      <c r="DR38" s="684"/>
      <c r="DS38" s="684"/>
      <c r="DT38" s="684"/>
      <c r="DU38" s="684"/>
      <c r="DV38" s="685"/>
      <c r="DW38" s="688">
        <v>13.2</v>
      </c>
      <c r="DX38" s="717"/>
      <c r="DY38" s="717"/>
      <c r="DZ38" s="717"/>
      <c r="EA38" s="717"/>
      <c r="EB38" s="717"/>
      <c r="EC38" s="718"/>
    </row>
    <row r="39" spans="2:133" ht="11.25" customHeight="1">
      <c r="B39" s="680" t="s">
        <v>340</v>
      </c>
      <c r="C39" s="681"/>
      <c r="D39" s="681"/>
      <c r="E39" s="681"/>
      <c r="F39" s="681"/>
      <c r="G39" s="681"/>
      <c r="H39" s="681"/>
      <c r="I39" s="681"/>
      <c r="J39" s="681"/>
      <c r="K39" s="681"/>
      <c r="L39" s="681"/>
      <c r="M39" s="681"/>
      <c r="N39" s="681"/>
      <c r="O39" s="681"/>
      <c r="P39" s="681"/>
      <c r="Q39" s="682"/>
      <c r="R39" s="683">
        <v>14466094</v>
      </c>
      <c r="S39" s="684"/>
      <c r="T39" s="684"/>
      <c r="U39" s="684"/>
      <c r="V39" s="684"/>
      <c r="W39" s="684"/>
      <c r="X39" s="684"/>
      <c r="Y39" s="685"/>
      <c r="Z39" s="686">
        <v>9</v>
      </c>
      <c r="AA39" s="686"/>
      <c r="AB39" s="686"/>
      <c r="AC39" s="686"/>
      <c r="AD39" s="687" t="s">
        <v>185</v>
      </c>
      <c r="AE39" s="687"/>
      <c r="AF39" s="687"/>
      <c r="AG39" s="687"/>
      <c r="AH39" s="687"/>
      <c r="AI39" s="687"/>
      <c r="AJ39" s="687"/>
      <c r="AK39" s="687"/>
      <c r="AL39" s="688" t="s">
        <v>185</v>
      </c>
      <c r="AM39" s="689"/>
      <c r="AN39" s="689"/>
      <c r="AO39" s="690"/>
      <c r="AQ39" s="761" t="s">
        <v>341</v>
      </c>
      <c r="AR39" s="762"/>
      <c r="AS39" s="762"/>
      <c r="AT39" s="762"/>
      <c r="AU39" s="762"/>
      <c r="AV39" s="762"/>
      <c r="AW39" s="762"/>
      <c r="AX39" s="762"/>
      <c r="AY39" s="763"/>
      <c r="AZ39" s="683">
        <v>217519</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67481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1294189</v>
      </c>
      <c r="CS39" s="719"/>
      <c r="CT39" s="719"/>
      <c r="CU39" s="719"/>
      <c r="CV39" s="719"/>
      <c r="CW39" s="719"/>
      <c r="CX39" s="719"/>
      <c r="CY39" s="720"/>
      <c r="CZ39" s="688">
        <v>0.8</v>
      </c>
      <c r="DA39" s="717"/>
      <c r="DB39" s="717"/>
      <c r="DC39" s="721"/>
      <c r="DD39" s="692">
        <v>32696</v>
      </c>
      <c r="DE39" s="719"/>
      <c r="DF39" s="719"/>
      <c r="DG39" s="719"/>
      <c r="DH39" s="719"/>
      <c r="DI39" s="719"/>
      <c r="DJ39" s="719"/>
      <c r="DK39" s="720"/>
      <c r="DL39" s="692" t="s">
        <v>246</v>
      </c>
      <c r="DM39" s="719"/>
      <c r="DN39" s="719"/>
      <c r="DO39" s="719"/>
      <c r="DP39" s="719"/>
      <c r="DQ39" s="719"/>
      <c r="DR39" s="719"/>
      <c r="DS39" s="719"/>
      <c r="DT39" s="719"/>
      <c r="DU39" s="719"/>
      <c r="DV39" s="720"/>
      <c r="DW39" s="688" t="s">
        <v>185</v>
      </c>
      <c r="DX39" s="717"/>
      <c r="DY39" s="717"/>
      <c r="DZ39" s="717"/>
      <c r="EA39" s="717"/>
      <c r="EB39" s="717"/>
      <c r="EC39" s="718"/>
    </row>
    <row r="40" spans="2:133" ht="11.25" customHeight="1">
      <c r="B40" s="680" t="s">
        <v>344</v>
      </c>
      <c r="C40" s="681"/>
      <c r="D40" s="681"/>
      <c r="E40" s="681"/>
      <c r="F40" s="681"/>
      <c r="G40" s="681"/>
      <c r="H40" s="681"/>
      <c r="I40" s="681"/>
      <c r="J40" s="681"/>
      <c r="K40" s="681"/>
      <c r="L40" s="681"/>
      <c r="M40" s="681"/>
      <c r="N40" s="681"/>
      <c r="O40" s="681"/>
      <c r="P40" s="681"/>
      <c r="Q40" s="682"/>
      <c r="R40" s="683" t="s">
        <v>185</v>
      </c>
      <c r="S40" s="684"/>
      <c r="T40" s="684"/>
      <c r="U40" s="684"/>
      <c r="V40" s="684"/>
      <c r="W40" s="684"/>
      <c r="X40" s="684"/>
      <c r="Y40" s="685"/>
      <c r="Z40" s="686" t="s">
        <v>185</v>
      </c>
      <c r="AA40" s="686"/>
      <c r="AB40" s="686"/>
      <c r="AC40" s="686"/>
      <c r="AD40" s="687" t="s">
        <v>185</v>
      </c>
      <c r="AE40" s="687"/>
      <c r="AF40" s="687"/>
      <c r="AG40" s="687"/>
      <c r="AH40" s="687"/>
      <c r="AI40" s="687"/>
      <c r="AJ40" s="687"/>
      <c r="AK40" s="687"/>
      <c r="AL40" s="688" t="s">
        <v>185</v>
      </c>
      <c r="AM40" s="689"/>
      <c r="AN40" s="689"/>
      <c r="AO40" s="690"/>
      <c r="AQ40" s="761" t="s">
        <v>345</v>
      </c>
      <c r="AR40" s="762"/>
      <c r="AS40" s="762"/>
      <c r="AT40" s="762"/>
      <c r="AU40" s="762"/>
      <c r="AV40" s="762"/>
      <c r="AW40" s="762"/>
      <c r="AX40" s="762"/>
      <c r="AY40" s="763"/>
      <c r="AZ40" s="683">
        <v>100821</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79</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6867890</v>
      </c>
      <c r="CS40" s="684"/>
      <c r="CT40" s="684"/>
      <c r="CU40" s="684"/>
      <c r="CV40" s="684"/>
      <c r="CW40" s="684"/>
      <c r="CX40" s="684"/>
      <c r="CY40" s="685"/>
      <c r="CZ40" s="688">
        <v>4.3</v>
      </c>
      <c r="DA40" s="717"/>
      <c r="DB40" s="717"/>
      <c r="DC40" s="721"/>
      <c r="DD40" s="692">
        <v>58524</v>
      </c>
      <c r="DE40" s="684"/>
      <c r="DF40" s="684"/>
      <c r="DG40" s="684"/>
      <c r="DH40" s="684"/>
      <c r="DI40" s="684"/>
      <c r="DJ40" s="684"/>
      <c r="DK40" s="685"/>
      <c r="DL40" s="692">
        <v>28088</v>
      </c>
      <c r="DM40" s="684"/>
      <c r="DN40" s="684"/>
      <c r="DO40" s="684"/>
      <c r="DP40" s="684"/>
      <c r="DQ40" s="684"/>
      <c r="DR40" s="684"/>
      <c r="DS40" s="684"/>
      <c r="DT40" s="684"/>
      <c r="DU40" s="684"/>
      <c r="DV40" s="685"/>
      <c r="DW40" s="688">
        <v>0</v>
      </c>
      <c r="DX40" s="717"/>
      <c r="DY40" s="717"/>
      <c r="DZ40" s="717"/>
      <c r="EA40" s="717"/>
      <c r="EB40" s="717"/>
      <c r="EC40" s="718"/>
    </row>
    <row r="41" spans="2:133" ht="11.25" customHeight="1">
      <c r="B41" s="680" t="s">
        <v>349</v>
      </c>
      <c r="C41" s="681"/>
      <c r="D41" s="681"/>
      <c r="E41" s="681"/>
      <c r="F41" s="681"/>
      <c r="G41" s="681"/>
      <c r="H41" s="681"/>
      <c r="I41" s="681"/>
      <c r="J41" s="681"/>
      <c r="K41" s="681"/>
      <c r="L41" s="681"/>
      <c r="M41" s="681"/>
      <c r="N41" s="681"/>
      <c r="O41" s="681"/>
      <c r="P41" s="681"/>
      <c r="Q41" s="682"/>
      <c r="R41" s="683">
        <v>4490594</v>
      </c>
      <c r="S41" s="684"/>
      <c r="T41" s="684"/>
      <c r="U41" s="684"/>
      <c r="V41" s="684"/>
      <c r="W41" s="684"/>
      <c r="X41" s="684"/>
      <c r="Y41" s="685"/>
      <c r="Z41" s="686">
        <v>2.8</v>
      </c>
      <c r="AA41" s="686"/>
      <c r="AB41" s="686"/>
      <c r="AC41" s="686"/>
      <c r="AD41" s="687" t="s">
        <v>246</v>
      </c>
      <c r="AE41" s="687"/>
      <c r="AF41" s="687"/>
      <c r="AG41" s="687"/>
      <c r="AH41" s="687"/>
      <c r="AI41" s="687"/>
      <c r="AJ41" s="687"/>
      <c r="AK41" s="687"/>
      <c r="AL41" s="688" t="s">
        <v>185</v>
      </c>
      <c r="AM41" s="689"/>
      <c r="AN41" s="689"/>
      <c r="AO41" s="690"/>
      <c r="AQ41" s="761" t="s">
        <v>350</v>
      </c>
      <c r="AR41" s="762"/>
      <c r="AS41" s="762"/>
      <c r="AT41" s="762"/>
      <c r="AU41" s="762"/>
      <c r="AV41" s="762"/>
      <c r="AW41" s="762"/>
      <c r="AX41" s="762"/>
      <c r="AY41" s="763"/>
      <c r="AZ41" s="683">
        <v>3538354</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185</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185</v>
      </c>
      <c r="CS41" s="719"/>
      <c r="CT41" s="719"/>
      <c r="CU41" s="719"/>
      <c r="CV41" s="719"/>
      <c r="CW41" s="719"/>
      <c r="CX41" s="719"/>
      <c r="CY41" s="720"/>
      <c r="CZ41" s="688" t="s">
        <v>246</v>
      </c>
      <c r="DA41" s="717"/>
      <c r="DB41" s="717"/>
      <c r="DC41" s="721"/>
      <c r="DD41" s="692" t="s">
        <v>185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353</v>
      </c>
      <c r="C42" s="734"/>
      <c r="D42" s="734"/>
      <c r="E42" s="734"/>
      <c r="F42" s="734"/>
      <c r="G42" s="734"/>
      <c r="H42" s="734"/>
      <c r="I42" s="734"/>
      <c r="J42" s="734"/>
      <c r="K42" s="734"/>
      <c r="L42" s="734"/>
      <c r="M42" s="734"/>
      <c r="N42" s="734"/>
      <c r="O42" s="734"/>
      <c r="P42" s="734"/>
      <c r="Q42" s="735"/>
      <c r="R42" s="768">
        <v>160957753</v>
      </c>
      <c r="S42" s="769"/>
      <c r="T42" s="769"/>
      <c r="U42" s="769"/>
      <c r="V42" s="769"/>
      <c r="W42" s="769"/>
      <c r="X42" s="769"/>
      <c r="Y42" s="777"/>
      <c r="Z42" s="778">
        <v>100</v>
      </c>
      <c r="AA42" s="778"/>
      <c r="AB42" s="778"/>
      <c r="AC42" s="778"/>
      <c r="AD42" s="779">
        <v>78441571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11213219</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388</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16492124</v>
      </c>
      <c r="CS42" s="684"/>
      <c r="CT42" s="684"/>
      <c r="CU42" s="684"/>
      <c r="CV42" s="684"/>
      <c r="CW42" s="684"/>
      <c r="CX42" s="684"/>
      <c r="CY42" s="685"/>
      <c r="CZ42" s="688">
        <v>10.3</v>
      </c>
      <c r="DA42" s="689"/>
      <c r="DB42" s="689"/>
      <c r="DC42" s="701"/>
      <c r="DD42" s="692">
        <v>2701480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523181</v>
      </c>
      <c r="CS43" s="719"/>
      <c r="CT43" s="719"/>
      <c r="CU43" s="719"/>
      <c r="CV43" s="719"/>
      <c r="CW43" s="719"/>
      <c r="CX43" s="719"/>
      <c r="CY43" s="720"/>
      <c r="CZ43" s="688">
        <v>0.3</v>
      </c>
      <c r="DA43" s="717"/>
      <c r="DB43" s="717"/>
      <c r="DC43" s="721"/>
      <c r="DD43" s="692">
        <v>523181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358</v>
      </c>
      <c r="CG44" s="681"/>
      <c r="CH44" s="681"/>
      <c r="CI44" s="681"/>
      <c r="CJ44" s="681"/>
      <c r="CK44" s="681"/>
      <c r="CL44" s="681"/>
      <c r="CM44" s="681"/>
      <c r="CN44" s="681"/>
      <c r="CO44" s="681"/>
      <c r="CP44" s="681"/>
      <c r="CQ44" s="682"/>
      <c r="CR44" s="683">
        <v>16327804</v>
      </c>
      <c r="CS44" s="684"/>
      <c r="CT44" s="684"/>
      <c r="CU44" s="684"/>
      <c r="CV44" s="684"/>
      <c r="CW44" s="684"/>
      <c r="CX44" s="684"/>
      <c r="CY44" s="685"/>
      <c r="CZ44" s="688">
        <v>10.199999999999999</v>
      </c>
      <c r="DA44" s="689"/>
      <c r="DB44" s="689"/>
      <c r="DC44" s="701"/>
      <c r="DD44" s="692">
        <v>2693217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6266004</v>
      </c>
      <c r="CS45" s="719"/>
      <c r="CT45" s="719"/>
      <c r="CU45" s="719"/>
      <c r="CV45" s="719"/>
      <c r="CW45" s="719"/>
      <c r="CX45" s="719"/>
      <c r="CY45" s="720"/>
      <c r="CZ45" s="688">
        <v>3.9</v>
      </c>
      <c r="DA45" s="717"/>
      <c r="DB45" s="717"/>
      <c r="DC45" s="721"/>
      <c r="DD45" s="692">
        <v>375002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9985860</v>
      </c>
      <c r="CS46" s="684"/>
      <c r="CT46" s="684"/>
      <c r="CU46" s="684"/>
      <c r="CV46" s="684"/>
      <c r="CW46" s="684"/>
      <c r="CX46" s="684"/>
      <c r="CY46" s="685"/>
      <c r="CZ46" s="688">
        <v>6.3</v>
      </c>
      <c r="DA46" s="689"/>
      <c r="DB46" s="689"/>
      <c r="DC46" s="701"/>
      <c r="DD46" s="692">
        <v>2307453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164320</v>
      </c>
      <c r="CS47" s="719"/>
      <c r="CT47" s="719"/>
      <c r="CU47" s="719"/>
      <c r="CV47" s="719"/>
      <c r="CW47" s="719"/>
      <c r="CX47" s="719"/>
      <c r="CY47" s="720"/>
      <c r="CZ47" s="688">
        <v>0.1</v>
      </c>
      <c r="DA47" s="717"/>
      <c r="DB47" s="717"/>
      <c r="DC47" s="721"/>
      <c r="DD47" s="692">
        <v>8263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c r="B48" s="241" t="s">
        <v>364</v>
      </c>
      <c r="CD48" s="799"/>
      <c r="CE48" s="800"/>
      <c r="CF48" s="680" t="s">
        <v>365</v>
      </c>
      <c r="CG48" s="681"/>
      <c r="CH48" s="681"/>
      <c r="CI48" s="681"/>
      <c r="CJ48" s="681"/>
      <c r="CK48" s="681"/>
      <c r="CL48" s="681"/>
      <c r="CM48" s="681"/>
      <c r="CN48" s="681"/>
      <c r="CO48" s="681"/>
      <c r="CP48" s="681"/>
      <c r="CQ48" s="682"/>
      <c r="CR48" s="683" t="s">
        <v>246</v>
      </c>
      <c r="CS48" s="684"/>
      <c r="CT48" s="684"/>
      <c r="CU48" s="684"/>
      <c r="CV48" s="684"/>
      <c r="CW48" s="684"/>
      <c r="CX48" s="684"/>
      <c r="CY48" s="685"/>
      <c r="CZ48" s="688" t="s">
        <v>246</v>
      </c>
      <c r="DA48" s="689"/>
      <c r="DB48" s="689"/>
      <c r="DC48" s="701"/>
      <c r="DD48" s="692" t="s">
        <v>185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366</v>
      </c>
      <c r="CE49" s="734"/>
      <c r="CF49" s="734"/>
      <c r="CG49" s="734"/>
      <c r="CH49" s="734"/>
      <c r="CI49" s="734"/>
      <c r="CJ49" s="734"/>
      <c r="CK49" s="734"/>
      <c r="CL49" s="734"/>
      <c r="CM49" s="734"/>
      <c r="CN49" s="734"/>
      <c r="CO49" s="734"/>
      <c r="CP49" s="734"/>
      <c r="CQ49" s="735"/>
      <c r="CR49" s="768">
        <v>159484778</v>
      </c>
      <c r="CS49" s="754"/>
      <c r="CT49" s="754"/>
      <c r="CU49" s="754"/>
      <c r="CV49" s="754"/>
      <c r="CW49" s="754"/>
      <c r="CX49" s="754"/>
      <c r="CY49" s="785"/>
      <c r="CZ49" s="780">
        <v>100</v>
      </c>
      <c r="DA49" s="786"/>
      <c r="DB49" s="786"/>
      <c r="DC49" s="787"/>
      <c r="DD49" s="788">
        <v>88620405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r4IFmXjlOmI420ETd649nH6s1Ulwxn9tQucp669YtNOPYs7nnnw2XfUl9KSL2p73Q9e+RySmRCWCGt3UakoqQ==" saltValue="4BmYPS9M0GfHDEax8xpd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AP63" sqref="AP63:AT63"/>
    </sheetView>
  </sheetViews>
  <sheetFormatPr defaultColWidth="0" defaultRowHeight="13" zeroHeight="1"/>
  <cols>
    <col min="1" max="130" width="2.7265625" style="290" customWidth="1"/>
    <col min="131" max="131" width="1.63281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159461</v>
      </c>
      <c r="R7" s="819"/>
      <c r="S7" s="819"/>
      <c r="T7" s="819"/>
      <c r="U7" s="819"/>
      <c r="V7" s="819">
        <v>158167</v>
      </c>
      <c r="W7" s="819"/>
      <c r="X7" s="819"/>
      <c r="Y7" s="819"/>
      <c r="Z7" s="819"/>
      <c r="AA7" s="819">
        <v>1294</v>
      </c>
      <c r="AB7" s="819"/>
      <c r="AC7" s="819"/>
      <c r="AD7" s="819"/>
      <c r="AE7" s="820"/>
      <c r="AF7" s="821">
        <v>1215</v>
      </c>
      <c r="AG7" s="822"/>
      <c r="AH7" s="822"/>
      <c r="AI7" s="822"/>
      <c r="AJ7" s="823"/>
      <c r="AK7" s="858">
        <v>1345</v>
      </c>
      <c r="AL7" s="859"/>
      <c r="AM7" s="859"/>
      <c r="AN7" s="859"/>
      <c r="AO7" s="859"/>
      <c r="AP7" s="859">
        <v>173396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607</v>
      </c>
      <c r="BS7" s="862" t="s">
        <v>594</v>
      </c>
      <c r="BT7" s="863"/>
      <c r="BU7" s="863"/>
      <c r="BV7" s="863"/>
      <c r="BW7" s="863"/>
      <c r="BX7" s="863"/>
      <c r="BY7" s="863"/>
      <c r="BZ7" s="863"/>
      <c r="CA7" s="863"/>
      <c r="CB7" s="863"/>
      <c r="CC7" s="863"/>
      <c r="CD7" s="863"/>
      <c r="CE7" s="863"/>
      <c r="CF7" s="863"/>
      <c r="CG7" s="864"/>
      <c r="CH7" s="855">
        <v>63</v>
      </c>
      <c r="CI7" s="856"/>
      <c r="CJ7" s="856"/>
      <c r="CK7" s="856"/>
      <c r="CL7" s="857"/>
      <c r="CM7" s="855">
        <v>1096</v>
      </c>
      <c r="CN7" s="856"/>
      <c r="CO7" s="856"/>
      <c r="CP7" s="856"/>
      <c r="CQ7" s="857"/>
      <c r="CR7" s="855">
        <v>7</v>
      </c>
      <c r="CS7" s="856"/>
      <c r="CT7" s="856"/>
      <c r="CU7" s="856"/>
      <c r="CV7" s="857"/>
      <c r="CW7" s="855" t="s">
        <v>593</v>
      </c>
      <c r="CX7" s="856"/>
      <c r="CY7" s="856"/>
      <c r="CZ7" s="856"/>
      <c r="DA7" s="857"/>
      <c r="DB7" s="855">
        <v>1319</v>
      </c>
      <c r="DC7" s="856"/>
      <c r="DD7" s="856"/>
      <c r="DE7" s="856"/>
      <c r="DF7" s="857"/>
      <c r="DG7" s="855" t="s">
        <v>593</v>
      </c>
      <c r="DH7" s="856"/>
      <c r="DI7" s="856"/>
      <c r="DJ7" s="856"/>
      <c r="DK7" s="857"/>
      <c r="DL7" s="855">
        <v>933</v>
      </c>
      <c r="DM7" s="856"/>
      <c r="DN7" s="856"/>
      <c r="DO7" s="856"/>
      <c r="DP7" s="857"/>
      <c r="DQ7" s="855">
        <v>383</v>
      </c>
      <c r="DR7" s="856"/>
      <c r="DS7" s="856"/>
      <c r="DT7" s="856"/>
      <c r="DU7" s="857"/>
      <c r="DV7" s="836"/>
      <c r="DW7" s="837"/>
      <c r="DX7" s="837"/>
      <c r="DY7" s="837"/>
      <c r="DZ7" s="838"/>
      <c r="EA7" s="255"/>
    </row>
    <row r="8" spans="1:131" s="256" customFormat="1" ht="26.25" customHeight="1">
      <c r="A8" s="262">
        <v>2</v>
      </c>
      <c r="B8" s="839" t="s">
        <v>390</v>
      </c>
      <c r="C8" s="840"/>
      <c r="D8" s="840"/>
      <c r="E8" s="840"/>
      <c r="F8" s="840"/>
      <c r="G8" s="840"/>
      <c r="H8" s="840"/>
      <c r="I8" s="840"/>
      <c r="J8" s="840"/>
      <c r="K8" s="840"/>
      <c r="L8" s="840"/>
      <c r="M8" s="840"/>
      <c r="N8" s="840"/>
      <c r="O8" s="840"/>
      <c r="P8" s="841"/>
      <c r="Q8" s="842">
        <v>1457</v>
      </c>
      <c r="R8" s="843"/>
      <c r="S8" s="843"/>
      <c r="T8" s="843"/>
      <c r="U8" s="843"/>
      <c r="V8" s="843">
        <v>1457</v>
      </c>
      <c r="W8" s="843"/>
      <c r="X8" s="843"/>
      <c r="Y8" s="843"/>
      <c r="Z8" s="843"/>
      <c r="AA8" s="843" t="s">
        <v>591</v>
      </c>
      <c r="AB8" s="843"/>
      <c r="AC8" s="843"/>
      <c r="AD8" s="843"/>
      <c r="AE8" s="844"/>
      <c r="AF8" s="845" t="s">
        <v>391</v>
      </c>
      <c r="AG8" s="846"/>
      <c r="AH8" s="846"/>
      <c r="AI8" s="846"/>
      <c r="AJ8" s="847"/>
      <c r="AK8" s="848">
        <v>268</v>
      </c>
      <c r="AL8" s="849"/>
      <c r="AM8" s="849"/>
      <c r="AN8" s="849"/>
      <c r="AO8" s="849"/>
      <c r="AP8" s="849">
        <v>1635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595</v>
      </c>
      <c r="BT8" s="853"/>
      <c r="BU8" s="853"/>
      <c r="BV8" s="853"/>
      <c r="BW8" s="853"/>
      <c r="BX8" s="853"/>
      <c r="BY8" s="853"/>
      <c r="BZ8" s="853"/>
      <c r="CA8" s="853"/>
      <c r="CB8" s="853"/>
      <c r="CC8" s="853"/>
      <c r="CD8" s="853"/>
      <c r="CE8" s="853"/>
      <c r="CF8" s="853"/>
      <c r="CG8" s="854"/>
      <c r="CH8" s="865">
        <v>1</v>
      </c>
      <c r="CI8" s="866"/>
      <c r="CJ8" s="866"/>
      <c r="CK8" s="866"/>
      <c r="CL8" s="867"/>
      <c r="CM8" s="865">
        <v>1228</v>
      </c>
      <c r="CN8" s="866"/>
      <c r="CO8" s="866"/>
      <c r="CP8" s="866"/>
      <c r="CQ8" s="867"/>
      <c r="CR8" s="865">
        <v>1160</v>
      </c>
      <c r="CS8" s="866"/>
      <c r="CT8" s="866"/>
      <c r="CU8" s="866"/>
      <c r="CV8" s="867"/>
      <c r="CW8" s="865">
        <v>10</v>
      </c>
      <c r="CX8" s="866"/>
      <c r="CY8" s="866"/>
      <c r="CZ8" s="866"/>
      <c r="DA8" s="867"/>
      <c r="DB8" s="865">
        <v>700</v>
      </c>
      <c r="DC8" s="866"/>
      <c r="DD8" s="866"/>
      <c r="DE8" s="866"/>
      <c r="DF8" s="867"/>
      <c r="DG8" s="865" t="s">
        <v>593</v>
      </c>
      <c r="DH8" s="866"/>
      <c r="DI8" s="866"/>
      <c r="DJ8" s="866"/>
      <c r="DK8" s="867"/>
      <c r="DL8" s="865" t="s">
        <v>593</v>
      </c>
      <c r="DM8" s="866"/>
      <c r="DN8" s="866"/>
      <c r="DO8" s="866"/>
      <c r="DP8" s="867"/>
      <c r="DQ8" s="865" t="s">
        <v>593</v>
      </c>
      <c r="DR8" s="866"/>
      <c r="DS8" s="866"/>
      <c r="DT8" s="866"/>
      <c r="DU8" s="867"/>
      <c r="DV8" s="868"/>
      <c r="DW8" s="869"/>
      <c r="DX8" s="869"/>
      <c r="DY8" s="869"/>
      <c r="DZ8" s="870"/>
      <c r="EA8" s="255"/>
    </row>
    <row r="9" spans="1:131" s="256" customFormat="1" ht="26.25" customHeight="1">
      <c r="A9" s="262">
        <v>3</v>
      </c>
      <c r="B9" s="839" t="s">
        <v>392</v>
      </c>
      <c r="C9" s="840"/>
      <c r="D9" s="840"/>
      <c r="E9" s="840"/>
      <c r="F9" s="840"/>
      <c r="G9" s="840"/>
      <c r="H9" s="840"/>
      <c r="I9" s="840"/>
      <c r="J9" s="840"/>
      <c r="K9" s="840"/>
      <c r="L9" s="840"/>
      <c r="M9" s="840"/>
      <c r="N9" s="840"/>
      <c r="O9" s="840"/>
      <c r="P9" s="841"/>
      <c r="Q9" s="842">
        <v>250</v>
      </c>
      <c r="R9" s="843"/>
      <c r="S9" s="843"/>
      <c r="T9" s="843"/>
      <c r="U9" s="843"/>
      <c r="V9" s="843">
        <v>232</v>
      </c>
      <c r="W9" s="843"/>
      <c r="X9" s="843"/>
      <c r="Y9" s="843"/>
      <c r="Z9" s="843"/>
      <c r="AA9" s="843">
        <v>18</v>
      </c>
      <c r="AB9" s="843"/>
      <c r="AC9" s="843"/>
      <c r="AD9" s="843"/>
      <c r="AE9" s="844"/>
      <c r="AF9" s="845">
        <v>18</v>
      </c>
      <c r="AG9" s="846"/>
      <c r="AH9" s="846"/>
      <c r="AI9" s="846"/>
      <c r="AJ9" s="847"/>
      <c r="AK9" s="848">
        <v>8</v>
      </c>
      <c r="AL9" s="849"/>
      <c r="AM9" s="849"/>
      <c r="AN9" s="849"/>
      <c r="AO9" s="849"/>
      <c r="AP9" s="849" t="s">
        <v>591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596</v>
      </c>
      <c r="BT9" s="853"/>
      <c r="BU9" s="853"/>
      <c r="BV9" s="853"/>
      <c r="BW9" s="853"/>
      <c r="BX9" s="853"/>
      <c r="BY9" s="853"/>
      <c r="BZ9" s="853"/>
      <c r="CA9" s="853"/>
      <c r="CB9" s="853"/>
      <c r="CC9" s="853"/>
      <c r="CD9" s="853"/>
      <c r="CE9" s="853"/>
      <c r="CF9" s="853"/>
      <c r="CG9" s="854"/>
      <c r="CH9" s="865">
        <v>10</v>
      </c>
      <c r="CI9" s="866"/>
      <c r="CJ9" s="866"/>
      <c r="CK9" s="866"/>
      <c r="CL9" s="867"/>
      <c r="CM9" s="865">
        <v>764</v>
      </c>
      <c r="CN9" s="866"/>
      <c r="CO9" s="866"/>
      <c r="CP9" s="866"/>
      <c r="CQ9" s="867"/>
      <c r="CR9" s="865">
        <v>9</v>
      </c>
      <c r="CS9" s="866"/>
      <c r="CT9" s="866"/>
      <c r="CU9" s="866"/>
      <c r="CV9" s="867"/>
      <c r="CW9" s="865">
        <v>4</v>
      </c>
      <c r="CX9" s="866"/>
      <c r="CY9" s="866"/>
      <c r="CZ9" s="866"/>
      <c r="DA9" s="867"/>
      <c r="DB9" s="865" t="s">
        <v>593</v>
      </c>
      <c r="DC9" s="866"/>
      <c r="DD9" s="866"/>
      <c r="DE9" s="866"/>
      <c r="DF9" s="867"/>
      <c r="DG9" s="865" t="s">
        <v>593</v>
      </c>
      <c r="DH9" s="866"/>
      <c r="DI9" s="866"/>
      <c r="DJ9" s="866"/>
      <c r="DK9" s="867"/>
      <c r="DL9" s="865" t="s">
        <v>593</v>
      </c>
      <c r="DM9" s="866"/>
      <c r="DN9" s="866"/>
      <c r="DO9" s="866"/>
      <c r="DP9" s="867"/>
      <c r="DQ9" s="865" t="s">
        <v>593</v>
      </c>
      <c r="DR9" s="866"/>
      <c r="DS9" s="866"/>
      <c r="DT9" s="866"/>
      <c r="DU9" s="867"/>
      <c r="DV9" s="868"/>
      <c r="DW9" s="869"/>
      <c r="DX9" s="869"/>
      <c r="DY9" s="869"/>
      <c r="DZ9" s="870"/>
      <c r="EA9" s="255"/>
    </row>
    <row r="10" spans="1:131" s="256" customFormat="1" ht="26.25" customHeight="1">
      <c r="A10" s="262">
        <v>4</v>
      </c>
      <c r="B10" s="839" t="s">
        <v>393</v>
      </c>
      <c r="C10" s="840"/>
      <c r="D10" s="840"/>
      <c r="E10" s="840"/>
      <c r="F10" s="840"/>
      <c r="G10" s="840"/>
      <c r="H10" s="840"/>
      <c r="I10" s="840"/>
      <c r="J10" s="840"/>
      <c r="K10" s="840"/>
      <c r="L10" s="840"/>
      <c r="M10" s="840"/>
      <c r="N10" s="840"/>
      <c r="O10" s="840"/>
      <c r="P10" s="841"/>
      <c r="Q10" s="842">
        <v>238</v>
      </c>
      <c r="R10" s="843"/>
      <c r="S10" s="843"/>
      <c r="T10" s="843"/>
      <c r="U10" s="843"/>
      <c r="V10" s="843">
        <v>76</v>
      </c>
      <c r="W10" s="843"/>
      <c r="X10" s="843"/>
      <c r="Y10" s="843"/>
      <c r="Z10" s="843"/>
      <c r="AA10" s="843">
        <v>161</v>
      </c>
      <c r="AB10" s="843"/>
      <c r="AC10" s="843"/>
      <c r="AD10" s="843"/>
      <c r="AE10" s="844"/>
      <c r="AF10" s="845" t="s">
        <v>185</v>
      </c>
      <c r="AG10" s="846"/>
      <c r="AH10" s="846"/>
      <c r="AI10" s="846"/>
      <c r="AJ10" s="847"/>
      <c r="AK10" s="848">
        <v>4</v>
      </c>
      <c r="AL10" s="849"/>
      <c r="AM10" s="849"/>
      <c r="AN10" s="849"/>
      <c r="AO10" s="849"/>
      <c r="AP10" s="849">
        <v>709</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597</v>
      </c>
      <c r="BT10" s="853"/>
      <c r="BU10" s="853"/>
      <c r="BV10" s="853"/>
      <c r="BW10" s="853"/>
      <c r="BX10" s="853"/>
      <c r="BY10" s="853"/>
      <c r="BZ10" s="853"/>
      <c r="CA10" s="853"/>
      <c r="CB10" s="853"/>
      <c r="CC10" s="853"/>
      <c r="CD10" s="853"/>
      <c r="CE10" s="853"/>
      <c r="CF10" s="853"/>
      <c r="CG10" s="854"/>
      <c r="CH10" s="865">
        <v>-2</v>
      </c>
      <c r="CI10" s="866"/>
      <c r="CJ10" s="866"/>
      <c r="CK10" s="866"/>
      <c r="CL10" s="867"/>
      <c r="CM10" s="865">
        <v>93</v>
      </c>
      <c r="CN10" s="866"/>
      <c r="CO10" s="866"/>
      <c r="CP10" s="866"/>
      <c r="CQ10" s="867"/>
      <c r="CR10" s="865">
        <v>14</v>
      </c>
      <c r="CS10" s="866"/>
      <c r="CT10" s="866"/>
      <c r="CU10" s="866"/>
      <c r="CV10" s="867"/>
      <c r="CW10" s="865">
        <v>3</v>
      </c>
      <c r="CX10" s="866"/>
      <c r="CY10" s="866"/>
      <c r="CZ10" s="866"/>
      <c r="DA10" s="867"/>
      <c r="DB10" s="865" t="s">
        <v>593</v>
      </c>
      <c r="DC10" s="866"/>
      <c r="DD10" s="866"/>
      <c r="DE10" s="866"/>
      <c r="DF10" s="867"/>
      <c r="DG10" s="865" t="s">
        <v>593</v>
      </c>
      <c r="DH10" s="866"/>
      <c r="DI10" s="866"/>
      <c r="DJ10" s="866"/>
      <c r="DK10" s="867"/>
      <c r="DL10" s="865" t="s">
        <v>593</v>
      </c>
      <c r="DM10" s="866"/>
      <c r="DN10" s="866"/>
      <c r="DO10" s="866"/>
      <c r="DP10" s="867"/>
      <c r="DQ10" s="865" t="s">
        <v>593</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598</v>
      </c>
      <c r="BT11" s="853"/>
      <c r="BU11" s="853"/>
      <c r="BV11" s="853"/>
      <c r="BW11" s="853"/>
      <c r="BX11" s="853"/>
      <c r="BY11" s="853"/>
      <c r="BZ11" s="853"/>
      <c r="CA11" s="853"/>
      <c r="CB11" s="853"/>
      <c r="CC11" s="853"/>
      <c r="CD11" s="853"/>
      <c r="CE11" s="853"/>
      <c r="CF11" s="853"/>
      <c r="CG11" s="854"/>
      <c r="CH11" s="865">
        <v>7</v>
      </c>
      <c r="CI11" s="866"/>
      <c r="CJ11" s="866"/>
      <c r="CK11" s="866"/>
      <c r="CL11" s="867"/>
      <c r="CM11" s="865">
        <v>91</v>
      </c>
      <c r="CN11" s="866"/>
      <c r="CO11" s="866"/>
      <c r="CP11" s="866"/>
      <c r="CQ11" s="867"/>
      <c r="CR11" s="865">
        <v>5</v>
      </c>
      <c r="CS11" s="866"/>
      <c r="CT11" s="866"/>
      <c r="CU11" s="866"/>
      <c r="CV11" s="867"/>
      <c r="CW11" s="865" t="s">
        <v>593</v>
      </c>
      <c r="CX11" s="866"/>
      <c r="CY11" s="866"/>
      <c r="CZ11" s="866"/>
      <c r="DA11" s="867"/>
      <c r="DB11" s="865" t="s">
        <v>593</v>
      </c>
      <c r="DC11" s="866"/>
      <c r="DD11" s="866"/>
      <c r="DE11" s="866"/>
      <c r="DF11" s="867"/>
      <c r="DG11" s="865" t="s">
        <v>593</v>
      </c>
      <c r="DH11" s="866"/>
      <c r="DI11" s="866"/>
      <c r="DJ11" s="866"/>
      <c r="DK11" s="867"/>
      <c r="DL11" s="865" t="s">
        <v>593</v>
      </c>
      <c r="DM11" s="866"/>
      <c r="DN11" s="866"/>
      <c r="DO11" s="866"/>
      <c r="DP11" s="867"/>
      <c r="DQ11" s="865" t="s">
        <v>593</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600</v>
      </c>
      <c r="BT12" s="853"/>
      <c r="BU12" s="853"/>
      <c r="BV12" s="853"/>
      <c r="BW12" s="853"/>
      <c r="BX12" s="853"/>
      <c r="BY12" s="853"/>
      <c r="BZ12" s="853"/>
      <c r="CA12" s="853"/>
      <c r="CB12" s="853"/>
      <c r="CC12" s="853"/>
      <c r="CD12" s="853"/>
      <c r="CE12" s="853"/>
      <c r="CF12" s="853"/>
      <c r="CG12" s="854"/>
      <c r="CH12" s="865">
        <v>0</v>
      </c>
      <c r="CI12" s="866"/>
      <c r="CJ12" s="866"/>
      <c r="CK12" s="866"/>
      <c r="CL12" s="867"/>
      <c r="CM12" s="865">
        <v>61</v>
      </c>
      <c r="CN12" s="866"/>
      <c r="CO12" s="866"/>
      <c r="CP12" s="866"/>
      <c r="CQ12" s="867"/>
      <c r="CR12" s="865">
        <v>1</v>
      </c>
      <c r="CS12" s="866"/>
      <c r="CT12" s="866"/>
      <c r="CU12" s="866"/>
      <c r="CV12" s="867"/>
      <c r="CW12" s="865">
        <v>0</v>
      </c>
      <c r="CX12" s="866"/>
      <c r="CY12" s="866"/>
      <c r="CZ12" s="866"/>
      <c r="DA12" s="867"/>
      <c r="DB12" s="865" t="s">
        <v>593</v>
      </c>
      <c r="DC12" s="866"/>
      <c r="DD12" s="866"/>
      <c r="DE12" s="866"/>
      <c r="DF12" s="867"/>
      <c r="DG12" s="865" t="s">
        <v>593</v>
      </c>
      <c r="DH12" s="866"/>
      <c r="DI12" s="866"/>
      <c r="DJ12" s="866"/>
      <c r="DK12" s="867"/>
      <c r="DL12" s="865" t="s">
        <v>593</v>
      </c>
      <c r="DM12" s="866"/>
      <c r="DN12" s="866"/>
      <c r="DO12" s="866"/>
      <c r="DP12" s="867"/>
      <c r="DQ12" s="865" t="s">
        <v>593</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599</v>
      </c>
      <c r="BT13" s="853"/>
      <c r="BU13" s="853"/>
      <c r="BV13" s="853"/>
      <c r="BW13" s="853"/>
      <c r="BX13" s="853"/>
      <c r="BY13" s="853"/>
      <c r="BZ13" s="853"/>
      <c r="CA13" s="853"/>
      <c r="CB13" s="853"/>
      <c r="CC13" s="853"/>
      <c r="CD13" s="853"/>
      <c r="CE13" s="853"/>
      <c r="CF13" s="853"/>
      <c r="CG13" s="854"/>
      <c r="CH13" s="865">
        <v>3</v>
      </c>
      <c r="CI13" s="866"/>
      <c r="CJ13" s="866"/>
      <c r="CK13" s="866"/>
      <c r="CL13" s="867"/>
      <c r="CM13" s="865">
        <v>129</v>
      </c>
      <c r="CN13" s="866"/>
      <c r="CO13" s="866"/>
      <c r="CP13" s="866"/>
      <c r="CQ13" s="867"/>
      <c r="CR13" s="865">
        <v>20</v>
      </c>
      <c r="CS13" s="866"/>
      <c r="CT13" s="866"/>
      <c r="CU13" s="866"/>
      <c r="CV13" s="867"/>
      <c r="CW13" s="865" t="s">
        <v>593</v>
      </c>
      <c r="CX13" s="866"/>
      <c r="CY13" s="866"/>
      <c r="CZ13" s="866"/>
      <c r="DA13" s="867"/>
      <c r="DB13" s="865" t="s">
        <v>593</v>
      </c>
      <c r="DC13" s="866"/>
      <c r="DD13" s="866"/>
      <c r="DE13" s="866"/>
      <c r="DF13" s="867"/>
      <c r="DG13" s="865" t="s">
        <v>593</v>
      </c>
      <c r="DH13" s="866"/>
      <c r="DI13" s="866"/>
      <c r="DJ13" s="866"/>
      <c r="DK13" s="867"/>
      <c r="DL13" s="865" t="s">
        <v>593</v>
      </c>
      <c r="DM13" s="866"/>
      <c r="DN13" s="866"/>
      <c r="DO13" s="866"/>
      <c r="DP13" s="867"/>
      <c r="DQ13" s="865" t="s">
        <v>593</v>
      </c>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395</v>
      </c>
      <c r="B23" s="874" t="s">
        <v>396</v>
      </c>
      <c r="C23" s="875"/>
      <c r="D23" s="875"/>
      <c r="E23" s="875"/>
      <c r="F23" s="875"/>
      <c r="G23" s="875"/>
      <c r="H23" s="875"/>
      <c r="I23" s="875"/>
      <c r="J23" s="875"/>
      <c r="K23" s="875"/>
      <c r="L23" s="875"/>
      <c r="M23" s="875"/>
      <c r="N23" s="875"/>
      <c r="O23" s="875"/>
      <c r="P23" s="876"/>
      <c r="Q23" s="877">
        <v>161406</v>
      </c>
      <c r="R23" s="878"/>
      <c r="S23" s="878"/>
      <c r="T23" s="878"/>
      <c r="U23" s="878"/>
      <c r="V23" s="878">
        <v>159932</v>
      </c>
      <c r="W23" s="878"/>
      <c r="X23" s="878"/>
      <c r="Y23" s="878"/>
      <c r="Z23" s="878"/>
      <c r="AA23" s="878">
        <v>1473</v>
      </c>
      <c r="AB23" s="878"/>
      <c r="AC23" s="878"/>
      <c r="AD23" s="878"/>
      <c r="AE23" s="879"/>
      <c r="AF23" s="880">
        <v>1233</v>
      </c>
      <c r="AG23" s="878"/>
      <c r="AH23" s="878"/>
      <c r="AI23" s="878"/>
      <c r="AJ23" s="881"/>
      <c r="AK23" s="882"/>
      <c r="AL23" s="883"/>
      <c r="AM23" s="883"/>
      <c r="AN23" s="883"/>
      <c r="AO23" s="883"/>
      <c r="AP23" s="878">
        <v>175740</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408</v>
      </c>
      <c r="C28" s="816"/>
      <c r="D28" s="816"/>
      <c r="E28" s="816"/>
      <c r="F28" s="816"/>
      <c r="G28" s="816"/>
      <c r="H28" s="816"/>
      <c r="I28" s="816"/>
      <c r="J28" s="816"/>
      <c r="K28" s="816"/>
      <c r="L28" s="816"/>
      <c r="M28" s="816"/>
      <c r="N28" s="816"/>
      <c r="O28" s="816"/>
      <c r="P28" s="817"/>
      <c r="Q28" s="906">
        <v>35747</v>
      </c>
      <c r="R28" s="907"/>
      <c r="S28" s="907"/>
      <c r="T28" s="907"/>
      <c r="U28" s="907"/>
      <c r="V28" s="907">
        <v>35523</v>
      </c>
      <c r="W28" s="907"/>
      <c r="X28" s="907"/>
      <c r="Y28" s="907"/>
      <c r="Z28" s="907"/>
      <c r="AA28" s="907">
        <v>225</v>
      </c>
      <c r="AB28" s="907"/>
      <c r="AC28" s="907"/>
      <c r="AD28" s="907"/>
      <c r="AE28" s="908"/>
      <c r="AF28" s="909">
        <v>225</v>
      </c>
      <c r="AG28" s="907"/>
      <c r="AH28" s="907"/>
      <c r="AI28" s="907"/>
      <c r="AJ28" s="910"/>
      <c r="AK28" s="911">
        <v>3695</v>
      </c>
      <c r="AL28" s="902"/>
      <c r="AM28" s="902"/>
      <c r="AN28" s="902"/>
      <c r="AO28" s="902"/>
      <c r="AP28" s="902" t="s">
        <v>591</v>
      </c>
      <c r="AQ28" s="902"/>
      <c r="AR28" s="902"/>
      <c r="AS28" s="902"/>
      <c r="AT28" s="902"/>
      <c r="AU28" s="902" t="s">
        <v>591</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409</v>
      </c>
      <c r="C29" s="840"/>
      <c r="D29" s="840"/>
      <c r="E29" s="840"/>
      <c r="F29" s="840"/>
      <c r="G29" s="840"/>
      <c r="H29" s="840"/>
      <c r="I29" s="840"/>
      <c r="J29" s="840"/>
      <c r="K29" s="840"/>
      <c r="L29" s="840"/>
      <c r="M29" s="840"/>
      <c r="N29" s="840"/>
      <c r="O29" s="840"/>
      <c r="P29" s="841"/>
      <c r="Q29" s="842">
        <v>79</v>
      </c>
      <c r="R29" s="843"/>
      <c r="S29" s="843"/>
      <c r="T29" s="843"/>
      <c r="U29" s="843"/>
      <c r="V29" s="843">
        <v>77</v>
      </c>
      <c r="W29" s="843"/>
      <c r="X29" s="843"/>
      <c r="Y29" s="843"/>
      <c r="Z29" s="843"/>
      <c r="AA29" s="843">
        <v>3</v>
      </c>
      <c r="AB29" s="843"/>
      <c r="AC29" s="843"/>
      <c r="AD29" s="843"/>
      <c r="AE29" s="844"/>
      <c r="AF29" s="845">
        <v>3</v>
      </c>
      <c r="AG29" s="846"/>
      <c r="AH29" s="846"/>
      <c r="AI29" s="846"/>
      <c r="AJ29" s="847"/>
      <c r="AK29" s="914" t="s">
        <v>591</v>
      </c>
      <c r="AL29" s="915"/>
      <c r="AM29" s="915"/>
      <c r="AN29" s="915"/>
      <c r="AO29" s="915"/>
      <c r="AP29" s="915" t="s">
        <v>591</v>
      </c>
      <c r="AQ29" s="915"/>
      <c r="AR29" s="915"/>
      <c r="AS29" s="915"/>
      <c r="AT29" s="915"/>
      <c r="AU29" s="915" t="s">
        <v>591</v>
      </c>
      <c r="AV29" s="915"/>
      <c r="AW29" s="915"/>
      <c r="AX29" s="915"/>
      <c r="AY29" s="915"/>
      <c r="AZ29" s="916" t="s">
        <v>591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410</v>
      </c>
      <c r="C30" s="840"/>
      <c r="D30" s="840"/>
      <c r="E30" s="840"/>
      <c r="F30" s="840"/>
      <c r="G30" s="840"/>
      <c r="H30" s="840"/>
      <c r="I30" s="840"/>
      <c r="J30" s="840"/>
      <c r="K30" s="840"/>
      <c r="L30" s="840"/>
      <c r="M30" s="840"/>
      <c r="N30" s="840"/>
      <c r="O30" s="840"/>
      <c r="P30" s="841"/>
      <c r="Q30" s="842">
        <v>36083</v>
      </c>
      <c r="R30" s="843"/>
      <c r="S30" s="843"/>
      <c r="T30" s="843"/>
      <c r="U30" s="843"/>
      <c r="V30" s="843">
        <v>35406</v>
      </c>
      <c r="W30" s="843"/>
      <c r="X30" s="843"/>
      <c r="Y30" s="843"/>
      <c r="Z30" s="843"/>
      <c r="AA30" s="843">
        <v>677</v>
      </c>
      <c r="AB30" s="843"/>
      <c r="AC30" s="843"/>
      <c r="AD30" s="843"/>
      <c r="AE30" s="844"/>
      <c r="AF30" s="845">
        <v>677</v>
      </c>
      <c r="AG30" s="846"/>
      <c r="AH30" s="846"/>
      <c r="AI30" s="846"/>
      <c r="AJ30" s="847"/>
      <c r="AK30" s="914">
        <v>5385</v>
      </c>
      <c r="AL30" s="915"/>
      <c r="AM30" s="915"/>
      <c r="AN30" s="915"/>
      <c r="AO30" s="915"/>
      <c r="AP30" s="915" t="s">
        <v>591</v>
      </c>
      <c r="AQ30" s="915"/>
      <c r="AR30" s="915"/>
      <c r="AS30" s="915"/>
      <c r="AT30" s="915"/>
      <c r="AU30" s="915" t="s">
        <v>591</v>
      </c>
      <c r="AV30" s="915"/>
      <c r="AW30" s="915"/>
      <c r="AX30" s="915"/>
      <c r="AY30" s="915"/>
      <c r="AZ30" s="916" t="s">
        <v>591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411</v>
      </c>
      <c r="C31" s="840"/>
      <c r="D31" s="840"/>
      <c r="E31" s="840"/>
      <c r="F31" s="840"/>
      <c r="G31" s="840"/>
      <c r="H31" s="840"/>
      <c r="I31" s="840"/>
      <c r="J31" s="840"/>
      <c r="K31" s="840"/>
      <c r="L31" s="840"/>
      <c r="M31" s="840"/>
      <c r="N31" s="840"/>
      <c r="O31" s="840"/>
      <c r="P31" s="841"/>
      <c r="Q31" s="842">
        <v>5059</v>
      </c>
      <c r="R31" s="843"/>
      <c r="S31" s="843"/>
      <c r="T31" s="843"/>
      <c r="U31" s="843"/>
      <c r="V31" s="843">
        <v>5053</v>
      </c>
      <c r="W31" s="843"/>
      <c r="X31" s="843"/>
      <c r="Y31" s="843"/>
      <c r="Z31" s="843"/>
      <c r="AA31" s="843">
        <v>6</v>
      </c>
      <c r="AB31" s="843"/>
      <c r="AC31" s="843"/>
      <c r="AD31" s="843"/>
      <c r="AE31" s="844"/>
      <c r="AF31" s="845">
        <v>6</v>
      </c>
      <c r="AG31" s="846"/>
      <c r="AH31" s="846"/>
      <c r="AI31" s="846"/>
      <c r="AJ31" s="847"/>
      <c r="AK31" s="914">
        <v>1483</v>
      </c>
      <c r="AL31" s="915"/>
      <c r="AM31" s="915"/>
      <c r="AN31" s="915"/>
      <c r="AO31" s="915"/>
      <c r="AP31" s="915" t="s">
        <v>591</v>
      </c>
      <c r="AQ31" s="915"/>
      <c r="AR31" s="915"/>
      <c r="AS31" s="915"/>
      <c r="AT31" s="915"/>
      <c r="AU31" s="915" t="s">
        <v>591</v>
      </c>
      <c r="AV31" s="915"/>
      <c r="AW31" s="915"/>
      <c r="AX31" s="915"/>
      <c r="AY31" s="915"/>
      <c r="AZ31" s="916" t="s">
        <v>591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412</v>
      </c>
      <c r="C32" s="840"/>
      <c r="D32" s="840"/>
      <c r="E32" s="840"/>
      <c r="F32" s="840"/>
      <c r="G32" s="840"/>
      <c r="H32" s="840"/>
      <c r="I32" s="840"/>
      <c r="J32" s="840"/>
      <c r="K32" s="840"/>
      <c r="L32" s="840"/>
      <c r="M32" s="840"/>
      <c r="N32" s="840"/>
      <c r="O32" s="840"/>
      <c r="P32" s="841"/>
      <c r="Q32" s="842">
        <v>5662</v>
      </c>
      <c r="R32" s="843"/>
      <c r="S32" s="843"/>
      <c r="T32" s="843"/>
      <c r="U32" s="843"/>
      <c r="V32" s="843">
        <v>5250</v>
      </c>
      <c r="W32" s="843"/>
      <c r="X32" s="843"/>
      <c r="Y32" s="843"/>
      <c r="Z32" s="843"/>
      <c r="AA32" s="843">
        <v>412</v>
      </c>
      <c r="AB32" s="843"/>
      <c r="AC32" s="843"/>
      <c r="AD32" s="843"/>
      <c r="AE32" s="844"/>
      <c r="AF32" s="845">
        <v>1269</v>
      </c>
      <c r="AG32" s="846"/>
      <c r="AH32" s="846"/>
      <c r="AI32" s="846"/>
      <c r="AJ32" s="847"/>
      <c r="AK32" s="914">
        <v>461</v>
      </c>
      <c r="AL32" s="915"/>
      <c r="AM32" s="915"/>
      <c r="AN32" s="915"/>
      <c r="AO32" s="915"/>
      <c r="AP32" s="915">
        <v>30017</v>
      </c>
      <c r="AQ32" s="915"/>
      <c r="AR32" s="915"/>
      <c r="AS32" s="915"/>
      <c r="AT32" s="915"/>
      <c r="AU32" s="915">
        <v>1921</v>
      </c>
      <c r="AV32" s="915"/>
      <c r="AW32" s="915"/>
      <c r="AX32" s="915"/>
      <c r="AY32" s="915"/>
      <c r="AZ32" s="916" t="s">
        <v>591</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414</v>
      </c>
      <c r="C33" s="840"/>
      <c r="D33" s="840"/>
      <c r="E33" s="840"/>
      <c r="F33" s="840"/>
      <c r="G33" s="840"/>
      <c r="H33" s="840"/>
      <c r="I33" s="840"/>
      <c r="J33" s="840"/>
      <c r="K33" s="840"/>
      <c r="L33" s="840"/>
      <c r="M33" s="840"/>
      <c r="N33" s="840"/>
      <c r="O33" s="840"/>
      <c r="P33" s="841"/>
      <c r="Q33" s="842">
        <v>8723</v>
      </c>
      <c r="R33" s="843"/>
      <c r="S33" s="843"/>
      <c r="T33" s="843"/>
      <c r="U33" s="843"/>
      <c r="V33" s="843">
        <v>7985</v>
      </c>
      <c r="W33" s="843"/>
      <c r="X33" s="843"/>
      <c r="Y33" s="843"/>
      <c r="Z33" s="843"/>
      <c r="AA33" s="843">
        <v>738</v>
      </c>
      <c r="AB33" s="843"/>
      <c r="AC33" s="843"/>
      <c r="AD33" s="843"/>
      <c r="AE33" s="844"/>
      <c r="AF33" s="845">
        <v>888</v>
      </c>
      <c r="AG33" s="846"/>
      <c r="AH33" s="846"/>
      <c r="AI33" s="846"/>
      <c r="AJ33" s="847"/>
      <c r="AK33" s="914">
        <v>1132</v>
      </c>
      <c r="AL33" s="915"/>
      <c r="AM33" s="915"/>
      <c r="AN33" s="915"/>
      <c r="AO33" s="915"/>
      <c r="AP33" s="915">
        <v>32198</v>
      </c>
      <c r="AQ33" s="915"/>
      <c r="AR33" s="915"/>
      <c r="AS33" s="915"/>
      <c r="AT33" s="915"/>
      <c r="AU33" s="915">
        <v>5828</v>
      </c>
      <c r="AV33" s="915"/>
      <c r="AW33" s="915"/>
      <c r="AX33" s="915"/>
      <c r="AY33" s="915"/>
      <c r="AZ33" s="916" t="s">
        <v>591</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156</v>
      </c>
      <c r="C34" s="840"/>
      <c r="D34" s="840"/>
      <c r="E34" s="840"/>
      <c r="F34" s="840"/>
      <c r="G34" s="840"/>
      <c r="H34" s="840"/>
      <c r="I34" s="840"/>
      <c r="J34" s="840"/>
      <c r="K34" s="840"/>
      <c r="L34" s="840"/>
      <c r="M34" s="840"/>
      <c r="N34" s="840"/>
      <c r="O34" s="840"/>
      <c r="P34" s="841"/>
      <c r="Q34" s="842">
        <v>11268</v>
      </c>
      <c r="R34" s="843"/>
      <c r="S34" s="843"/>
      <c r="T34" s="843"/>
      <c r="U34" s="843"/>
      <c r="V34" s="843">
        <v>11078</v>
      </c>
      <c r="W34" s="843"/>
      <c r="X34" s="843"/>
      <c r="Y34" s="843"/>
      <c r="Z34" s="843"/>
      <c r="AA34" s="843">
        <v>190</v>
      </c>
      <c r="AB34" s="843"/>
      <c r="AC34" s="843"/>
      <c r="AD34" s="843"/>
      <c r="AE34" s="844"/>
      <c r="AF34" s="845">
        <v>-929</v>
      </c>
      <c r="AG34" s="846"/>
      <c r="AH34" s="846"/>
      <c r="AI34" s="846"/>
      <c r="AJ34" s="847"/>
      <c r="AK34" s="914">
        <v>1633</v>
      </c>
      <c r="AL34" s="915"/>
      <c r="AM34" s="915"/>
      <c r="AN34" s="915"/>
      <c r="AO34" s="915"/>
      <c r="AP34" s="915">
        <v>10171</v>
      </c>
      <c r="AQ34" s="915"/>
      <c r="AR34" s="915"/>
      <c r="AS34" s="915"/>
      <c r="AT34" s="915"/>
      <c r="AU34" s="915">
        <v>6584</v>
      </c>
      <c r="AV34" s="915"/>
      <c r="AW34" s="915"/>
      <c r="AX34" s="915"/>
      <c r="AY34" s="915"/>
      <c r="AZ34" s="916">
        <v>9.6</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415</v>
      </c>
      <c r="C35" s="840"/>
      <c r="D35" s="840"/>
      <c r="E35" s="840"/>
      <c r="F35" s="840"/>
      <c r="G35" s="840"/>
      <c r="H35" s="840"/>
      <c r="I35" s="840"/>
      <c r="J35" s="840"/>
      <c r="K35" s="840"/>
      <c r="L35" s="840"/>
      <c r="M35" s="840"/>
      <c r="N35" s="840"/>
      <c r="O35" s="840"/>
      <c r="P35" s="841"/>
      <c r="Q35" s="917">
        <v>74</v>
      </c>
      <c r="R35" s="846"/>
      <c r="S35" s="846"/>
      <c r="T35" s="846"/>
      <c r="U35" s="918"/>
      <c r="V35" s="844">
        <v>74</v>
      </c>
      <c r="W35" s="846"/>
      <c r="X35" s="846"/>
      <c r="Y35" s="846"/>
      <c r="Z35" s="918"/>
      <c r="AA35" s="844" t="s">
        <v>591</v>
      </c>
      <c r="AB35" s="846"/>
      <c r="AC35" s="846"/>
      <c r="AD35" s="846"/>
      <c r="AE35" s="847"/>
      <c r="AF35" s="845" t="s">
        <v>130</v>
      </c>
      <c r="AG35" s="846"/>
      <c r="AH35" s="846"/>
      <c r="AI35" s="846"/>
      <c r="AJ35" s="847"/>
      <c r="AK35" s="922" t="s">
        <v>591</v>
      </c>
      <c r="AL35" s="923"/>
      <c r="AM35" s="923"/>
      <c r="AN35" s="923"/>
      <c r="AO35" s="914"/>
      <c r="AP35" s="924" t="s">
        <v>591</v>
      </c>
      <c r="AQ35" s="923"/>
      <c r="AR35" s="923"/>
      <c r="AS35" s="923"/>
      <c r="AT35" s="914"/>
      <c r="AU35" s="924" t="s">
        <v>591</v>
      </c>
      <c r="AV35" s="923"/>
      <c r="AW35" s="923"/>
      <c r="AX35" s="923"/>
      <c r="AY35" s="914"/>
      <c r="AZ35" s="925" t="s">
        <v>591</v>
      </c>
      <c r="BA35" s="926"/>
      <c r="BB35" s="926"/>
      <c r="BC35" s="926"/>
      <c r="BD35" s="927"/>
      <c r="BE35" s="919" t="s">
        <v>416</v>
      </c>
      <c r="BF35" s="920"/>
      <c r="BG35" s="920"/>
      <c r="BH35" s="920"/>
      <c r="BI35" s="921"/>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917"/>
      <c r="R36" s="846"/>
      <c r="S36" s="846"/>
      <c r="T36" s="846"/>
      <c r="U36" s="918"/>
      <c r="V36" s="844"/>
      <c r="W36" s="846"/>
      <c r="X36" s="846"/>
      <c r="Y36" s="846"/>
      <c r="Z36" s="918"/>
      <c r="AA36" s="844"/>
      <c r="AB36" s="846"/>
      <c r="AC36" s="846"/>
      <c r="AD36" s="846"/>
      <c r="AE36" s="847"/>
      <c r="AF36" s="845"/>
      <c r="AG36" s="846"/>
      <c r="AH36" s="846"/>
      <c r="AI36" s="846"/>
      <c r="AJ36" s="847"/>
      <c r="AK36" s="922"/>
      <c r="AL36" s="923"/>
      <c r="AM36" s="923"/>
      <c r="AN36" s="923"/>
      <c r="AO36" s="914"/>
      <c r="AP36" s="924"/>
      <c r="AQ36" s="923"/>
      <c r="AR36" s="923"/>
      <c r="AS36" s="923"/>
      <c r="AT36" s="914"/>
      <c r="AU36" s="924"/>
      <c r="AV36" s="923"/>
      <c r="AW36" s="923"/>
      <c r="AX36" s="923"/>
      <c r="AY36" s="914"/>
      <c r="AZ36" s="925"/>
      <c r="BA36" s="926"/>
      <c r="BB36" s="926"/>
      <c r="BC36" s="926"/>
      <c r="BD36" s="927"/>
      <c r="BE36" s="919"/>
      <c r="BF36" s="920"/>
      <c r="BG36" s="920"/>
      <c r="BH36" s="920"/>
      <c r="BI36" s="921"/>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28"/>
      <c r="R50" s="929"/>
      <c r="S50" s="929"/>
      <c r="T50" s="929"/>
      <c r="U50" s="929"/>
      <c r="V50" s="929"/>
      <c r="W50" s="929"/>
      <c r="X50" s="929"/>
      <c r="Y50" s="929"/>
      <c r="Z50" s="929"/>
      <c r="AA50" s="929"/>
      <c r="AB50" s="929"/>
      <c r="AC50" s="929"/>
      <c r="AD50" s="929"/>
      <c r="AE50" s="930"/>
      <c r="AF50" s="845"/>
      <c r="AG50" s="846"/>
      <c r="AH50" s="846"/>
      <c r="AI50" s="846"/>
      <c r="AJ50" s="847"/>
      <c r="AK50" s="931"/>
      <c r="AL50" s="929"/>
      <c r="AM50" s="929"/>
      <c r="AN50" s="929"/>
      <c r="AO50" s="929"/>
      <c r="AP50" s="929"/>
      <c r="AQ50" s="929"/>
      <c r="AR50" s="929"/>
      <c r="AS50" s="929"/>
      <c r="AT50" s="929"/>
      <c r="AU50" s="929"/>
      <c r="AV50" s="929"/>
      <c r="AW50" s="929"/>
      <c r="AX50" s="929"/>
      <c r="AY50" s="929"/>
      <c r="AZ50" s="932"/>
      <c r="BA50" s="932"/>
      <c r="BB50" s="932"/>
      <c r="BC50" s="932"/>
      <c r="BD50" s="932"/>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28"/>
      <c r="R51" s="929"/>
      <c r="S51" s="929"/>
      <c r="T51" s="929"/>
      <c r="U51" s="929"/>
      <c r="V51" s="929"/>
      <c r="W51" s="929"/>
      <c r="X51" s="929"/>
      <c r="Y51" s="929"/>
      <c r="Z51" s="929"/>
      <c r="AA51" s="929"/>
      <c r="AB51" s="929"/>
      <c r="AC51" s="929"/>
      <c r="AD51" s="929"/>
      <c r="AE51" s="930"/>
      <c r="AF51" s="845"/>
      <c r="AG51" s="846"/>
      <c r="AH51" s="846"/>
      <c r="AI51" s="846"/>
      <c r="AJ51" s="847"/>
      <c r="AK51" s="931"/>
      <c r="AL51" s="929"/>
      <c r="AM51" s="929"/>
      <c r="AN51" s="929"/>
      <c r="AO51" s="929"/>
      <c r="AP51" s="929"/>
      <c r="AQ51" s="929"/>
      <c r="AR51" s="929"/>
      <c r="AS51" s="929"/>
      <c r="AT51" s="929"/>
      <c r="AU51" s="929"/>
      <c r="AV51" s="929"/>
      <c r="AW51" s="929"/>
      <c r="AX51" s="929"/>
      <c r="AY51" s="929"/>
      <c r="AZ51" s="932"/>
      <c r="BA51" s="932"/>
      <c r="BB51" s="932"/>
      <c r="BC51" s="932"/>
      <c r="BD51" s="932"/>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28"/>
      <c r="R52" s="929"/>
      <c r="S52" s="929"/>
      <c r="T52" s="929"/>
      <c r="U52" s="929"/>
      <c r="V52" s="929"/>
      <c r="W52" s="929"/>
      <c r="X52" s="929"/>
      <c r="Y52" s="929"/>
      <c r="Z52" s="929"/>
      <c r="AA52" s="929"/>
      <c r="AB52" s="929"/>
      <c r="AC52" s="929"/>
      <c r="AD52" s="929"/>
      <c r="AE52" s="930"/>
      <c r="AF52" s="845"/>
      <c r="AG52" s="846"/>
      <c r="AH52" s="846"/>
      <c r="AI52" s="846"/>
      <c r="AJ52" s="847"/>
      <c r="AK52" s="931"/>
      <c r="AL52" s="929"/>
      <c r="AM52" s="929"/>
      <c r="AN52" s="929"/>
      <c r="AO52" s="929"/>
      <c r="AP52" s="929"/>
      <c r="AQ52" s="929"/>
      <c r="AR52" s="929"/>
      <c r="AS52" s="929"/>
      <c r="AT52" s="929"/>
      <c r="AU52" s="929"/>
      <c r="AV52" s="929"/>
      <c r="AW52" s="929"/>
      <c r="AX52" s="929"/>
      <c r="AY52" s="929"/>
      <c r="AZ52" s="932"/>
      <c r="BA52" s="932"/>
      <c r="BB52" s="932"/>
      <c r="BC52" s="932"/>
      <c r="BD52" s="932"/>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28"/>
      <c r="R53" s="929"/>
      <c r="S53" s="929"/>
      <c r="T53" s="929"/>
      <c r="U53" s="929"/>
      <c r="V53" s="929"/>
      <c r="W53" s="929"/>
      <c r="X53" s="929"/>
      <c r="Y53" s="929"/>
      <c r="Z53" s="929"/>
      <c r="AA53" s="929"/>
      <c r="AB53" s="929"/>
      <c r="AC53" s="929"/>
      <c r="AD53" s="929"/>
      <c r="AE53" s="930"/>
      <c r="AF53" s="845"/>
      <c r="AG53" s="846"/>
      <c r="AH53" s="846"/>
      <c r="AI53" s="846"/>
      <c r="AJ53" s="847"/>
      <c r="AK53" s="931"/>
      <c r="AL53" s="929"/>
      <c r="AM53" s="929"/>
      <c r="AN53" s="929"/>
      <c r="AO53" s="929"/>
      <c r="AP53" s="929"/>
      <c r="AQ53" s="929"/>
      <c r="AR53" s="929"/>
      <c r="AS53" s="929"/>
      <c r="AT53" s="929"/>
      <c r="AU53" s="929"/>
      <c r="AV53" s="929"/>
      <c r="AW53" s="929"/>
      <c r="AX53" s="929"/>
      <c r="AY53" s="929"/>
      <c r="AZ53" s="932"/>
      <c r="BA53" s="932"/>
      <c r="BB53" s="932"/>
      <c r="BC53" s="932"/>
      <c r="BD53" s="932"/>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28"/>
      <c r="R54" s="929"/>
      <c r="S54" s="929"/>
      <c r="T54" s="929"/>
      <c r="U54" s="929"/>
      <c r="V54" s="929"/>
      <c r="W54" s="929"/>
      <c r="X54" s="929"/>
      <c r="Y54" s="929"/>
      <c r="Z54" s="929"/>
      <c r="AA54" s="929"/>
      <c r="AB54" s="929"/>
      <c r="AC54" s="929"/>
      <c r="AD54" s="929"/>
      <c r="AE54" s="930"/>
      <c r="AF54" s="845"/>
      <c r="AG54" s="846"/>
      <c r="AH54" s="846"/>
      <c r="AI54" s="846"/>
      <c r="AJ54" s="847"/>
      <c r="AK54" s="931"/>
      <c r="AL54" s="929"/>
      <c r="AM54" s="929"/>
      <c r="AN54" s="929"/>
      <c r="AO54" s="929"/>
      <c r="AP54" s="929"/>
      <c r="AQ54" s="929"/>
      <c r="AR54" s="929"/>
      <c r="AS54" s="929"/>
      <c r="AT54" s="929"/>
      <c r="AU54" s="929"/>
      <c r="AV54" s="929"/>
      <c r="AW54" s="929"/>
      <c r="AX54" s="929"/>
      <c r="AY54" s="929"/>
      <c r="AZ54" s="932"/>
      <c r="BA54" s="932"/>
      <c r="BB54" s="932"/>
      <c r="BC54" s="932"/>
      <c r="BD54" s="932"/>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28"/>
      <c r="R55" s="929"/>
      <c r="S55" s="929"/>
      <c r="T55" s="929"/>
      <c r="U55" s="929"/>
      <c r="V55" s="929"/>
      <c r="W55" s="929"/>
      <c r="X55" s="929"/>
      <c r="Y55" s="929"/>
      <c r="Z55" s="929"/>
      <c r="AA55" s="929"/>
      <c r="AB55" s="929"/>
      <c r="AC55" s="929"/>
      <c r="AD55" s="929"/>
      <c r="AE55" s="930"/>
      <c r="AF55" s="845"/>
      <c r="AG55" s="846"/>
      <c r="AH55" s="846"/>
      <c r="AI55" s="846"/>
      <c r="AJ55" s="847"/>
      <c r="AK55" s="931"/>
      <c r="AL55" s="929"/>
      <c r="AM55" s="929"/>
      <c r="AN55" s="929"/>
      <c r="AO55" s="929"/>
      <c r="AP55" s="929"/>
      <c r="AQ55" s="929"/>
      <c r="AR55" s="929"/>
      <c r="AS55" s="929"/>
      <c r="AT55" s="929"/>
      <c r="AU55" s="929"/>
      <c r="AV55" s="929"/>
      <c r="AW55" s="929"/>
      <c r="AX55" s="929"/>
      <c r="AY55" s="929"/>
      <c r="AZ55" s="932"/>
      <c r="BA55" s="932"/>
      <c r="BB55" s="932"/>
      <c r="BC55" s="932"/>
      <c r="BD55" s="932"/>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28"/>
      <c r="R56" s="929"/>
      <c r="S56" s="929"/>
      <c r="T56" s="929"/>
      <c r="U56" s="929"/>
      <c r="V56" s="929"/>
      <c r="W56" s="929"/>
      <c r="X56" s="929"/>
      <c r="Y56" s="929"/>
      <c r="Z56" s="929"/>
      <c r="AA56" s="929"/>
      <c r="AB56" s="929"/>
      <c r="AC56" s="929"/>
      <c r="AD56" s="929"/>
      <c r="AE56" s="930"/>
      <c r="AF56" s="845"/>
      <c r="AG56" s="846"/>
      <c r="AH56" s="846"/>
      <c r="AI56" s="846"/>
      <c r="AJ56" s="847"/>
      <c r="AK56" s="931"/>
      <c r="AL56" s="929"/>
      <c r="AM56" s="929"/>
      <c r="AN56" s="929"/>
      <c r="AO56" s="929"/>
      <c r="AP56" s="929"/>
      <c r="AQ56" s="929"/>
      <c r="AR56" s="929"/>
      <c r="AS56" s="929"/>
      <c r="AT56" s="929"/>
      <c r="AU56" s="929"/>
      <c r="AV56" s="929"/>
      <c r="AW56" s="929"/>
      <c r="AX56" s="929"/>
      <c r="AY56" s="929"/>
      <c r="AZ56" s="932"/>
      <c r="BA56" s="932"/>
      <c r="BB56" s="932"/>
      <c r="BC56" s="932"/>
      <c r="BD56" s="932"/>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28"/>
      <c r="R57" s="929"/>
      <c r="S57" s="929"/>
      <c r="T57" s="929"/>
      <c r="U57" s="929"/>
      <c r="V57" s="929"/>
      <c r="W57" s="929"/>
      <c r="X57" s="929"/>
      <c r="Y57" s="929"/>
      <c r="Z57" s="929"/>
      <c r="AA57" s="929"/>
      <c r="AB57" s="929"/>
      <c r="AC57" s="929"/>
      <c r="AD57" s="929"/>
      <c r="AE57" s="930"/>
      <c r="AF57" s="845"/>
      <c r="AG57" s="846"/>
      <c r="AH57" s="846"/>
      <c r="AI57" s="846"/>
      <c r="AJ57" s="847"/>
      <c r="AK57" s="931"/>
      <c r="AL57" s="929"/>
      <c r="AM57" s="929"/>
      <c r="AN57" s="929"/>
      <c r="AO57" s="929"/>
      <c r="AP57" s="929"/>
      <c r="AQ57" s="929"/>
      <c r="AR57" s="929"/>
      <c r="AS57" s="929"/>
      <c r="AT57" s="929"/>
      <c r="AU57" s="929"/>
      <c r="AV57" s="929"/>
      <c r="AW57" s="929"/>
      <c r="AX57" s="929"/>
      <c r="AY57" s="929"/>
      <c r="AZ57" s="932"/>
      <c r="BA57" s="932"/>
      <c r="BB57" s="932"/>
      <c r="BC57" s="932"/>
      <c r="BD57" s="932"/>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28"/>
      <c r="R58" s="929"/>
      <c r="S58" s="929"/>
      <c r="T58" s="929"/>
      <c r="U58" s="929"/>
      <c r="V58" s="929"/>
      <c r="W58" s="929"/>
      <c r="X58" s="929"/>
      <c r="Y58" s="929"/>
      <c r="Z58" s="929"/>
      <c r="AA58" s="929"/>
      <c r="AB58" s="929"/>
      <c r="AC58" s="929"/>
      <c r="AD58" s="929"/>
      <c r="AE58" s="930"/>
      <c r="AF58" s="845"/>
      <c r="AG58" s="846"/>
      <c r="AH58" s="846"/>
      <c r="AI58" s="846"/>
      <c r="AJ58" s="847"/>
      <c r="AK58" s="931"/>
      <c r="AL58" s="929"/>
      <c r="AM58" s="929"/>
      <c r="AN58" s="929"/>
      <c r="AO58" s="929"/>
      <c r="AP58" s="929"/>
      <c r="AQ58" s="929"/>
      <c r="AR58" s="929"/>
      <c r="AS58" s="929"/>
      <c r="AT58" s="929"/>
      <c r="AU58" s="929"/>
      <c r="AV58" s="929"/>
      <c r="AW58" s="929"/>
      <c r="AX58" s="929"/>
      <c r="AY58" s="929"/>
      <c r="AZ58" s="932"/>
      <c r="BA58" s="932"/>
      <c r="BB58" s="932"/>
      <c r="BC58" s="932"/>
      <c r="BD58" s="932"/>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28"/>
      <c r="R59" s="929"/>
      <c r="S59" s="929"/>
      <c r="T59" s="929"/>
      <c r="U59" s="929"/>
      <c r="V59" s="929"/>
      <c r="W59" s="929"/>
      <c r="X59" s="929"/>
      <c r="Y59" s="929"/>
      <c r="Z59" s="929"/>
      <c r="AA59" s="929"/>
      <c r="AB59" s="929"/>
      <c r="AC59" s="929"/>
      <c r="AD59" s="929"/>
      <c r="AE59" s="930"/>
      <c r="AF59" s="845"/>
      <c r="AG59" s="846"/>
      <c r="AH59" s="846"/>
      <c r="AI59" s="846"/>
      <c r="AJ59" s="847"/>
      <c r="AK59" s="931"/>
      <c r="AL59" s="929"/>
      <c r="AM59" s="929"/>
      <c r="AN59" s="929"/>
      <c r="AO59" s="929"/>
      <c r="AP59" s="929"/>
      <c r="AQ59" s="929"/>
      <c r="AR59" s="929"/>
      <c r="AS59" s="929"/>
      <c r="AT59" s="929"/>
      <c r="AU59" s="929"/>
      <c r="AV59" s="929"/>
      <c r="AW59" s="929"/>
      <c r="AX59" s="929"/>
      <c r="AY59" s="929"/>
      <c r="AZ59" s="932"/>
      <c r="BA59" s="932"/>
      <c r="BB59" s="932"/>
      <c r="BC59" s="932"/>
      <c r="BD59" s="932"/>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28"/>
      <c r="R60" s="929"/>
      <c r="S60" s="929"/>
      <c r="T60" s="929"/>
      <c r="U60" s="929"/>
      <c r="V60" s="929"/>
      <c r="W60" s="929"/>
      <c r="X60" s="929"/>
      <c r="Y60" s="929"/>
      <c r="Z60" s="929"/>
      <c r="AA60" s="929"/>
      <c r="AB60" s="929"/>
      <c r="AC60" s="929"/>
      <c r="AD60" s="929"/>
      <c r="AE60" s="930"/>
      <c r="AF60" s="845"/>
      <c r="AG60" s="846"/>
      <c r="AH60" s="846"/>
      <c r="AI60" s="846"/>
      <c r="AJ60" s="847"/>
      <c r="AK60" s="931"/>
      <c r="AL60" s="929"/>
      <c r="AM60" s="929"/>
      <c r="AN60" s="929"/>
      <c r="AO60" s="929"/>
      <c r="AP60" s="929"/>
      <c r="AQ60" s="929"/>
      <c r="AR60" s="929"/>
      <c r="AS60" s="929"/>
      <c r="AT60" s="929"/>
      <c r="AU60" s="929"/>
      <c r="AV60" s="929"/>
      <c r="AW60" s="929"/>
      <c r="AX60" s="929"/>
      <c r="AY60" s="929"/>
      <c r="AZ60" s="932"/>
      <c r="BA60" s="932"/>
      <c r="BB60" s="932"/>
      <c r="BC60" s="932"/>
      <c r="BD60" s="932"/>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28"/>
      <c r="R61" s="929"/>
      <c r="S61" s="929"/>
      <c r="T61" s="929"/>
      <c r="U61" s="929"/>
      <c r="V61" s="929"/>
      <c r="W61" s="929"/>
      <c r="X61" s="929"/>
      <c r="Y61" s="929"/>
      <c r="Z61" s="929"/>
      <c r="AA61" s="929"/>
      <c r="AB61" s="929"/>
      <c r="AC61" s="929"/>
      <c r="AD61" s="929"/>
      <c r="AE61" s="930"/>
      <c r="AF61" s="845"/>
      <c r="AG61" s="846"/>
      <c r="AH61" s="846"/>
      <c r="AI61" s="846"/>
      <c r="AJ61" s="847"/>
      <c r="AK61" s="931"/>
      <c r="AL61" s="929"/>
      <c r="AM61" s="929"/>
      <c r="AN61" s="929"/>
      <c r="AO61" s="929"/>
      <c r="AP61" s="929"/>
      <c r="AQ61" s="929"/>
      <c r="AR61" s="929"/>
      <c r="AS61" s="929"/>
      <c r="AT61" s="929"/>
      <c r="AU61" s="929"/>
      <c r="AV61" s="929"/>
      <c r="AW61" s="929"/>
      <c r="AX61" s="929"/>
      <c r="AY61" s="929"/>
      <c r="AZ61" s="932"/>
      <c r="BA61" s="932"/>
      <c r="BB61" s="932"/>
      <c r="BC61" s="932"/>
      <c r="BD61" s="932"/>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28"/>
      <c r="R62" s="929"/>
      <c r="S62" s="929"/>
      <c r="T62" s="929"/>
      <c r="U62" s="929"/>
      <c r="V62" s="929"/>
      <c r="W62" s="929"/>
      <c r="X62" s="929"/>
      <c r="Y62" s="929"/>
      <c r="Z62" s="929"/>
      <c r="AA62" s="929"/>
      <c r="AB62" s="929"/>
      <c r="AC62" s="929"/>
      <c r="AD62" s="929"/>
      <c r="AE62" s="930"/>
      <c r="AF62" s="845"/>
      <c r="AG62" s="846"/>
      <c r="AH62" s="846"/>
      <c r="AI62" s="846"/>
      <c r="AJ62" s="847"/>
      <c r="AK62" s="931"/>
      <c r="AL62" s="929"/>
      <c r="AM62" s="929"/>
      <c r="AN62" s="929"/>
      <c r="AO62" s="929"/>
      <c r="AP62" s="929"/>
      <c r="AQ62" s="929"/>
      <c r="AR62" s="929"/>
      <c r="AS62" s="929"/>
      <c r="AT62" s="929"/>
      <c r="AU62" s="929"/>
      <c r="AV62" s="929"/>
      <c r="AW62" s="929"/>
      <c r="AX62" s="929"/>
      <c r="AY62" s="929"/>
      <c r="AZ62" s="932"/>
      <c r="BA62" s="932"/>
      <c r="BB62" s="932"/>
      <c r="BC62" s="932"/>
      <c r="BD62" s="932"/>
      <c r="BE62" s="912"/>
      <c r="BF62" s="912"/>
      <c r="BG62" s="912"/>
      <c r="BH62" s="912"/>
      <c r="BI62" s="913"/>
      <c r="BJ62" s="940"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395</v>
      </c>
      <c r="B63" s="874" t="s">
        <v>418</v>
      </c>
      <c r="C63" s="875"/>
      <c r="D63" s="875"/>
      <c r="E63" s="875"/>
      <c r="F63" s="875"/>
      <c r="G63" s="875"/>
      <c r="H63" s="875"/>
      <c r="I63" s="875"/>
      <c r="J63" s="875"/>
      <c r="K63" s="875"/>
      <c r="L63" s="875"/>
      <c r="M63" s="875"/>
      <c r="N63" s="875"/>
      <c r="O63" s="875"/>
      <c r="P63" s="876"/>
      <c r="Q63" s="933"/>
      <c r="R63" s="934"/>
      <c r="S63" s="934"/>
      <c r="T63" s="934"/>
      <c r="U63" s="934"/>
      <c r="V63" s="934"/>
      <c r="W63" s="934"/>
      <c r="X63" s="934"/>
      <c r="Y63" s="934"/>
      <c r="Z63" s="934"/>
      <c r="AA63" s="934"/>
      <c r="AB63" s="934"/>
      <c r="AC63" s="934"/>
      <c r="AD63" s="934"/>
      <c r="AE63" s="935"/>
      <c r="AF63" s="936">
        <v>2139</v>
      </c>
      <c r="AG63" s="937"/>
      <c r="AH63" s="937"/>
      <c r="AI63" s="937"/>
      <c r="AJ63" s="938"/>
      <c r="AK63" s="939"/>
      <c r="AL63" s="934"/>
      <c r="AM63" s="934"/>
      <c r="AN63" s="934"/>
      <c r="AO63" s="934"/>
      <c r="AP63" s="937">
        <v>72386</v>
      </c>
      <c r="AQ63" s="937"/>
      <c r="AR63" s="937"/>
      <c r="AS63" s="937"/>
      <c r="AT63" s="937"/>
      <c r="AU63" s="937">
        <v>14333</v>
      </c>
      <c r="AV63" s="937"/>
      <c r="AW63" s="937"/>
      <c r="AX63" s="937"/>
      <c r="AY63" s="937"/>
      <c r="AZ63" s="941"/>
      <c r="BA63" s="941"/>
      <c r="BB63" s="941"/>
      <c r="BC63" s="941"/>
      <c r="BD63" s="941"/>
      <c r="BE63" s="942"/>
      <c r="BF63" s="942"/>
      <c r="BG63" s="942"/>
      <c r="BH63" s="942"/>
      <c r="BI63" s="943"/>
      <c r="BJ63" s="944" t="s">
        <v>391</v>
      </c>
      <c r="BK63" s="945"/>
      <c r="BL63" s="945"/>
      <c r="BM63" s="945"/>
      <c r="BN63" s="94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420</v>
      </c>
      <c r="B66" s="825"/>
      <c r="C66" s="825"/>
      <c r="D66" s="825"/>
      <c r="E66" s="825"/>
      <c r="F66" s="825"/>
      <c r="G66" s="825"/>
      <c r="H66" s="825"/>
      <c r="I66" s="825"/>
      <c r="J66" s="825"/>
      <c r="K66" s="825"/>
      <c r="L66" s="825"/>
      <c r="M66" s="825"/>
      <c r="N66" s="825"/>
      <c r="O66" s="825"/>
      <c r="P66" s="826"/>
      <c r="Q66" s="801" t="s">
        <v>400</v>
      </c>
      <c r="R66" s="802"/>
      <c r="S66" s="802"/>
      <c r="T66" s="802"/>
      <c r="U66" s="803"/>
      <c r="V66" s="801" t="s">
        <v>421</v>
      </c>
      <c r="W66" s="802"/>
      <c r="X66" s="802"/>
      <c r="Y66" s="802"/>
      <c r="Z66" s="803"/>
      <c r="AA66" s="801" t="s">
        <v>422</v>
      </c>
      <c r="AB66" s="802"/>
      <c r="AC66" s="802"/>
      <c r="AD66" s="802"/>
      <c r="AE66" s="803"/>
      <c r="AF66" s="947" t="s">
        <v>423</v>
      </c>
      <c r="AG66" s="897"/>
      <c r="AH66" s="897"/>
      <c r="AI66" s="897"/>
      <c r="AJ66" s="948"/>
      <c r="AK66" s="801" t="s">
        <v>404</v>
      </c>
      <c r="AL66" s="825"/>
      <c r="AM66" s="825"/>
      <c r="AN66" s="825"/>
      <c r="AO66" s="826"/>
      <c r="AP66" s="801" t="s">
        <v>424</v>
      </c>
      <c r="AQ66" s="802"/>
      <c r="AR66" s="802"/>
      <c r="AS66" s="802"/>
      <c r="AT66" s="803"/>
      <c r="AU66" s="801" t="s">
        <v>425</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58"/>
      <c r="BT66" s="959"/>
      <c r="BU66" s="959"/>
      <c r="BV66" s="959"/>
      <c r="BW66" s="959"/>
      <c r="BX66" s="959"/>
      <c r="BY66" s="959"/>
      <c r="BZ66" s="959"/>
      <c r="CA66" s="959"/>
      <c r="CB66" s="959"/>
      <c r="CC66" s="959"/>
      <c r="CD66" s="959"/>
      <c r="CE66" s="959"/>
      <c r="CF66" s="959"/>
      <c r="CG66" s="960"/>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52"/>
      <c r="DW66" s="953"/>
      <c r="DX66" s="953"/>
      <c r="DY66" s="953"/>
      <c r="DZ66" s="954"/>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9"/>
      <c r="AG67" s="900"/>
      <c r="AH67" s="900"/>
      <c r="AI67" s="900"/>
      <c r="AJ67" s="950"/>
      <c r="AK67" s="95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8"/>
      <c r="BT67" s="959"/>
      <c r="BU67" s="959"/>
      <c r="BV67" s="959"/>
      <c r="BW67" s="959"/>
      <c r="BX67" s="959"/>
      <c r="BY67" s="959"/>
      <c r="BZ67" s="959"/>
      <c r="CA67" s="959"/>
      <c r="CB67" s="959"/>
      <c r="CC67" s="959"/>
      <c r="CD67" s="959"/>
      <c r="CE67" s="959"/>
      <c r="CF67" s="959"/>
      <c r="CG67" s="960"/>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52"/>
      <c r="DW67" s="953"/>
      <c r="DX67" s="953"/>
      <c r="DY67" s="953"/>
      <c r="DZ67" s="954"/>
      <c r="EA67" s="247"/>
    </row>
    <row r="68" spans="1:131" s="248" customFormat="1" ht="26.25" customHeight="1" thickTop="1">
      <c r="A68" s="259">
        <v>1</v>
      </c>
      <c r="B68" s="964" t="s">
        <v>592</v>
      </c>
      <c r="C68" s="965"/>
      <c r="D68" s="965"/>
      <c r="E68" s="965"/>
      <c r="F68" s="965"/>
      <c r="G68" s="965"/>
      <c r="H68" s="965"/>
      <c r="I68" s="965"/>
      <c r="J68" s="965"/>
      <c r="K68" s="965"/>
      <c r="L68" s="965"/>
      <c r="M68" s="965"/>
      <c r="N68" s="965"/>
      <c r="O68" s="965"/>
      <c r="P68" s="966"/>
      <c r="Q68" s="967">
        <v>30</v>
      </c>
      <c r="R68" s="961"/>
      <c r="S68" s="961"/>
      <c r="T68" s="961"/>
      <c r="U68" s="961"/>
      <c r="V68" s="961">
        <v>29</v>
      </c>
      <c r="W68" s="961"/>
      <c r="X68" s="961"/>
      <c r="Y68" s="961"/>
      <c r="Z68" s="961"/>
      <c r="AA68" s="961">
        <v>1</v>
      </c>
      <c r="AB68" s="961"/>
      <c r="AC68" s="961"/>
      <c r="AD68" s="961"/>
      <c r="AE68" s="961"/>
      <c r="AF68" s="961">
        <v>1</v>
      </c>
      <c r="AG68" s="961"/>
      <c r="AH68" s="961"/>
      <c r="AI68" s="961"/>
      <c r="AJ68" s="961"/>
      <c r="AK68" s="961" t="s">
        <v>593</v>
      </c>
      <c r="AL68" s="961"/>
      <c r="AM68" s="961"/>
      <c r="AN68" s="961"/>
      <c r="AO68" s="961"/>
      <c r="AP68" s="961" t="s">
        <v>593</v>
      </c>
      <c r="AQ68" s="961"/>
      <c r="AR68" s="961"/>
      <c r="AS68" s="961"/>
      <c r="AT68" s="961"/>
      <c r="AU68" s="961" t="s">
        <v>593</v>
      </c>
      <c r="AV68" s="961"/>
      <c r="AW68" s="961"/>
      <c r="AX68" s="961"/>
      <c r="AY68" s="961"/>
      <c r="AZ68" s="962"/>
      <c r="BA68" s="962"/>
      <c r="BB68" s="962"/>
      <c r="BC68" s="962"/>
      <c r="BD68" s="963"/>
      <c r="BE68" s="266"/>
      <c r="BF68" s="266"/>
      <c r="BG68" s="266"/>
      <c r="BH68" s="266"/>
      <c r="BI68" s="266"/>
      <c r="BJ68" s="266"/>
      <c r="BK68" s="266"/>
      <c r="BL68" s="266"/>
      <c r="BM68" s="266"/>
      <c r="BN68" s="266"/>
      <c r="BO68" s="266"/>
      <c r="BP68" s="266"/>
      <c r="BQ68" s="263">
        <v>62</v>
      </c>
      <c r="BR68" s="268"/>
      <c r="BS68" s="958"/>
      <c r="BT68" s="959"/>
      <c r="BU68" s="959"/>
      <c r="BV68" s="959"/>
      <c r="BW68" s="959"/>
      <c r="BX68" s="959"/>
      <c r="BY68" s="959"/>
      <c r="BZ68" s="959"/>
      <c r="CA68" s="959"/>
      <c r="CB68" s="959"/>
      <c r="CC68" s="959"/>
      <c r="CD68" s="959"/>
      <c r="CE68" s="959"/>
      <c r="CF68" s="959"/>
      <c r="CG68" s="960"/>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52"/>
      <c r="DW68" s="953"/>
      <c r="DX68" s="953"/>
      <c r="DY68" s="953"/>
      <c r="DZ68" s="954"/>
      <c r="EA68" s="247"/>
    </row>
    <row r="69" spans="1:131" s="248" customFormat="1" ht="26.25" customHeight="1">
      <c r="A69" s="262">
        <v>2</v>
      </c>
      <c r="B69" s="968"/>
      <c r="C69" s="920"/>
      <c r="D69" s="920"/>
      <c r="E69" s="920"/>
      <c r="F69" s="920"/>
      <c r="G69" s="920"/>
      <c r="H69" s="920"/>
      <c r="I69" s="920"/>
      <c r="J69" s="920"/>
      <c r="K69" s="920"/>
      <c r="L69" s="920"/>
      <c r="M69" s="920"/>
      <c r="N69" s="920"/>
      <c r="O69" s="920"/>
      <c r="P69" s="969"/>
      <c r="Q69" s="97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71"/>
      <c r="BA69" s="971"/>
      <c r="BB69" s="971"/>
      <c r="BC69" s="971"/>
      <c r="BD69" s="972"/>
      <c r="BE69" s="266"/>
      <c r="BF69" s="266"/>
      <c r="BG69" s="266"/>
      <c r="BH69" s="266"/>
      <c r="BI69" s="266"/>
      <c r="BJ69" s="266"/>
      <c r="BK69" s="266"/>
      <c r="BL69" s="266"/>
      <c r="BM69" s="266"/>
      <c r="BN69" s="266"/>
      <c r="BO69" s="266"/>
      <c r="BP69" s="266"/>
      <c r="BQ69" s="263">
        <v>63</v>
      </c>
      <c r="BR69" s="268"/>
      <c r="BS69" s="958"/>
      <c r="BT69" s="959"/>
      <c r="BU69" s="959"/>
      <c r="BV69" s="959"/>
      <c r="BW69" s="959"/>
      <c r="BX69" s="959"/>
      <c r="BY69" s="959"/>
      <c r="BZ69" s="959"/>
      <c r="CA69" s="959"/>
      <c r="CB69" s="959"/>
      <c r="CC69" s="959"/>
      <c r="CD69" s="959"/>
      <c r="CE69" s="959"/>
      <c r="CF69" s="959"/>
      <c r="CG69" s="960"/>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52"/>
      <c r="DW69" s="953"/>
      <c r="DX69" s="953"/>
      <c r="DY69" s="953"/>
      <c r="DZ69" s="954"/>
      <c r="EA69" s="247"/>
    </row>
    <row r="70" spans="1:131" s="248" customFormat="1" ht="26.25" customHeight="1">
      <c r="A70" s="262">
        <v>3</v>
      </c>
      <c r="B70" s="968"/>
      <c r="C70" s="920"/>
      <c r="D70" s="920"/>
      <c r="E70" s="920"/>
      <c r="F70" s="920"/>
      <c r="G70" s="920"/>
      <c r="H70" s="920"/>
      <c r="I70" s="920"/>
      <c r="J70" s="920"/>
      <c r="K70" s="920"/>
      <c r="L70" s="920"/>
      <c r="M70" s="920"/>
      <c r="N70" s="920"/>
      <c r="O70" s="920"/>
      <c r="P70" s="969"/>
      <c r="Q70" s="97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71"/>
      <c r="BA70" s="971"/>
      <c r="BB70" s="971"/>
      <c r="BC70" s="971"/>
      <c r="BD70" s="972"/>
      <c r="BE70" s="266"/>
      <c r="BF70" s="266"/>
      <c r="BG70" s="266"/>
      <c r="BH70" s="266"/>
      <c r="BI70" s="266"/>
      <c r="BJ70" s="266"/>
      <c r="BK70" s="266"/>
      <c r="BL70" s="266"/>
      <c r="BM70" s="266"/>
      <c r="BN70" s="266"/>
      <c r="BO70" s="266"/>
      <c r="BP70" s="266"/>
      <c r="BQ70" s="263">
        <v>64</v>
      </c>
      <c r="BR70" s="268"/>
      <c r="BS70" s="958"/>
      <c r="BT70" s="959"/>
      <c r="BU70" s="959"/>
      <c r="BV70" s="959"/>
      <c r="BW70" s="959"/>
      <c r="BX70" s="959"/>
      <c r="BY70" s="959"/>
      <c r="BZ70" s="959"/>
      <c r="CA70" s="959"/>
      <c r="CB70" s="959"/>
      <c r="CC70" s="959"/>
      <c r="CD70" s="959"/>
      <c r="CE70" s="959"/>
      <c r="CF70" s="959"/>
      <c r="CG70" s="960"/>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52"/>
      <c r="DW70" s="953"/>
      <c r="DX70" s="953"/>
      <c r="DY70" s="953"/>
      <c r="DZ70" s="954"/>
      <c r="EA70" s="247"/>
    </row>
    <row r="71" spans="1:131" s="248" customFormat="1" ht="26.25" customHeight="1">
      <c r="A71" s="262">
        <v>4</v>
      </c>
      <c r="B71" s="968"/>
      <c r="C71" s="920"/>
      <c r="D71" s="920"/>
      <c r="E71" s="920"/>
      <c r="F71" s="920"/>
      <c r="G71" s="920"/>
      <c r="H71" s="920"/>
      <c r="I71" s="920"/>
      <c r="J71" s="920"/>
      <c r="K71" s="920"/>
      <c r="L71" s="920"/>
      <c r="M71" s="920"/>
      <c r="N71" s="920"/>
      <c r="O71" s="920"/>
      <c r="P71" s="969"/>
      <c r="Q71" s="97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71"/>
      <c r="BA71" s="971"/>
      <c r="BB71" s="971"/>
      <c r="BC71" s="971"/>
      <c r="BD71" s="972"/>
      <c r="BE71" s="266"/>
      <c r="BF71" s="266"/>
      <c r="BG71" s="266"/>
      <c r="BH71" s="266"/>
      <c r="BI71" s="266"/>
      <c r="BJ71" s="266"/>
      <c r="BK71" s="266"/>
      <c r="BL71" s="266"/>
      <c r="BM71" s="266"/>
      <c r="BN71" s="266"/>
      <c r="BO71" s="266"/>
      <c r="BP71" s="266"/>
      <c r="BQ71" s="263">
        <v>65</v>
      </c>
      <c r="BR71" s="268"/>
      <c r="BS71" s="958"/>
      <c r="BT71" s="959"/>
      <c r="BU71" s="959"/>
      <c r="BV71" s="959"/>
      <c r="BW71" s="959"/>
      <c r="BX71" s="959"/>
      <c r="BY71" s="959"/>
      <c r="BZ71" s="959"/>
      <c r="CA71" s="959"/>
      <c r="CB71" s="959"/>
      <c r="CC71" s="959"/>
      <c r="CD71" s="959"/>
      <c r="CE71" s="959"/>
      <c r="CF71" s="959"/>
      <c r="CG71" s="960"/>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52"/>
      <c r="DW71" s="953"/>
      <c r="DX71" s="953"/>
      <c r="DY71" s="953"/>
      <c r="DZ71" s="954"/>
      <c r="EA71" s="247"/>
    </row>
    <row r="72" spans="1:131" s="248" customFormat="1" ht="26.25" customHeight="1">
      <c r="A72" s="262">
        <v>5</v>
      </c>
      <c r="B72" s="968"/>
      <c r="C72" s="920"/>
      <c r="D72" s="920"/>
      <c r="E72" s="920"/>
      <c r="F72" s="920"/>
      <c r="G72" s="920"/>
      <c r="H72" s="920"/>
      <c r="I72" s="920"/>
      <c r="J72" s="920"/>
      <c r="K72" s="920"/>
      <c r="L72" s="920"/>
      <c r="M72" s="920"/>
      <c r="N72" s="920"/>
      <c r="O72" s="920"/>
      <c r="P72" s="969"/>
      <c r="Q72" s="97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71"/>
      <c r="BA72" s="971"/>
      <c r="BB72" s="971"/>
      <c r="BC72" s="971"/>
      <c r="BD72" s="972"/>
      <c r="BE72" s="266"/>
      <c r="BF72" s="266"/>
      <c r="BG72" s="266"/>
      <c r="BH72" s="266"/>
      <c r="BI72" s="266"/>
      <c r="BJ72" s="266"/>
      <c r="BK72" s="266"/>
      <c r="BL72" s="266"/>
      <c r="BM72" s="266"/>
      <c r="BN72" s="266"/>
      <c r="BO72" s="266"/>
      <c r="BP72" s="266"/>
      <c r="BQ72" s="263">
        <v>66</v>
      </c>
      <c r="BR72" s="268"/>
      <c r="BS72" s="958"/>
      <c r="BT72" s="959"/>
      <c r="BU72" s="959"/>
      <c r="BV72" s="959"/>
      <c r="BW72" s="959"/>
      <c r="BX72" s="959"/>
      <c r="BY72" s="959"/>
      <c r="BZ72" s="959"/>
      <c r="CA72" s="959"/>
      <c r="CB72" s="959"/>
      <c r="CC72" s="959"/>
      <c r="CD72" s="959"/>
      <c r="CE72" s="959"/>
      <c r="CF72" s="959"/>
      <c r="CG72" s="960"/>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52"/>
      <c r="DW72" s="953"/>
      <c r="DX72" s="953"/>
      <c r="DY72" s="953"/>
      <c r="DZ72" s="954"/>
      <c r="EA72" s="247"/>
    </row>
    <row r="73" spans="1:131" s="248" customFormat="1" ht="26.25" customHeight="1">
      <c r="A73" s="262">
        <v>6</v>
      </c>
      <c r="B73" s="968"/>
      <c r="C73" s="920"/>
      <c r="D73" s="920"/>
      <c r="E73" s="920"/>
      <c r="F73" s="920"/>
      <c r="G73" s="920"/>
      <c r="H73" s="920"/>
      <c r="I73" s="920"/>
      <c r="J73" s="920"/>
      <c r="K73" s="920"/>
      <c r="L73" s="920"/>
      <c r="M73" s="920"/>
      <c r="N73" s="920"/>
      <c r="O73" s="920"/>
      <c r="P73" s="969"/>
      <c r="Q73" s="97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71"/>
      <c r="BA73" s="971"/>
      <c r="BB73" s="971"/>
      <c r="BC73" s="971"/>
      <c r="BD73" s="972"/>
      <c r="BE73" s="266"/>
      <c r="BF73" s="266"/>
      <c r="BG73" s="266"/>
      <c r="BH73" s="266"/>
      <c r="BI73" s="266"/>
      <c r="BJ73" s="266"/>
      <c r="BK73" s="266"/>
      <c r="BL73" s="266"/>
      <c r="BM73" s="266"/>
      <c r="BN73" s="266"/>
      <c r="BO73" s="266"/>
      <c r="BP73" s="266"/>
      <c r="BQ73" s="263">
        <v>67</v>
      </c>
      <c r="BR73" s="268"/>
      <c r="BS73" s="958"/>
      <c r="BT73" s="959"/>
      <c r="BU73" s="959"/>
      <c r="BV73" s="959"/>
      <c r="BW73" s="959"/>
      <c r="BX73" s="959"/>
      <c r="BY73" s="959"/>
      <c r="BZ73" s="959"/>
      <c r="CA73" s="959"/>
      <c r="CB73" s="959"/>
      <c r="CC73" s="959"/>
      <c r="CD73" s="959"/>
      <c r="CE73" s="959"/>
      <c r="CF73" s="959"/>
      <c r="CG73" s="960"/>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52"/>
      <c r="DW73" s="953"/>
      <c r="DX73" s="953"/>
      <c r="DY73" s="953"/>
      <c r="DZ73" s="954"/>
      <c r="EA73" s="247"/>
    </row>
    <row r="74" spans="1:131" s="248" customFormat="1" ht="26.25" customHeight="1">
      <c r="A74" s="262">
        <v>7</v>
      </c>
      <c r="B74" s="968"/>
      <c r="C74" s="920"/>
      <c r="D74" s="920"/>
      <c r="E74" s="920"/>
      <c r="F74" s="920"/>
      <c r="G74" s="920"/>
      <c r="H74" s="920"/>
      <c r="I74" s="920"/>
      <c r="J74" s="920"/>
      <c r="K74" s="920"/>
      <c r="L74" s="920"/>
      <c r="M74" s="920"/>
      <c r="N74" s="920"/>
      <c r="O74" s="920"/>
      <c r="P74" s="969"/>
      <c r="Q74" s="97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71"/>
      <c r="BA74" s="971"/>
      <c r="BB74" s="971"/>
      <c r="BC74" s="971"/>
      <c r="BD74" s="972"/>
      <c r="BE74" s="266"/>
      <c r="BF74" s="266"/>
      <c r="BG74" s="266"/>
      <c r="BH74" s="266"/>
      <c r="BI74" s="266"/>
      <c r="BJ74" s="266"/>
      <c r="BK74" s="266"/>
      <c r="BL74" s="266"/>
      <c r="BM74" s="266"/>
      <c r="BN74" s="266"/>
      <c r="BO74" s="266"/>
      <c r="BP74" s="266"/>
      <c r="BQ74" s="263">
        <v>68</v>
      </c>
      <c r="BR74" s="268"/>
      <c r="BS74" s="958"/>
      <c r="BT74" s="959"/>
      <c r="BU74" s="959"/>
      <c r="BV74" s="959"/>
      <c r="BW74" s="959"/>
      <c r="BX74" s="959"/>
      <c r="BY74" s="959"/>
      <c r="BZ74" s="959"/>
      <c r="CA74" s="959"/>
      <c r="CB74" s="959"/>
      <c r="CC74" s="959"/>
      <c r="CD74" s="959"/>
      <c r="CE74" s="959"/>
      <c r="CF74" s="959"/>
      <c r="CG74" s="960"/>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52"/>
      <c r="DW74" s="953"/>
      <c r="DX74" s="953"/>
      <c r="DY74" s="953"/>
      <c r="DZ74" s="954"/>
      <c r="EA74" s="247"/>
    </row>
    <row r="75" spans="1:131" s="248" customFormat="1" ht="26.25" customHeight="1">
      <c r="A75" s="262">
        <v>8</v>
      </c>
      <c r="B75" s="968"/>
      <c r="C75" s="920"/>
      <c r="D75" s="920"/>
      <c r="E75" s="920"/>
      <c r="F75" s="920"/>
      <c r="G75" s="920"/>
      <c r="H75" s="920"/>
      <c r="I75" s="920"/>
      <c r="J75" s="920"/>
      <c r="K75" s="920"/>
      <c r="L75" s="920"/>
      <c r="M75" s="920"/>
      <c r="N75" s="920"/>
      <c r="O75" s="920"/>
      <c r="P75" s="969"/>
      <c r="Q75" s="973"/>
      <c r="R75" s="923"/>
      <c r="S75" s="923"/>
      <c r="T75" s="923"/>
      <c r="U75" s="914"/>
      <c r="V75" s="924"/>
      <c r="W75" s="923"/>
      <c r="X75" s="923"/>
      <c r="Y75" s="923"/>
      <c r="Z75" s="914"/>
      <c r="AA75" s="924"/>
      <c r="AB75" s="923"/>
      <c r="AC75" s="923"/>
      <c r="AD75" s="923"/>
      <c r="AE75" s="914"/>
      <c r="AF75" s="924"/>
      <c r="AG75" s="923"/>
      <c r="AH75" s="923"/>
      <c r="AI75" s="923"/>
      <c r="AJ75" s="914"/>
      <c r="AK75" s="924"/>
      <c r="AL75" s="923"/>
      <c r="AM75" s="923"/>
      <c r="AN75" s="923"/>
      <c r="AO75" s="914"/>
      <c r="AP75" s="924"/>
      <c r="AQ75" s="923"/>
      <c r="AR75" s="923"/>
      <c r="AS75" s="923"/>
      <c r="AT75" s="914"/>
      <c r="AU75" s="924"/>
      <c r="AV75" s="923"/>
      <c r="AW75" s="923"/>
      <c r="AX75" s="923"/>
      <c r="AY75" s="914"/>
      <c r="AZ75" s="971"/>
      <c r="BA75" s="971"/>
      <c r="BB75" s="971"/>
      <c r="BC75" s="971"/>
      <c r="BD75" s="972"/>
      <c r="BE75" s="266"/>
      <c r="BF75" s="266"/>
      <c r="BG75" s="266"/>
      <c r="BH75" s="266"/>
      <c r="BI75" s="266"/>
      <c r="BJ75" s="266"/>
      <c r="BK75" s="266"/>
      <c r="BL75" s="266"/>
      <c r="BM75" s="266"/>
      <c r="BN75" s="266"/>
      <c r="BO75" s="266"/>
      <c r="BP75" s="266"/>
      <c r="BQ75" s="263">
        <v>69</v>
      </c>
      <c r="BR75" s="268"/>
      <c r="BS75" s="958"/>
      <c r="BT75" s="959"/>
      <c r="BU75" s="959"/>
      <c r="BV75" s="959"/>
      <c r="BW75" s="959"/>
      <c r="BX75" s="959"/>
      <c r="BY75" s="959"/>
      <c r="BZ75" s="959"/>
      <c r="CA75" s="959"/>
      <c r="CB75" s="959"/>
      <c r="CC75" s="959"/>
      <c r="CD75" s="959"/>
      <c r="CE75" s="959"/>
      <c r="CF75" s="959"/>
      <c r="CG75" s="960"/>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52"/>
      <c r="DW75" s="953"/>
      <c r="DX75" s="953"/>
      <c r="DY75" s="953"/>
      <c r="DZ75" s="954"/>
      <c r="EA75" s="247"/>
    </row>
    <row r="76" spans="1:131" s="248" customFormat="1" ht="26.25" customHeight="1">
      <c r="A76" s="262">
        <v>9</v>
      </c>
      <c r="B76" s="968"/>
      <c r="C76" s="920"/>
      <c r="D76" s="920"/>
      <c r="E76" s="920"/>
      <c r="F76" s="920"/>
      <c r="G76" s="920"/>
      <c r="H76" s="920"/>
      <c r="I76" s="920"/>
      <c r="J76" s="920"/>
      <c r="K76" s="920"/>
      <c r="L76" s="920"/>
      <c r="M76" s="920"/>
      <c r="N76" s="920"/>
      <c r="O76" s="920"/>
      <c r="P76" s="969"/>
      <c r="Q76" s="973"/>
      <c r="R76" s="923"/>
      <c r="S76" s="923"/>
      <c r="T76" s="923"/>
      <c r="U76" s="914"/>
      <c r="V76" s="924"/>
      <c r="W76" s="923"/>
      <c r="X76" s="923"/>
      <c r="Y76" s="923"/>
      <c r="Z76" s="914"/>
      <c r="AA76" s="924"/>
      <c r="AB76" s="923"/>
      <c r="AC76" s="923"/>
      <c r="AD76" s="923"/>
      <c r="AE76" s="914"/>
      <c r="AF76" s="924"/>
      <c r="AG76" s="923"/>
      <c r="AH76" s="923"/>
      <c r="AI76" s="923"/>
      <c r="AJ76" s="914"/>
      <c r="AK76" s="924"/>
      <c r="AL76" s="923"/>
      <c r="AM76" s="923"/>
      <c r="AN76" s="923"/>
      <c r="AO76" s="914"/>
      <c r="AP76" s="924"/>
      <c r="AQ76" s="923"/>
      <c r="AR76" s="923"/>
      <c r="AS76" s="923"/>
      <c r="AT76" s="914"/>
      <c r="AU76" s="924"/>
      <c r="AV76" s="923"/>
      <c r="AW76" s="923"/>
      <c r="AX76" s="923"/>
      <c r="AY76" s="914"/>
      <c r="AZ76" s="971"/>
      <c r="BA76" s="971"/>
      <c r="BB76" s="971"/>
      <c r="BC76" s="971"/>
      <c r="BD76" s="972"/>
      <c r="BE76" s="266"/>
      <c r="BF76" s="266"/>
      <c r="BG76" s="266"/>
      <c r="BH76" s="266"/>
      <c r="BI76" s="266"/>
      <c r="BJ76" s="266"/>
      <c r="BK76" s="266"/>
      <c r="BL76" s="266"/>
      <c r="BM76" s="266"/>
      <c r="BN76" s="266"/>
      <c r="BO76" s="266"/>
      <c r="BP76" s="266"/>
      <c r="BQ76" s="263">
        <v>70</v>
      </c>
      <c r="BR76" s="268"/>
      <c r="BS76" s="958"/>
      <c r="BT76" s="959"/>
      <c r="BU76" s="959"/>
      <c r="BV76" s="959"/>
      <c r="BW76" s="959"/>
      <c r="BX76" s="959"/>
      <c r="BY76" s="959"/>
      <c r="BZ76" s="959"/>
      <c r="CA76" s="959"/>
      <c r="CB76" s="959"/>
      <c r="CC76" s="959"/>
      <c r="CD76" s="959"/>
      <c r="CE76" s="959"/>
      <c r="CF76" s="959"/>
      <c r="CG76" s="960"/>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52"/>
      <c r="DW76" s="953"/>
      <c r="DX76" s="953"/>
      <c r="DY76" s="953"/>
      <c r="DZ76" s="954"/>
      <c r="EA76" s="247"/>
    </row>
    <row r="77" spans="1:131" s="248" customFormat="1" ht="26.25" customHeight="1">
      <c r="A77" s="262">
        <v>10</v>
      </c>
      <c r="B77" s="968"/>
      <c r="C77" s="920"/>
      <c r="D77" s="920"/>
      <c r="E77" s="920"/>
      <c r="F77" s="920"/>
      <c r="G77" s="920"/>
      <c r="H77" s="920"/>
      <c r="I77" s="920"/>
      <c r="J77" s="920"/>
      <c r="K77" s="920"/>
      <c r="L77" s="920"/>
      <c r="M77" s="920"/>
      <c r="N77" s="920"/>
      <c r="O77" s="920"/>
      <c r="P77" s="969"/>
      <c r="Q77" s="973"/>
      <c r="R77" s="923"/>
      <c r="S77" s="923"/>
      <c r="T77" s="923"/>
      <c r="U77" s="914"/>
      <c r="V77" s="924"/>
      <c r="W77" s="923"/>
      <c r="X77" s="923"/>
      <c r="Y77" s="923"/>
      <c r="Z77" s="914"/>
      <c r="AA77" s="924"/>
      <c r="AB77" s="923"/>
      <c r="AC77" s="923"/>
      <c r="AD77" s="923"/>
      <c r="AE77" s="914"/>
      <c r="AF77" s="924"/>
      <c r="AG77" s="923"/>
      <c r="AH77" s="923"/>
      <c r="AI77" s="923"/>
      <c r="AJ77" s="914"/>
      <c r="AK77" s="924"/>
      <c r="AL77" s="923"/>
      <c r="AM77" s="923"/>
      <c r="AN77" s="923"/>
      <c r="AO77" s="914"/>
      <c r="AP77" s="924"/>
      <c r="AQ77" s="923"/>
      <c r="AR77" s="923"/>
      <c r="AS77" s="923"/>
      <c r="AT77" s="914"/>
      <c r="AU77" s="924"/>
      <c r="AV77" s="923"/>
      <c r="AW77" s="923"/>
      <c r="AX77" s="923"/>
      <c r="AY77" s="914"/>
      <c r="AZ77" s="971"/>
      <c r="BA77" s="971"/>
      <c r="BB77" s="971"/>
      <c r="BC77" s="971"/>
      <c r="BD77" s="972"/>
      <c r="BE77" s="266"/>
      <c r="BF77" s="266"/>
      <c r="BG77" s="266"/>
      <c r="BH77" s="266"/>
      <c r="BI77" s="266"/>
      <c r="BJ77" s="266"/>
      <c r="BK77" s="266"/>
      <c r="BL77" s="266"/>
      <c r="BM77" s="266"/>
      <c r="BN77" s="266"/>
      <c r="BO77" s="266"/>
      <c r="BP77" s="266"/>
      <c r="BQ77" s="263">
        <v>71</v>
      </c>
      <c r="BR77" s="268"/>
      <c r="BS77" s="958"/>
      <c r="BT77" s="959"/>
      <c r="BU77" s="959"/>
      <c r="BV77" s="959"/>
      <c r="BW77" s="959"/>
      <c r="BX77" s="959"/>
      <c r="BY77" s="959"/>
      <c r="BZ77" s="959"/>
      <c r="CA77" s="959"/>
      <c r="CB77" s="959"/>
      <c r="CC77" s="959"/>
      <c r="CD77" s="959"/>
      <c r="CE77" s="959"/>
      <c r="CF77" s="959"/>
      <c r="CG77" s="960"/>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52"/>
      <c r="DW77" s="953"/>
      <c r="DX77" s="953"/>
      <c r="DY77" s="953"/>
      <c r="DZ77" s="954"/>
      <c r="EA77" s="247"/>
    </row>
    <row r="78" spans="1:131" s="248" customFormat="1" ht="26.25" customHeight="1">
      <c r="A78" s="262">
        <v>11</v>
      </c>
      <c r="B78" s="968"/>
      <c r="C78" s="920"/>
      <c r="D78" s="920"/>
      <c r="E78" s="920"/>
      <c r="F78" s="920"/>
      <c r="G78" s="920"/>
      <c r="H78" s="920"/>
      <c r="I78" s="920"/>
      <c r="J78" s="920"/>
      <c r="K78" s="920"/>
      <c r="L78" s="920"/>
      <c r="M78" s="920"/>
      <c r="N78" s="920"/>
      <c r="O78" s="920"/>
      <c r="P78" s="969"/>
      <c r="Q78" s="97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71"/>
      <c r="BA78" s="971"/>
      <c r="BB78" s="971"/>
      <c r="BC78" s="971"/>
      <c r="BD78" s="972"/>
      <c r="BE78" s="266"/>
      <c r="BF78" s="266"/>
      <c r="BG78" s="266"/>
      <c r="BH78" s="266"/>
      <c r="BI78" s="266"/>
      <c r="BJ78" s="269"/>
      <c r="BK78" s="269"/>
      <c r="BL78" s="269"/>
      <c r="BM78" s="269"/>
      <c r="BN78" s="269"/>
      <c r="BO78" s="266"/>
      <c r="BP78" s="266"/>
      <c r="BQ78" s="263">
        <v>72</v>
      </c>
      <c r="BR78" s="268"/>
      <c r="BS78" s="958"/>
      <c r="BT78" s="959"/>
      <c r="BU78" s="959"/>
      <c r="BV78" s="959"/>
      <c r="BW78" s="959"/>
      <c r="BX78" s="959"/>
      <c r="BY78" s="959"/>
      <c r="BZ78" s="959"/>
      <c r="CA78" s="959"/>
      <c r="CB78" s="959"/>
      <c r="CC78" s="959"/>
      <c r="CD78" s="959"/>
      <c r="CE78" s="959"/>
      <c r="CF78" s="959"/>
      <c r="CG78" s="960"/>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52"/>
      <c r="DW78" s="953"/>
      <c r="DX78" s="953"/>
      <c r="DY78" s="953"/>
      <c r="DZ78" s="954"/>
      <c r="EA78" s="247"/>
    </row>
    <row r="79" spans="1:131" s="248" customFormat="1" ht="26.25" customHeight="1">
      <c r="A79" s="262">
        <v>12</v>
      </c>
      <c r="B79" s="968"/>
      <c r="C79" s="920"/>
      <c r="D79" s="920"/>
      <c r="E79" s="920"/>
      <c r="F79" s="920"/>
      <c r="G79" s="920"/>
      <c r="H79" s="920"/>
      <c r="I79" s="920"/>
      <c r="J79" s="920"/>
      <c r="K79" s="920"/>
      <c r="L79" s="920"/>
      <c r="M79" s="920"/>
      <c r="N79" s="920"/>
      <c r="O79" s="920"/>
      <c r="P79" s="969"/>
      <c r="Q79" s="97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71"/>
      <c r="BA79" s="971"/>
      <c r="BB79" s="971"/>
      <c r="BC79" s="971"/>
      <c r="BD79" s="972"/>
      <c r="BE79" s="266"/>
      <c r="BF79" s="266"/>
      <c r="BG79" s="266"/>
      <c r="BH79" s="266"/>
      <c r="BI79" s="266"/>
      <c r="BJ79" s="269"/>
      <c r="BK79" s="269"/>
      <c r="BL79" s="269"/>
      <c r="BM79" s="269"/>
      <c r="BN79" s="269"/>
      <c r="BO79" s="266"/>
      <c r="BP79" s="266"/>
      <c r="BQ79" s="263">
        <v>73</v>
      </c>
      <c r="BR79" s="268"/>
      <c r="BS79" s="958"/>
      <c r="BT79" s="959"/>
      <c r="BU79" s="959"/>
      <c r="BV79" s="959"/>
      <c r="BW79" s="959"/>
      <c r="BX79" s="959"/>
      <c r="BY79" s="959"/>
      <c r="BZ79" s="959"/>
      <c r="CA79" s="959"/>
      <c r="CB79" s="959"/>
      <c r="CC79" s="959"/>
      <c r="CD79" s="959"/>
      <c r="CE79" s="959"/>
      <c r="CF79" s="959"/>
      <c r="CG79" s="960"/>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52"/>
      <c r="DW79" s="953"/>
      <c r="DX79" s="953"/>
      <c r="DY79" s="953"/>
      <c r="DZ79" s="954"/>
      <c r="EA79" s="247"/>
    </row>
    <row r="80" spans="1:131" s="248" customFormat="1" ht="26.25" customHeight="1">
      <c r="A80" s="262">
        <v>13</v>
      </c>
      <c r="B80" s="968"/>
      <c r="C80" s="920"/>
      <c r="D80" s="920"/>
      <c r="E80" s="920"/>
      <c r="F80" s="920"/>
      <c r="G80" s="920"/>
      <c r="H80" s="920"/>
      <c r="I80" s="920"/>
      <c r="J80" s="920"/>
      <c r="K80" s="920"/>
      <c r="L80" s="920"/>
      <c r="M80" s="920"/>
      <c r="N80" s="920"/>
      <c r="O80" s="920"/>
      <c r="P80" s="969"/>
      <c r="Q80" s="97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71"/>
      <c r="BA80" s="971"/>
      <c r="BB80" s="971"/>
      <c r="BC80" s="971"/>
      <c r="BD80" s="972"/>
      <c r="BE80" s="266"/>
      <c r="BF80" s="266"/>
      <c r="BG80" s="266"/>
      <c r="BH80" s="266"/>
      <c r="BI80" s="266"/>
      <c r="BJ80" s="266"/>
      <c r="BK80" s="266"/>
      <c r="BL80" s="266"/>
      <c r="BM80" s="266"/>
      <c r="BN80" s="266"/>
      <c r="BO80" s="266"/>
      <c r="BP80" s="266"/>
      <c r="BQ80" s="263">
        <v>74</v>
      </c>
      <c r="BR80" s="268"/>
      <c r="BS80" s="958"/>
      <c r="BT80" s="959"/>
      <c r="BU80" s="959"/>
      <c r="BV80" s="959"/>
      <c r="BW80" s="959"/>
      <c r="BX80" s="959"/>
      <c r="BY80" s="959"/>
      <c r="BZ80" s="959"/>
      <c r="CA80" s="959"/>
      <c r="CB80" s="959"/>
      <c r="CC80" s="959"/>
      <c r="CD80" s="959"/>
      <c r="CE80" s="959"/>
      <c r="CF80" s="959"/>
      <c r="CG80" s="960"/>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52"/>
      <c r="DW80" s="953"/>
      <c r="DX80" s="953"/>
      <c r="DY80" s="953"/>
      <c r="DZ80" s="954"/>
      <c r="EA80" s="247"/>
    </row>
    <row r="81" spans="1:131" s="248" customFormat="1" ht="26.25" customHeight="1">
      <c r="A81" s="262">
        <v>14</v>
      </c>
      <c r="B81" s="968"/>
      <c r="C81" s="920"/>
      <c r="D81" s="920"/>
      <c r="E81" s="920"/>
      <c r="F81" s="920"/>
      <c r="G81" s="920"/>
      <c r="H81" s="920"/>
      <c r="I81" s="920"/>
      <c r="J81" s="920"/>
      <c r="K81" s="920"/>
      <c r="L81" s="920"/>
      <c r="M81" s="920"/>
      <c r="N81" s="920"/>
      <c r="O81" s="920"/>
      <c r="P81" s="969"/>
      <c r="Q81" s="97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71"/>
      <c r="BA81" s="971"/>
      <c r="BB81" s="971"/>
      <c r="BC81" s="971"/>
      <c r="BD81" s="972"/>
      <c r="BE81" s="266"/>
      <c r="BF81" s="266"/>
      <c r="BG81" s="266"/>
      <c r="BH81" s="266"/>
      <c r="BI81" s="266"/>
      <c r="BJ81" s="266"/>
      <c r="BK81" s="266"/>
      <c r="BL81" s="266"/>
      <c r="BM81" s="266"/>
      <c r="BN81" s="266"/>
      <c r="BO81" s="266"/>
      <c r="BP81" s="266"/>
      <c r="BQ81" s="263">
        <v>75</v>
      </c>
      <c r="BR81" s="268"/>
      <c r="BS81" s="958"/>
      <c r="BT81" s="959"/>
      <c r="BU81" s="959"/>
      <c r="BV81" s="959"/>
      <c r="BW81" s="959"/>
      <c r="BX81" s="959"/>
      <c r="BY81" s="959"/>
      <c r="BZ81" s="959"/>
      <c r="CA81" s="959"/>
      <c r="CB81" s="959"/>
      <c r="CC81" s="959"/>
      <c r="CD81" s="959"/>
      <c r="CE81" s="959"/>
      <c r="CF81" s="959"/>
      <c r="CG81" s="960"/>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52"/>
      <c r="DW81" s="953"/>
      <c r="DX81" s="953"/>
      <c r="DY81" s="953"/>
      <c r="DZ81" s="954"/>
      <c r="EA81" s="247"/>
    </row>
    <row r="82" spans="1:131" s="248" customFormat="1" ht="26.25" customHeight="1">
      <c r="A82" s="262">
        <v>15</v>
      </c>
      <c r="B82" s="968"/>
      <c r="C82" s="920"/>
      <c r="D82" s="920"/>
      <c r="E82" s="920"/>
      <c r="F82" s="920"/>
      <c r="G82" s="920"/>
      <c r="H82" s="920"/>
      <c r="I82" s="920"/>
      <c r="J82" s="920"/>
      <c r="K82" s="920"/>
      <c r="L82" s="920"/>
      <c r="M82" s="920"/>
      <c r="N82" s="920"/>
      <c r="O82" s="920"/>
      <c r="P82" s="969"/>
      <c r="Q82" s="97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71"/>
      <c r="BA82" s="971"/>
      <c r="BB82" s="971"/>
      <c r="BC82" s="971"/>
      <c r="BD82" s="972"/>
      <c r="BE82" s="266"/>
      <c r="BF82" s="266"/>
      <c r="BG82" s="266"/>
      <c r="BH82" s="266"/>
      <c r="BI82" s="266"/>
      <c r="BJ82" s="266"/>
      <c r="BK82" s="266"/>
      <c r="BL82" s="266"/>
      <c r="BM82" s="266"/>
      <c r="BN82" s="266"/>
      <c r="BO82" s="266"/>
      <c r="BP82" s="266"/>
      <c r="BQ82" s="263">
        <v>76</v>
      </c>
      <c r="BR82" s="268"/>
      <c r="BS82" s="958"/>
      <c r="BT82" s="959"/>
      <c r="BU82" s="959"/>
      <c r="BV82" s="959"/>
      <c r="BW82" s="959"/>
      <c r="BX82" s="959"/>
      <c r="BY82" s="959"/>
      <c r="BZ82" s="959"/>
      <c r="CA82" s="959"/>
      <c r="CB82" s="959"/>
      <c r="CC82" s="959"/>
      <c r="CD82" s="959"/>
      <c r="CE82" s="959"/>
      <c r="CF82" s="959"/>
      <c r="CG82" s="960"/>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52"/>
      <c r="DW82" s="953"/>
      <c r="DX82" s="953"/>
      <c r="DY82" s="953"/>
      <c r="DZ82" s="954"/>
      <c r="EA82" s="247"/>
    </row>
    <row r="83" spans="1:131" s="248" customFormat="1" ht="26.25" customHeight="1">
      <c r="A83" s="262">
        <v>16</v>
      </c>
      <c r="B83" s="968"/>
      <c r="C83" s="920"/>
      <c r="D83" s="920"/>
      <c r="E83" s="920"/>
      <c r="F83" s="920"/>
      <c r="G83" s="920"/>
      <c r="H83" s="920"/>
      <c r="I83" s="920"/>
      <c r="J83" s="920"/>
      <c r="K83" s="920"/>
      <c r="L83" s="920"/>
      <c r="M83" s="920"/>
      <c r="N83" s="920"/>
      <c r="O83" s="920"/>
      <c r="P83" s="969"/>
      <c r="Q83" s="97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71"/>
      <c r="BA83" s="971"/>
      <c r="BB83" s="971"/>
      <c r="BC83" s="971"/>
      <c r="BD83" s="972"/>
      <c r="BE83" s="266"/>
      <c r="BF83" s="266"/>
      <c r="BG83" s="266"/>
      <c r="BH83" s="266"/>
      <c r="BI83" s="266"/>
      <c r="BJ83" s="266"/>
      <c r="BK83" s="266"/>
      <c r="BL83" s="266"/>
      <c r="BM83" s="266"/>
      <c r="BN83" s="266"/>
      <c r="BO83" s="266"/>
      <c r="BP83" s="266"/>
      <c r="BQ83" s="263">
        <v>77</v>
      </c>
      <c r="BR83" s="268"/>
      <c r="BS83" s="958"/>
      <c r="BT83" s="959"/>
      <c r="BU83" s="959"/>
      <c r="BV83" s="959"/>
      <c r="BW83" s="959"/>
      <c r="BX83" s="959"/>
      <c r="BY83" s="959"/>
      <c r="BZ83" s="959"/>
      <c r="CA83" s="959"/>
      <c r="CB83" s="959"/>
      <c r="CC83" s="959"/>
      <c r="CD83" s="959"/>
      <c r="CE83" s="959"/>
      <c r="CF83" s="959"/>
      <c r="CG83" s="960"/>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52"/>
      <c r="DW83" s="953"/>
      <c r="DX83" s="953"/>
      <c r="DY83" s="953"/>
      <c r="DZ83" s="954"/>
      <c r="EA83" s="247"/>
    </row>
    <row r="84" spans="1:131" s="248" customFormat="1" ht="26.25" customHeight="1">
      <c r="A84" s="262">
        <v>17</v>
      </c>
      <c r="B84" s="968"/>
      <c r="C84" s="920"/>
      <c r="D84" s="920"/>
      <c r="E84" s="920"/>
      <c r="F84" s="920"/>
      <c r="G84" s="920"/>
      <c r="H84" s="920"/>
      <c r="I84" s="920"/>
      <c r="J84" s="920"/>
      <c r="K84" s="920"/>
      <c r="L84" s="920"/>
      <c r="M84" s="920"/>
      <c r="N84" s="920"/>
      <c r="O84" s="920"/>
      <c r="P84" s="969"/>
      <c r="Q84" s="97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71"/>
      <c r="BA84" s="971"/>
      <c r="BB84" s="971"/>
      <c r="BC84" s="971"/>
      <c r="BD84" s="972"/>
      <c r="BE84" s="266"/>
      <c r="BF84" s="266"/>
      <c r="BG84" s="266"/>
      <c r="BH84" s="266"/>
      <c r="BI84" s="266"/>
      <c r="BJ84" s="266"/>
      <c r="BK84" s="266"/>
      <c r="BL84" s="266"/>
      <c r="BM84" s="266"/>
      <c r="BN84" s="266"/>
      <c r="BO84" s="266"/>
      <c r="BP84" s="266"/>
      <c r="BQ84" s="263">
        <v>78</v>
      </c>
      <c r="BR84" s="268"/>
      <c r="BS84" s="958"/>
      <c r="BT84" s="959"/>
      <c r="BU84" s="959"/>
      <c r="BV84" s="959"/>
      <c r="BW84" s="959"/>
      <c r="BX84" s="959"/>
      <c r="BY84" s="959"/>
      <c r="BZ84" s="959"/>
      <c r="CA84" s="959"/>
      <c r="CB84" s="959"/>
      <c r="CC84" s="959"/>
      <c r="CD84" s="959"/>
      <c r="CE84" s="959"/>
      <c r="CF84" s="959"/>
      <c r="CG84" s="960"/>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52"/>
      <c r="DW84" s="953"/>
      <c r="DX84" s="953"/>
      <c r="DY84" s="953"/>
      <c r="DZ84" s="954"/>
      <c r="EA84" s="247"/>
    </row>
    <row r="85" spans="1:131" s="248" customFormat="1" ht="26.25" customHeight="1">
      <c r="A85" s="262">
        <v>18</v>
      </c>
      <c r="B85" s="968"/>
      <c r="C85" s="920"/>
      <c r="D85" s="920"/>
      <c r="E85" s="920"/>
      <c r="F85" s="920"/>
      <c r="G85" s="920"/>
      <c r="H85" s="920"/>
      <c r="I85" s="920"/>
      <c r="J85" s="920"/>
      <c r="K85" s="920"/>
      <c r="L85" s="920"/>
      <c r="M85" s="920"/>
      <c r="N85" s="920"/>
      <c r="O85" s="920"/>
      <c r="P85" s="969"/>
      <c r="Q85" s="97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71"/>
      <c r="BA85" s="971"/>
      <c r="BB85" s="971"/>
      <c r="BC85" s="971"/>
      <c r="BD85" s="972"/>
      <c r="BE85" s="266"/>
      <c r="BF85" s="266"/>
      <c r="BG85" s="266"/>
      <c r="BH85" s="266"/>
      <c r="BI85" s="266"/>
      <c r="BJ85" s="266"/>
      <c r="BK85" s="266"/>
      <c r="BL85" s="266"/>
      <c r="BM85" s="266"/>
      <c r="BN85" s="266"/>
      <c r="BO85" s="266"/>
      <c r="BP85" s="266"/>
      <c r="BQ85" s="263">
        <v>79</v>
      </c>
      <c r="BR85" s="268"/>
      <c r="BS85" s="958"/>
      <c r="BT85" s="959"/>
      <c r="BU85" s="959"/>
      <c r="BV85" s="959"/>
      <c r="BW85" s="959"/>
      <c r="BX85" s="959"/>
      <c r="BY85" s="959"/>
      <c r="BZ85" s="959"/>
      <c r="CA85" s="959"/>
      <c r="CB85" s="959"/>
      <c r="CC85" s="959"/>
      <c r="CD85" s="959"/>
      <c r="CE85" s="959"/>
      <c r="CF85" s="959"/>
      <c r="CG85" s="960"/>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52"/>
      <c r="DW85" s="953"/>
      <c r="DX85" s="953"/>
      <c r="DY85" s="953"/>
      <c r="DZ85" s="954"/>
      <c r="EA85" s="247"/>
    </row>
    <row r="86" spans="1:131" s="248" customFormat="1" ht="26.25" customHeight="1">
      <c r="A86" s="262">
        <v>19</v>
      </c>
      <c r="B86" s="968"/>
      <c r="C86" s="920"/>
      <c r="D86" s="920"/>
      <c r="E86" s="920"/>
      <c r="F86" s="920"/>
      <c r="G86" s="920"/>
      <c r="H86" s="920"/>
      <c r="I86" s="920"/>
      <c r="J86" s="920"/>
      <c r="K86" s="920"/>
      <c r="L86" s="920"/>
      <c r="M86" s="920"/>
      <c r="N86" s="920"/>
      <c r="O86" s="920"/>
      <c r="P86" s="969"/>
      <c r="Q86" s="97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71"/>
      <c r="BA86" s="971"/>
      <c r="BB86" s="971"/>
      <c r="BC86" s="971"/>
      <c r="BD86" s="972"/>
      <c r="BE86" s="266"/>
      <c r="BF86" s="266"/>
      <c r="BG86" s="266"/>
      <c r="BH86" s="266"/>
      <c r="BI86" s="266"/>
      <c r="BJ86" s="266"/>
      <c r="BK86" s="266"/>
      <c r="BL86" s="266"/>
      <c r="BM86" s="266"/>
      <c r="BN86" s="266"/>
      <c r="BO86" s="266"/>
      <c r="BP86" s="266"/>
      <c r="BQ86" s="263">
        <v>80</v>
      </c>
      <c r="BR86" s="268"/>
      <c r="BS86" s="958"/>
      <c r="BT86" s="959"/>
      <c r="BU86" s="959"/>
      <c r="BV86" s="959"/>
      <c r="BW86" s="959"/>
      <c r="BX86" s="959"/>
      <c r="BY86" s="959"/>
      <c r="BZ86" s="959"/>
      <c r="CA86" s="959"/>
      <c r="CB86" s="959"/>
      <c r="CC86" s="959"/>
      <c r="CD86" s="959"/>
      <c r="CE86" s="959"/>
      <c r="CF86" s="959"/>
      <c r="CG86" s="960"/>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52"/>
      <c r="DW86" s="953"/>
      <c r="DX86" s="953"/>
      <c r="DY86" s="953"/>
      <c r="DZ86" s="954"/>
      <c r="EA86" s="247"/>
    </row>
    <row r="87" spans="1:131" s="248" customFormat="1" ht="26.25" customHeight="1">
      <c r="A87" s="27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6"/>
      <c r="BF87" s="266"/>
      <c r="BG87" s="266"/>
      <c r="BH87" s="266"/>
      <c r="BI87" s="266"/>
      <c r="BJ87" s="266"/>
      <c r="BK87" s="266"/>
      <c r="BL87" s="266"/>
      <c r="BM87" s="266"/>
      <c r="BN87" s="266"/>
      <c r="BO87" s="266"/>
      <c r="BP87" s="266"/>
      <c r="BQ87" s="263">
        <v>81</v>
      </c>
      <c r="BR87" s="268"/>
      <c r="BS87" s="958"/>
      <c r="BT87" s="959"/>
      <c r="BU87" s="959"/>
      <c r="BV87" s="959"/>
      <c r="BW87" s="959"/>
      <c r="BX87" s="959"/>
      <c r="BY87" s="959"/>
      <c r="BZ87" s="959"/>
      <c r="CA87" s="959"/>
      <c r="CB87" s="959"/>
      <c r="CC87" s="959"/>
      <c r="CD87" s="959"/>
      <c r="CE87" s="959"/>
      <c r="CF87" s="959"/>
      <c r="CG87" s="960"/>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52"/>
      <c r="DW87" s="953"/>
      <c r="DX87" s="953"/>
      <c r="DY87" s="953"/>
      <c r="DZ87" s="954"/>
      <c r="EA87" s="247"/>
    </row>
    <row r="88" spans="1:131" s="248" customFormat="1" ht="26.25" customHeight="1" thickBot="1">
      <c r="A88" s="265" t="s">
        <v>395</v>
      </c>
      <c r="B88" s="874" t="s">
        <v>426</v>
      </c>
      <c r="C88" s="875"/>
      <c r="D88" s="875"/>
      <c r="E88" s="875"/>
      <c r="F88" s="875"/>
      <c r="G88" s="875"/>
      <c r="H88" s="875"/>
      <c r="I88" s="875"/>
      <c r="J88" s="875"/>
      <c r="K88" s="875"/>
      <c r="L88" s="875"/>
      <c r="M88" s="875"/>
      <c r="N88" s="875"/>
      <c r="O88" s="875"/>
      <c r="P88" s="876"/>
      <c r="Q88" s="933"/>
      <c r="R88" s="934"/>
      <c r="S88" s="934"/>
      <c r="T88" s="934"/>
      <c r="U88" s="934"/>
      <c r="V88" s="934"/>
      <c r="W88" s="934"/>
      <c r="X88" s="934"/>
      <c r="Y88" s="934"/>
      <c r="Z88" s="934"/>
      <c r="AA88" s="934"/>
      <c r="AB88" s="934"/>
      <c r="AC88" s="934"/>
      <c r="AD88" s="934"/>
      <c r="AE88" s="934"/>
      <c r="AF88" s="937">
        <v>1</v>
      </c>
      <c r="AG88" s="937"/>
      <c r="AH88" s="937"/>
      <c r="AI88" s="937"/>
      <c r="AJ88" s="937"/>
      <c r="AK88" s="934"/>
      <c r="AL88" s="934"/>
      <c r="AM88" s="934"/>
      <c r="AN88" s="934"/>
      <c r="AO88" s="934"/>
      <c r="AP88" s="937"/>
      <c r="AQ88" s="937"/>
      <c r="AR88" s="937"/>
      <c r="AS88" s="937"/>
      <c r="AT88" s="937"/>
      <c r="AU88" s="937"/>
      <c r="AV88" s="937"/>
      <c r="AW88" s="937"/>
      <c r="AX88" s="937"/>
      <c r="AY88" s="937"/>
      <c r="AZ88" s="942"/>
      <c r="BA88" s="942"/>
      <c r="BB88" s="942"/>
      <c r="BC88" s="942"/>
      <c r="BD88" s="943"/>
      <c r="BE88" s="266"/>
      <c r="BF88" s="266"/>
      <c r="BG88" s="266"/>
      <c r="BH88" s="266"/>
      <c r="BI88" s="266"/>
      <c r="BJ88" s="266"/>
      <c r="BK88" s="266"/>
      <c r="BL88" s="266"/>
      <c r="BM88" s="266"/>
      <c r="BN88" s="266"/>
      <c r="BO88" s="266"/>
      <c r="BP88" s="266"/>
      <c r="BQ88" s="263">
        <v>82</v>
      </c>
      <c r="BR88" s="268"/>
      <c r="BS88" s="958"/>
      <c r="BT88" s="959"/>
      <c r="BU88" s="959"/>
      <c r="BV88" s="959"/>
      <c r="BW88" s="959"/>
      <c r="BX88" s="959"/>
      <c r="BY88" s="959"/>
      <c r="BZ88" s="959"/>
      <c r="CA88" s="959"/>
      <c r="CB88" s="959"/>
      <c r="CC88" s="959"/>
      <c r="CD88" s="959"/>
      <c r="CE88" s="959"/>
      <c r="CF88" s="959"/>
      <c r="CG88" s="960"/>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52"/>
      <c r="DW88" s="953"/>
      <c r="DX88" s="953"/>
      <c r="DY88" s="953"/>
      <c r="DZ88" s="954"/>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8"/>
      <c r="BT89" s="959"/>
      <c r="BU89" s="959"/>
      <c r="BV89" s="959"/>
      <c r="BW89" s="959"/>
      <c r="BX89" s="959"/>
      <c r="BY89" s="959"/>
      <c r="BZ89" s="959"/>
      <c r="CA89" s="959"/>
      <c r="CB89" s="959"/>
      <c r="CC89" s="959"/>
      <c r="CD89" s="959"/>
      <c r="CE89" s="959"/>
      <c r="CF89" s="959"/>
      <c r="CG89" s="960"/>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52"/>
      <c r="DW89" s="953"/>
      <c r="DX89" s="953"/>
      <c r="DY89" s="953"/>
      <c r="DZ89" s="954"/>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8"/>
      <c r="BT90" s="959"/>
      <c r="BU90" s="959"/>
      <c r="BV90" s="959"/>
      <c r="BW90" s="959"/>
      <c r="BX90" s="959"/>
      <c r="BY90" s="959"/>
      <c r="BZ90" s="959"/>
      <c r="CA90" s="959"/>
      <c r="CB90" s="959"/>
      <c r="CC90" s="959"/>
      <c r="CD90" s="959"/>
      <c r="CE90" s="959"/>
      <c r="CF90" s="959"/>
      <c r="CG90" s="960"/>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52"/>
      <c r="DW90" s="953"/>
      <c r="DX90" s="953"/>
      <c r="DY90" s="953"/>
      <c r="DZ90" s="954"/>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8"/>
      <c r="BT91" s="959"/>
      <c r="BU91" s="959"/>
      <c r="BV91" s="959"/>
      <c r="BW91" s="959"/>
      <c r="BX91" s="959"/>
      <c r="BY91" s="959"/>
      <c r="BZ91" s="959"/>
      <c r="CA91" s="959"/>
      <c r="CB91" s="959"/>
      <c r="CC91" s="959"/>
      <c r="CD91" s="959"/>
      <c r="CE91" s="959"/>
      <c r="CF91" s="959"/>
      <c r="CG91" s="960"/>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52"/>
      <c r="DW91" s="953"/>
      <c r="DX91" s="953"/>
      <c r="DY91" s="953"/>
      <c r="DZ91" s="954"/>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8"/>
      <c r="BT92" s="959"/>
      <c r="BU92" s="959"/>
      <c r="BV92" s="959"/>
      <c r="BW92" s="959"/>
      <c r="BX92" s="959"/>
      <c r="BY92" s="959"/>
      <c r="BZ92" s="959"/>
      <c r="CA92" s="959"/>
      <c r="CB92" s="959"/>
      <c r="CC92" s="959"/>
      <c r="CD92" s="959"/>
      <c r="CE92" s="959"/>
      <c r="CF92" s="959"/>
      <c r="CG92" s="960"/>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52"/>
      <c r="DW92" s="953"/>
      <c r="DX92" s="953"/>
      <c r="DY92" s="953"/>
      <c r="DZ92" s="954"/>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8"/>
      <c r="BT93" s="959"/>
      <c r="BU93" s="959"/>
      <c r="BV93" s="959"/>
      <c r="BW93" s="959"/>
      <c r="BX93" s="959"/>
      <c r="BY93" s="959"/>
      <c r="BZ93" s="959"/>
      <c r="CA93" s="959"/>
      <c r="CB93" s="959"/>
      <c r="CC93" s="959"/>
      <c r="CD93" s="959"/>
      <c r="CE93" s="959"/>
      <c r="CF93" s="959"/>
      <c r="CG93" s="960"/>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52"/>
      <c r="DW93" s="953"/>
      <c r="DX93" s="953"/>
      <c r="DY93" s="953"/>
      <c r="DZ93" s="954"/>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8"/>
      <c r="BT94" s="959"/>
      <c r="BU94" s="959"/>
      <c r="BV94" s="959"/>
      <c r="BW94" s="959"/>
      <c r="BX94" s="959"/>
      <c r="BY94" s="959"/>
      <c r="BZ94" s="959"/>
      <c r="CA94" s="959"/>
      <c r="CB94" s="959"/>
      <c r="CC94" s="959"/>
      <c r="CD94" s="959"/>
      <c r="CE94" s="959"/>
      <c r="CF94" s="959"/>
      <c r="CG94" s="960"/>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52"/>
      <c r="DW94" s="953"/>
      <c r="DX94" s="953"/>
      <c r="DY94" s="953"/>
      <c r="DZ94" s="954"/>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8"/>
      <c r="BT95" s="959"/>
      <c r="BU95" s="959"/>
      <c r="BV95" s="959"/>
      <c r="BW95" s="959"/>
      <c r="BX95" s="959"/>
      <c r="BY95" s="959"/>
      <c r="BZ95" s="959"/>
      <c r="CA95" s="959"/>
      <c r="CB95" s="959"/>
      <c r="CC95" s="959"/>
      <c r="CD95" s="959"/>
      <c r="CE95" s="959"/>
      <c r="CF95" s="959"/>
      <c r="CG95" s="960"/>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52"/>
      <c r="DW95" s="953"/>
      <c r="DX95" s="953"/>
      <c r="DY95" s="953"/>
      <c r="DZ95" s="954"/>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8"/>
      <c r="BT96" s="959"/>
      <c r="BU96" s="959"/>
      <c r="BV96" s="959"/>
      <c r="BW96" s="959"/>
      <c r="BX96" s="959"/>
      <c r="BY96" s="959"/>
      <c r="BZ96" s="959"/>
      <c r="CA96" s="959"/>
      <c r="CB96" s="959"/>
      <c r="CC96" s="959"/>
      <c r="CD96" s="959"/>
      <c r="CE96" s="959"/>
      <c r="CF96" s="959"/>
      <c r="CG96" s="960"/>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52"/>
      <c r="DW96" s="953"/>
      <c r="DX96" s="953"/>
      <c r="DY96" s="953"/>
      <c r="DZ96" s="954"/>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8"/>
      <c r="BT97" s="959"/>
      <c r="BU97" s="959"/>
      <c r="BV97" s="959"/>
      <c r="BW97" s="959"/>
      <c r="BX97" s="959"/>
      <c r="BY97" s="959"/>
      <c r="BZ97" s="959"/>
      <c r="CA97" s="959"/>
      <c r="CB97" s="959"/>
      <c r="CC97" s="959"/>
      <c r="CD97" s="959"/>
      <c r="CE97" s="959"/>
      <c r="CF97" s="959"/>
      <c r="CG97" s="960"/>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52"/>
      <c r="DW97" s="953"/>
      <c r="DX97" s="953"/>
      <c r="DY97" s="953"/>
      <c r="DZ97" s="954"/>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8"/>
      <c r="BT98" s="959"/>
      <c r="BU98" s="959"/>
      <c r="BV98" s="959"/>
      <c r="BW98" s="959"/>
      <c r="BX98" s="959"/>
      <c r="BY98" s="959"/>
      <c r="BZ98" s="959"/>
      <c r="CA98" s="959"/>
      <c r="CB98" s="959"/>
      <c r="CC98" s="959"/>
      <c r="CD98" s="959"/>
      <c r="CE98" s="959"/>
      <c r="CF98" s="959"/>
      <c r="CG98" s="960"/>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52"/>
      <c r="DW98" s="953"/>
      <c r="DX98" s="953"/>
      <c r="DY98" s="953"/>
      <c r="DZ98" s="954"/>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8"/>
      <c r="BT99" s="959"/>
      <c r="BU99" s="959"/>
      <c r="BV99" s="959"/>
      <c r="BW99" s="959"/>
      <c r="BX99" s="959"/>
      <c r="BY99" s="959"/>
      <c r="BZ99" s="959"/>
      <c r="CA99" s="959"/>
      <c r="CB99" s="959"/>
      <c r="CC99" s="959"/>
      <c r="CD99" s="959"/>
      <c r="CE99" s="959"/>
      <c r="CF99" s="959"/>
      <c r="CG99" s="960"/>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52"/>
      <c r="DW99" s="953"/>
      <c r="DX99" s="953"/>
      <c r="DY99" s="953"/>
      <c r="DZ99" s="954"/>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8"/>
      <c r="BT100" s="959"/>
      <c r="BU100" s="959"/>
      <c r="BV100" s="959"/>
      <c r="BW100" s="959"/>
      <c r="BX100" s="959"/>
      <c r="BY100" s="959"/>
      <c r="BZ100" s="959"/>
      <c r="CA100" s="959"/>
      <c r="CB100" s="959"/>
      <c r="CC100" s="959"/>
      <c r="CD100" s="959"/>
      <c r="CE100" s="959"/>
      <c r="CF100" s="959"/>
      <c r="CG100" s="960"/>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52"/>
      <c r="DW100" s="953"/>
      <c r="DX100" s="953"/>
      <c r="DY100" s="953"/>
      <c r="DZ100" s="954"/>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8"/>
      <c r="BT101" s="959"/>
      <c r="BU101" s="959"/>
      <c r="BV101" s="959"/>
      <c r="BW101" s="959"/>
      <c r="BX101" s="959"/>
      <c r="BY101" s="959"/>
      <c r="BZ101" s="959"/>
      <c r="CA101" s="959"/>
      <c r="CB101" s="959"/>
      <c r="CC101" s="959"/>
      <c r="CD101" s="959"/>
      <c r="CE101" s="959"/>
      <c r="CF101" s="959"/>
      <c r="CG101" s="960"/>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52"/>
      <c r="DW101" s="953"/>
      <c r="DX101" s="953"/>
      <c r="DY101" s="953"/>
      <c r="DZ101" s="954"/>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427</v>
      </c>
      <c r="BS102" s="875"/>
      <c r="BT102" s="875"/>
      <c r="BU102" s="875"/>
      <c r="BV102" s="875"/>
      <c r="BW102" s="875"/>
      <c r="BX102" s="875"/>
      <c r="BY102" s="875"/>
      <c r="BZ102" s="875"/>
      <c r="CA102" s="875"/>
      <c r="CB102" s="875"/>
      <c r="CC102" s="875"/>
      <c r="CD102" s="875"/>
      <c r="CE102" s="875"/>
      <c r="CF102" s="875"/>
      <c r="CG102" s="876"/>
      <c r="CH102" s="981"/>
      <c r="CI102" s="982"/>
      <c r="CJ102" s="982"/>
      <c r="CK102" s="982"/>
      <c r="CL102" s="983"/>
      <c r="CM102" s="981"/>
      <c r="CN102" s="982"/>
      <c r="CO102" s="982"/>
      <c r="CP102" s="982"/>
      <c r="CQ102" s="983"/>
      <c r="CR102" s="984">
        <v>1216</v>
      </c>
      <c r="CS102" s="945"/>
      <c r="CT102" s="945"/>
      <c r="CU102" s="945"/>
      <c r="CV102" s="985"/>
      <c r="CW102" s="984">
        <v>17</v>
      </c>
      <c r="CX102" s="945"/>
      <c r="CY102" s="945"/>
      <c r="CZ102" s="945"/>
      <c r="DA102" s="985"/>
      <c r="DB102" s="984">
        <v>2019</v>
      </c>
      <c r="DC102" s="945"/>
      <c r="DD102" s="945"/>
      <c r="DE102" s="945"/>
      <c r="DF102" s="985"/>
      <c r="DG102" s="984"/>
      <c r="DH102" s="945"/>
      <c r="DI102" s="945"/>
      <c r="DJ102" s="945"/>
      <c r="DK102" s="985"/>
      <c r="DL102" s="984">
        <v>933</v>
      </c>
      <c r="DM102" s="945"/>
      <c r="DN102" s="945"/>
      <c r="DO102" s="945"/>
      <c r="DP102" s="985"/>
      <c r="DQ102" s="984">
        <v>383</v>
      </c>
      <c r="DR102" s="945"/>
      <c r="DS102" s="945"/>
      <c r="DT102" s="945"/>
      <c r="DU102" s="985"/>
      <c r="DV102" s="1008"/>
      <c r="DW102" s="1009"/>
      <c r="DX102" s="1009"/>
      <c r="DY102" s="1009"/>
      <c r="DZ102" s="101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1" t="s">
        <v>428</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2" t="s">
        <v>429</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13" t="s">
        <v>432</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433</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7" customFormat="1" ht="26.25" customHeight="1">
      <c r="A109" s="100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435</v>
      </c>
      <c r="AB109" s="987"/>
      <c r="AC109" s="987"/>
      <c r="AD109" s="987"/>
      <c r="AE109" s="988"/>
      <c r="AF109" s="986" t="s">
        <v>309</v>
      </c>
      <c r="AG109" s="987"/>
      <c r="AH109" s="987"/>
      <c r="AI109" s="987"/>
      <c r="AJ109" s="988"/>
      <c r="AK109" s="986" t="s">
        <v>308</v>
      </c>
      <c r="AL109" s="987"/>
      <c r="AM109" s="987"/>
      <c r="AN109" s="987"/>
      <c r="AO109" s="988"/>
      <c r="AP109" s="986" t="s">
        <v>436</v>
      </c>
      <c r="AQ109" s="987"/>
      <c r="AR109" s="987"/>
      <c r="AS109" s="987"/>
      <c r="AT109" s="989"/>
      <c r="AU109" s="100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435</v>
      </c>
      <c r="BR109" s="987"/>
      <c r="BS109" s="987"/>
      <c r="BT109" s="987"/>
      <c r="BU109" s="988"/>
      <c r="BV109" s="986" t="s">
        <v>309</v>
      </c>
      <c r="BW109" s="987"/>
      <c r="BX109" s="987"/>
      <c r="BY109" s="987"/>
      <c r="BZ109" s="988"/>
      <c r="CA109" s="986" t="s">
        <v>308</v>
      </c>
      <c r="CB109" s="987"/>
      <c r="CC109" s="987"/>
      <c r="CD109" s="987"/>
      <c r="CE109" s="988"/>
      <c r="CF109" s="1007" t="s">
        <v>436</v>
      </c>
      <c r="CG109" s="1007"/>
      <c r="CH109" s="1007"/>
      <c r="CI109" s="1007"/>
      <c r="CJ109" s="1007"/>
      <c r="CK109" s="986"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435</v>
      </c>
      <c r="DH109" s="987"/>
      <c r="DI109" s="987"/>
      <c r="DJ109" s="987"/>
      <c r="DK109" s="988"/>
      <c r="DL109" s="986" t="s">
        <v>309</v>
      </c>
      <c r="DM109" s="987"/>
      <c r="DN109" s="987"/>
      <c r="DO109" s="987"/>
      <c r="DP109" s="988"/>
      <c r="DQ109" s="986" t="s">
        <v>308</v>
      </c>
      <c r="DR109" s="987"/>
      <c r="DS109" s="987"/>
      <c r="DT109" s="987"/>
      <c r="DU109" s="988"/>
      <c r="DV109" s="986" t="s">
        <v>436</v>
      </c>
      <c r="DW109" s="987"/>
      <c r="DX109" s="987"/>
      <c r="DY109" s="987"/>
      <c r="DZ109" s="989"/>
    </row>
    <row r="110" spans="1:131" s="247" customFormat="1" ht="26.25" customHeight="1">
      <c r="A110" s="990" t="s">
        <v>438</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18121799</v>
      </c>
      <c r="AB110" s="994"/>
      <c r="AC110" s="994"/>
      <c r="AD110" s="994"/>
      <c r="AE110" s="995"/>
      <c r="AF110" s="996">
        <v>17780032</v>
      </c>
      <c r="AG110" s="994"/>
      <c r="AH110" s="994"/>
      <c r="AI110" s="994"/>
      <c r="AJ110" s="995"/>
      <c r="AK110" s="996">
        <v>17595858</v>
      </c>
      <c r="AL110" s="994"/>
      <c r="AM110" s="994"/>
      <c r="AN110" s="994"/>
      <c r="AO110" s="995"/>
      <c r="AP110" s="997">
        <v>24.6</v>
      </c>
      <c r="AQ110" s="998"/>
      <c r="AR110" s="998"/>
      <c r="AS110" s="998"/>
      <c r="AT110" s="999"/>
      <c r="AU110" s="1000" t="s">
        <v>73</v>
      </c>
      <c r="AV110" s="1001"/>
      <c r="AW110" s="1001"/>
      <c r="AX110" s="1001"/>
      <c r="AY110" s="1001"/>
      <c r="AZ110" s="1042" t="s">
        <v>439</v>
      </c>
      <c r="BA110" s="991"/>
      <c r="BB110" s="991"/>
      <c r="BC110" s="991"/>
      <c r="BD110" s="991"/>
      <c r="BE110" s="991"/>
      <c r="BF110" s="991"/>
      <c r="BG110" s="991"/>
      <c r="BH110" s="991"/>
      <c r="BI110" s="991"/>
      <c r="BJ110" s="991"/>
      <c r="BK110" s="991"/>
      <c r="BL110" s="991"/>
      <c r="BM110" s="991"/>
      <c r="BN110" s="991"/>
      <c r="BO110" s="991"/>
      <c r="BP110" s="992"/>
      <c r="BQ110" s="1028">
        <v>179505945</v>
      </c>
      <c r="BR110" s="1029"/>
      <c r="BS110" s="1029"/>
      <c r="BT110" s="1029"/>
      <c r="BU110" s="1029"/>
      <c r="BV110" s="1029">
        <v>178315607</v>
      </c>
      <c r="BW110" s="1029"/>
      <c r="BX110" s="1029"/>
      <c r="BY110" s="1029"/>
      <c r="BZ110" s="1029"/>
      <c r="CA110" s="1029">
        <v>175739840</v>
      </c>
      <c r="CB110" s="1029"/>
      <c r="CC110" s="1029"/>
      <c r="CD110" s="1029"/>
      <c r="CE110" s="1029"/>
      <c r="CF110" s="1043">
        <v>246</v>
      </c>
      <c r="CG110" s="1044"/>
      <c r="CH110" s="1044"/>
      <c r="CI110" s="1044"/>
      <c r="CJ110" s="1044"/>
      <c r="CK110" s="1045" t="s">
        <v>440</v>
      </c>
      <c r="CL110" s="1046"/>
      <c r="CM110" s="1025" t="s">
        <v>441</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v>351468</v>
      </c>
      <c r="DH110" s="1029"/>
      <c r="DI110" s="1029"/>
      <c r="DJ110" s="1029"/>
      <c r="DK110" s="1029"/>
      <c r="DL110" s="1029">
        <v>297720</v>
      </c>
      <c r="DM110" s="1029"/>
      <c r="DN110" s="1029"/>
      <c r="DO110" s="1029"/>
      <c r="DP110" s="1029"/>
      <c r="DQ110" s="1029">
        <v>245151</v>
      </c>
      <c r="DR110" s="1029"/>
      <c r="DS110" s="1029"/>
      <c r="DT110" s="1029"/>
      <c r="DU110" s="1029"/>
      <c r="DV110" s="1030">
        <v>0.3</v>
      </c>
      <c r="DW110" s="1030"/>
      <c r="DX110" s="1030"/>
      <c r="DY110" s="1030"/>
      <c r="DZ110" s="1031"/>
    </row>
    <row r="111" spans="1:131" s="247" customFormat="1" ht="26.25" customHeight="1">
      <c r="A111" s="1032" t="s">
        <v>442</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443</v>
      </c>
      <c r="AB111" s="1036"/>
      <c r="AC111" s="1036"/>
      <c r="AD111" s="1036"/>
      <c r="AE111" s="1037"/>
      <c r="AF111" s="1038" t="s">
        <v>444</v>
      </c>
      <c r="AG111" s="1036"/>
      <c r="AH111" s="1036"/>
      <c r="AI111" s="1036"/>
      <c r="AJ111" s="1037"/>
      <c r="AK111" s="1038" t="s">
        <v>185</v>
      </c>
      <c r="AL111" s="1036"/>
      <c r="AM111" s="1036"/>
      <c r="AN111" s="1036"/>
      <c r="AO111" s="1037"/>
      <c r="AP111" s="1039" t="s">
        <v>391</v>
      </c>
      <c r="AQ111" s="1040"/>
      <c r="AR111" s="1040"/>
      <c r="AS111" s="1040"/>
      <c r="AT111" s="1041"/>
      <c r="AU111" s="1002"/>
      <c r="AV111" s="1003"/>
      <c r="AW111" s="1003"/>
      <c r="AX111" s="1003"/>
      <c r="AY111" s="1003"/>
      <c r="AZ111" s="1051" t="s">
        <v>445</v>
      </c>
      <c r="BA111" s="1052"/>
      <c r="BB111" s="1052"/>
      <c r="BC111" s="1052"/>
      <c r="BD111" s="1052"/>
      <c r="BE111" s="1052"/>
      <c r="BF111" s="1052"/>
      <c r="BG111" s="1052"/>
      <c r="BH111" s="1052"/>
      <c r="BI111" s="1052"/>
      <c r="BJ111" s="1052"/>
      <c r="BK111" s="1052"/>
      <c r="BL111" s="1052"/>
      <c r="BM111" s="1052"/>
      <c r="BN111" s="1052"/>
      <c r="BO111" s="1052"/>
      <c r="BP111" s="1053"/>
      <c r="BQ111" s="1021">
        <v>3434904</v>
      </c>
      <c r="BR111" s="1022"/>
      <c r="BS111" s="1022"/>
      <c r="BT111" s="1022"/>
      <c r="BU111" s="1022"/>
      <c r="BV111" s="1022">
        <v>3358398</v>
      </c>
      <c r="BW111" s="1022"/>
      <c r="BX111" s="1022"/>
      <c r="BY111" s="1022"/>
      <c r="BZ111" s="1022"/>
      <c r="CA111" s="1022">
        <v>3100579</v>
      </c>
      <c r="CB111" s="1022"/>
      <c r="CC111" s="1022"/>
      <c r="CD111" s="1022"/>
      <c r="CE111" s="1022"/>
      <c r="CF111" s="1016">
        <v>4.3</v>
      </c>
      <c r="CG111" s="1017"/>
      <c r="CH111" s="1017"/>
      <c r="CI111" s="1017"/>
      <c r="CJ111" s="1017"/>
      <c r="CK111" s="1047"/>
      <c r="CL111" s="1048"/>
      <c r="CM111" s="1018" t="s">
        <v>446</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t="s">
        <v>447</v>
      </c>
      <c r="DH111" s="1022"/>
      <c r="DI111" s="1022"/>
      <c r="DJ111" s="1022"/>
      <c r="DK111" s="1022"/>
      <c r="DL111" s="1022" t="s">
        <v>447</v>
      </c>
      <c r="DM111" s="1022"/>
      <c r="DN111" s="1022"/>
      <c r="DO111" s="1022"/>
      <c r="DP111" s="1022"/>
      <c r="DQ111" s="1022" t="s">
        <v>448</v>
      </c>
      <c r="DR111" s="1022"/>
      <c r="DS111" s="1022"/>
      <c r="DT111" s="1022"/>
      <c r="DU111" s="1022"/>
      <c r="DV111" s="1023" t="s">
        <v>391</v>
      </c>
      <c r="DW111" s="1023"/>
      <c r="DX111" s="1023"/>
      <c r="DY111" s="1023"/>
      <c r="DZ111" s="1024"/>
    </row>
    <row r="112" spans="1:131" s="247" customFormat="1" ht="26.25" customHeight="1">
      <c r="A112" s="1054" t="s">
        <v>449</v>
      </c>
      <c r="B112" s="1055"/>
      <c r="C112" s="1052" t="s">
        <v>450</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t="s">
        <v>447</v>
      </c>
      <c r="AB112" s="1061"/>
      <c r="AC112" s="1061"/>
      <c r="AD112" s="1061"/>
      <c r="AE112" s="1062"/>
      <c r="AF112" s="1063" t="s">
        <v>447</v>
      </c>
      <c r="AG112" s="1061"/>
      <c r="AH112" s="1061"/>
      <c r="AI112" s="1061"/>
      <c r="AJ112" s="1062"/>
      <c r="AK112" s="1063" t="s">
        <v>391</v>
      </c>
      <c r="AL112" s="1061"/>
      <c r="AM112" s="1061"/>
      <c r="AN112" s="1061"/>
      <c r="AO112" s="1062"/>
      <c r="AP112" s="1064" t="s">
        <v>448</v>
      </c>
      <c r="AQ112" s="1065"/>
      <c r="AR112" s="1065"/>
      <c r="AS112" s="1065"/>
      <c r="AT112" s="1066"/>
      <c r="AU112" s="1002"/>
      <c r="AV112" s="1003"/>
      <c r="AW112" s="1003"/>
      <c r="AX112" s="1003"/>
      <c r="AY112" s="1003"/>
      <c r="AZ112" s="1051" t="s">
        <v>451</v>
      </c>
      <c r="BA112" s="1052"/>
      <c r="BB112" s="1052"/>
      <c r="BC112" s="1052"/>
      <c r="BD112" s="1052"/>
      <c r="BE112" s="1052"/>
      <c r="BF112" s="1052"/>
      <c r="BG112" s="1052"/>
      <c r="BH112" s="1052"/>
      <c r="BI112" s="1052"/>
      <c r="BJ112" s="1052"/>
      <c r="BK112" s="1052"/>
      <c r="BL112" s="1052"/>
      <c r="BM112" s="1052"/>
      <c r="BN112" s="1052"/>
      <c r="BO112" s="1052"/>
      <c r="BP112" s="1053"/>
      <c r="BQ112" s="1021">
        <v>18090885</v>
      </c>
      <c r="BR112" s="1022"/>
      <c r="BS112" s="1022"/>
      <c r="BT112" s="1022"/>
      <c r="BU112" s="1022"/>
      <c r="BV112" s="1022">
        <v>13361798</v>
      </c>
      <c r="BW112" s="1022"/>
      <c r="BX112" s="1022"/>
      <c r="BY112" s="1022"/>
      <c r="BZ112" s="1022"/>
      <c r="CA112" s="1022">
        <v>14333069</v>
      </c>
      <c r="CB112" s="1022"/>
      <c r="CC112" s="1022"/>
      <c r="CD112" s="1022"/>
      <c r="CE112" s="1022"/>
      <c r="CF112" s="1016">
        <v>20.100000000000001</v>
      </c>
      <c r="CG112" s="1017"/>
      <c r="CH112" s="1017"/>
      <c r="CI112" s="1017"/>
      <c r="CJ112" s="1017"/>
      <c r="CK112" s="1047"/>
      <c r="CL112" s="1048"/>
      <c r="CM112" s="1018" t="s">
        <v>452</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v>46239</v>
      </c>
      <c r="DH112" s="1022"/>
      <c r="DI112" s="1022"/>
      <c r="DJ112" s="1022"/>
      <c r="DK112" s="1022"/>
      <c r="DL112" s="1022">
        <v>30826</v>
      </c>
      <c r="DM112" s="1022"/>
      <c r="DN112" s="1022"/>
      <c r="DO112" s="1022"/>
      <c r="DP112" s="1022"/>
      <c r="DQ112" s="1022">
        <v>15413</v>
      </c>
      <c r="DR112" s="1022"/>
      <c r="DS112" s="1022"/>
      <c r="DT112" s="1022"/>
      <c r="DU112" s="1022"/>
      <c r="DV112" s="1023">
        <v>0</v>
      </c>
      <c r="DW112" s="1023"/>
      <c r="DX112" s="1023"/>
      <c r="DY112" s="1023"/>
      <c r="DZ112" s="1024"/>
    </row>
    <row r="113" spans="1:130" s="247" customFormat="1" ht="26.25" customHeight="1">
      <c r="A113" s="1056"/>
      <c r="B113" s="1057"/>
      <c r="C113" s="1052" t="s">
        <v>453</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1522133</v>
      </c>
      <c r="AB113" s="1036"/>
      <c r="AC113" s="1036"/>
      <c r="AD113" s="1036"/>
      <c r="AE113" s="1037"/>
      <c r="AF113" s="1038">
        <v>1681402</v>
      </c>
      <c r="AG113" s="1036"/>
      <c r="AH113" s="1036"/>
      <c r="AI113" s="1036"/>
      <c r="AJ113" s="1037"/>
      <c r="AK113" s="1038">
        <v>1478904</v>
      </c>
      <c r="AL113" s="1036"/>
      <c r="AM113" s="1036"/>
      <c r="AN113" s="1036"/>
      <c r="AO113" s="1037"/>
      <c r="AP113" s="1039">
        <v>2.1</v>
      </c>
      <c r="AQ113" s="1040"/>
      <c r="AR113" s="1040"/>
      <c r="AS113" s="1040"/>
      <c r="AT113" s="1041"/>
      <c r="AU113" s="1002"/>
      <c r="AV113" s="1003"/>
      <c r="AW113" s="1003"/>
      <c r="AX113" s="1003"/>
      <c r="AY113" s="1003"/>
      <c r="AZ113" s="1051" t="s">
        <v>454</v>
      </c>
      <c r="BA113" s="1052"/>
      <c r="BB113" s="1052"/>
      <c r="BC113" s="1052"/>
      <c r="BD113" s="1052"/>
      <c r="BE113" s="1052"/>
      <c r="BF113" s="1052"/>
      <c r="BG113" s="1052"/>
      <c r="BH113" s="1052"/>
      <c r="BI113" s="1052"/>
      <c r="BJ113" s="1052"/>
      <c r="BK113" s="1052"/>
      <c r="BL113" s="1052"/>
      <c r="BM113" s="1052"/>
      <c r="BN113" s="1052"/>
      <c r="BO113" s="1052"/>
      <c r="BP113" s="1053"/>
      <c r="BQ113" s="1021" t="s">
        <v>444</v>
      </c>
      <c r="BR113" s="1022"/>
      <c r="BS113" s="1022"/>
      <c r="BT113" s="1022"/>
      <c r="BU113" s="1022"/>
      <c r="BV113" s="1022" t="s">
        <v>185</v>
      </c>
      <c r="BW113" s="1022"/>
      <c r="BX113" s="1022"/>
      <c r="BY113" s="1022"/>
      <c r="BZ113" s="1022"/>
      <c r="CA113" s="1022" t="s">
        <v>391</v>
      </c>
      <c r="CB113" s="1022"/>
      <c r="CC113" s="1022"/>
      <c r="CD113" s="1022"/>
      <c r="CE113" s="1022"/>
      <c r="CF113" s="1016" t="s">
        <v>391</v>
      </c>
      <c r="CG113" s="1017"/>
      <c r="CH113" s="1017"/>
      <c r="CI113" s="1017"/>
      <c r="CJ113" s="1017"/>
      <c r="CK113" s="1047"/>
      <c r="CL113" s="1048"/>
      <c r="CM113" s="1018" t="s">
        <v>455</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448</v>
      </c>
      <c r="DH113" s="1061"/>
      <c r="DI113" s="1061"/>
      <c r="DJ113" s="1061"/>
      <c r="DK113" s="1062"/>
      <c r="DL113" s="1063" t="s">
        <v>391</v>
      </c>
      <c r="DM113" s="1061"/>
      <c r="DN113" s="1061"/>
      <c r="DO113" s="1061"/>
      <c r="DP113" s="1062"/>
      <c r="DQ113" s="1063" t="s">
        <v>391</v>
      </c>
      <c r="DR113" s="1061"/>
      <c r="DS113" s="1061"/>
      <c r="DT113" s="1061"/>
      <c r="DU113" s="1062"/>
      <c r="DV113" s="1064" t="s">
        <v>447</v>
      </c>
      <c r="DW113" s="1065"/>
      <c r="DX113" s="1065"/>
      <c r="DY113" s="1065"/>
      <c r="DZ113" s="1066"/>
    </row>
    <row r="114" spans="1:130" s="247" customFormat="1" ht="26.25" customHeight="1">
      <c r="A114" s="1056"/>
      <c r="B114" s="1057"/>
      <c r="C114" s="1052" t="s">
        <v>456</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t="s">
        <v>391</v>
      </c>
      <c r="AB114" s="1061"/>
      <c r="AC114" s="1061"/>
      <c r="AD114" s="1061"/>
      <c r="AE114" s="1062"/>
      <c r="AF114" s="1063" t="s">
        <v>447</v>
      </c>
      <c r="AG114" s="1061"/>
      <c r="AH114" s="1061"/>
      <c r="AI114" s="1061"/>
      <c r="AJ114" s="1062"/>
      <c r="AK114" s="1063" t="s">
        <v>391</v>
      </c>
      <c r="AL114" s="1061"/>
      <c r="AM114" s="1061"/>
      <c r="AN114" s="1061"/>
      <c r="AO114" s="1062"/>
      <c r="AP114" s="1064" t="s">
        <v>448</v>
      </c>
      <c r="AQ114" s="1065"/>
      <c r="AR114" s="1065"/>
      <c r="AS114" s="1065"/>
      <c r="AT114" s="1066"/>
      <c r="AU114" s="1002"/>
      <c r="AV114" s="1003"/>
      <c r="AW114" s="1003"/>
      <c r="AX114" s="1003"/>
      <c r="AY114" s="1003"/>
      <c r="AZ114" s="1051" t="s">
        <v>457</v>
      </c>
      <c r="BA114" s="1052"/>
      <c r="BB114" s="1052"/>
      <c r="BC114" s="1052"/>
      <c r="BD114" s="1052"/>
      <c r="BE114" s="1052"/>
      <c r="BF114" s="1052"/>
      <c r="BG114" s="1052"/>
      <c r="BH114" s="1052"/>
      <c r="BI114" s="1052"/>
      <c r="BJ114" s="1052"/>
      <c r="BK114" s="1052"/>
      <c r="BL114" s="1052"/>
      <c r="BM114" s="1052"/>
      <c r="BN114" s="1052"/>
      <c r="BO114" s="1052"/>
      <c r="BP114" s="1053"/>
      <c r="BQ114" s="1021">
        <v>15371856</v>
      </c>
      <c r="BR114" s="1022"/>
      <c r="BS114" s="1022"/>
      <c r="BT114" s="1022"/>
      <c r="BU114" s="1022"/>
      <c r="BV114" s="1022">
        <v>15252289</v>
      </c>
      <c r="BW114" s="1022"/>
      <c r="BX114" s="1022"/>
      <c r="BY114" s="1022"/>
      <c r="BZ114" s="1022"/>
      <c r="CA114" s="1022">
        <v>15515740</v>
      </c>
      <c r="CB114" s="1022"/>
      <c r="CC114" s="1022"/>
      <c r="CD114" s="1022"/>
      <c r="CE114" s="1022"/>
      <c r="CF114" s="1016">
        <v>21.7</v>
      </c>
      <c r="CG114" s="1017"/>
      <c r="CH114" s="1017"/>
      <c r="CI114" s="1017"/>
      <c r="CJ114" s="1017"/>
      <c r="CK114" s="1047"/>
      <c r="CL114" s="1048"/>
      <c r="CM114" s="1018" t="s">
        <v>458</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448</v>
      </c>
      <c r="DH114" s="1061"/>
      <c r="DI114" s="1061"/>
      <c r="DJ114" s="1061"/>
      <c r="DK114" s="1062"/>
      <c r="DL114" s="1063" t="s">
        <v>185</v>
      </c>
      <c r="DM114" s="1061"/>
      <c r="DN114" s="1061"/>
      <c r="DO114" s="1061"/>
      <c r="DP114" s="1062"/>
      <c r="DQ114" s="1063" t="s">
        <v>444</v>
      </c>
      <c r="DR114" s="1061"/>
      <c r="DS114" s="1061"/>
      <c r="DT114" s="1061"/>
      <c r="DU114" s="1062"/>
      <c r="DV114" s="1064" t="s">
        <v>444</v>
      </c>
      <c r="DW114" s="1065"/>
      <c r="DX114" s="1065"/>
      <c r="DY114" s="1065"/>
      <c r="DZ114" s="1066"/>
    </row>
    <row r="115" spans="1:130" s="247" customFormat="1" ht="26.25" customHeight="1">
      <c r="A115" s="1056"/>
      <c r="B115" s="1057"/>
      <c r="C115" s="1052" t="s">
        <v>459</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v>437101</v>
      </c>
      <c r="AB115" s="1036"/>
      <c r="AC115" s="1036"/>
      <c r="AD115" s="1036"/>
      <c r="AE115" s="1037"/>
      <c r="AF115" s="1038">
        <v>451122</v>
      </c>
      <c r="AG115" s="1036"/>
      <c r="AH115" s="1036"/>
      <c r="AI115" s="1036"/>
      <c r="AJ115" s="1037"/>
      <c r="AK115" s="1038">
        <v>464955</v>
      </c>
      <c r="AL115" s="1036"/>
      <c r="AM115" s="1036"/>
      <c r="AN115" s="1036"/>
      <c r="AO115" s="1037"/>
      <c r="AP115" s="1039">
        <v>0.7</v>
      </c>
      <c r="AQ115" s="1040"/>
      <c r="AR115" s="1040"/>
      <c r="AS115" s="1040"/>
      <c r="AT115" s="1041"/>
      <c r="AU115" s="1002"/>
      <c r="AV115" s="1003"/>
      <c r="AW115" s="1003"/>
      <c r="AX115" s="1003"/>
      <c r="AY115" s="1003"/>
      <c r="AZ115" s="1051" t="s">
        <v>460</v>
      </c>
      <c r="BA115" s="1052"/>
      <c r="BB115" s="1052"/>
      <c r="BC115" s="1052"/>
      <c r="BD115" s="1052"/>
      <c r="BE115" s="1052"/>
      <c r="BF115" s="1052"/>
      <c r="BG115" s="1052"/>
      <c r="BH115" s="1052"/>
      <c r="BI115" s="1052"/>
      <c r="BJ115" s="1052"/>
      <c r="BK115" s="1052"/>
      <c r="BL115" s="1052"/>
      <c r="BM115" s="1052"/>
      <c r="BN115" s="1052"/>
      <c r="BO115" s="1052"/>
      <c r="BP115" s="1053"/>
      <c r="BQ115" s="1021">
        <v>665269</v>
      </c>
      <c r="BR115" s="1022"/>
      <c r="BS115" s="1022"/>
      <c r="BT115" s="1022"/>
      <c r="BU115" s="1022"/>
      <c r="BV115" s="1022">
        <v>721416</v>
      </c>
      <c r="BW115" s="1022"/>
      <c r="BX115" s="1022"/>
      <c r="BY115" s="1022"/>
      <c r="BZ115" s="1022"/>
      <c r="CA115" s="1022">
        <v>812963</v>
      </c>
      <c r="CB115" s="1022"/>
      <c r="CC115" s="1022"/>
      <c r="CD115" s="1022"/>
      <c r="CE115" s="1022"/>
      <c r="CF115" s="1016">
        <v>1.1000000000000001</v>
      </c>
      <c r="CG115" s="1017"/>
      <c r="CH115" s="1017"/>
      <c r="CI115" s="1017"/>
      <c r="CJ115" s="1017"/>
      <c r="CK115" s="1047"/>
      <c r="CL115" s="1048"/>
      <c r="CM115" s="1051" t="s">
        <v>461</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t="s">
        <v>444</v>
      </c>
      <c r="DH115" s="1061"/>
      <c r="DI115" s="1061"/>
      <c r="DJ115" s="1061"/>
      <c r="DK115" s="1062"/>
      <c r="DL115" s="1063" t="s">
        <v>185</v>
      </c>
      <c r="DM115" s="1061"/>
      <c r="DN115" s="1061"/>
      <c r="DO115" s="1061"/>
      <c r="DP115" s="1062"/>
      <c r="DQ115" s="1063" t="s">
        <v>447</v>
      </c>
      <c r="DR115" s="1061"/>
      <c r="DS115" s="1061"/>
      <c r="DT115" s="1061"/>
      <c r="DU115" s="1062"/>
      <c r="DV115" s="1064" t="s">
        <v>448</v>
      </c>
      <c r="DW115" s="1065"/>
      <c r="DX115" s="1065"/>
      <c r="DY115" s="1065"/>
      <c r="DZ115" s="1066"/>
    </row>
    <row r="116" spans="1:130" s="247" customFormat="1" ht="26.25" customHeight="1">
      <c r="A116" s="1058"/>
      <c r="B116" s="1059"/>
      <c r="C116" s="1067" t="s">
        <v>462</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v>370</v>
      </c>
      <c r="AB116" s="1061"/>
      <c r="AC116" s="1061"/>
      <c r="AD116" s="1061"/>
      <c r="AE116" s="1062"/>
      <c r="AF116" s="1063">
        <v>4</v>
      </c>
      <c r="AG116" s="1061"/>
      <c r="AH116" s="1061"/>
      <c r="AI116" s="1061"/>
      <c r="AJ116" s="1062"/>
      <c r="AK116" s="1063">
        <v>2</v>
      </c>
      <c r="AL116" s="1061"/>
      <c r="AM116" s="1061"/>
      <c r="AN116" s="1061"/>
      <c r="AO116" s="1062"/>
      <c r="AP116" s="1064">
        <v>0</v>
      </c>
      <c r="AQ116" s="1065"/>
      <c r="AR116" s="1065"/>
      <c r="AS116" s="1065"/>
      <c r="AT116" s="1066"/>
      <c r="AU116" s="1002"/>
      <c r="AV116" s="1003"/>
      <c r="AW116" s="1003"/>
      <c r="AX116" s="1003"/>
      <c r="AY116" s="1003"/>
      <c r="AZ116" s="1069" t="s">
        <v>463</v>
      </c>
      <c r="BA116" s="1070"/>
      <c r="BB116" s="1070"/>
      <c r="BC116" s="1070"/>
      <c r="BD116" s="1070"/>
      <c r="BE116" s="1070"/>
      <c r="BF116" s="1070"/>
      <c r="BG116" s="1070"/>
      <c r="BH116" s="1070"/>
      <c r="BI116" s="1070"/>
      <c r="BJ116" s="1070"/>
      <c r="BK116" s="1070"/>
      <c r="BL116" s="1070"/>
      <c r="BM116" s="1070"/>
      <c r="BN116" s="1070"/>
      <c r="BO116" s="1070"/>
      <c r="BP116" s="1071"/>
      <c r="BQ116" s="1021" t="s">
        <v>448</v>
      </c>
      <c r="BR116" s="1022"/>
      <c r="BS116" s="1022"/>
      <c r="BT116" s="1022"/>
      <c r="BU116" s="1022"/>
      <c r="BV116" s="1022" t="s">
        <v>391</v>
      </c>
      <c r="BW116" s="1022"/>
      <c r="BX116" s="1022"/>
      <c r="BY116" s="1022"/>
      <c r="BZ116" s="1022"/>
      <c r="CA116" s="1022" t="s">
        <v>448</v>
      </c>
      <c r="CB116" s="1022"/>
      <c r="CC116" s="1022"/>
      <c r="CD116" s="1022"/>
      <c r="CE116" s="1022"/>
      <c r="CF116" s="1016" t="s">
        <v>447</v>
      </c>
      <c r="CG116" s="1017"/>
      <c r="CH116" s="1017"/>
      <c r="CI116" s="1017"/>
      <c r="CJ116" s="1017"/>
      <c r="CK116" s="1047"/>
      <c r="CL116" s="1048"/>
      <c r="CM116" s="1018" t="s">
        <v>464</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v>2701067</v>
      </c>
      <c r="DH116" s="1061"/>
      <c r="DI116" s="1061"/>
      <c r="DJ116" s="1061"/>
      <c r="DK116" s="1062"/>
      <c r="DL116" s="1063">
        <v>2523985</v>
      </c>
      <c r="DM116" s="1061"/>
      <c r="DN116" s="1061"/>
      <c r="DO116" s="1061"/>
      <c r="DP116" s="1062"/>
      <c r="DQ116" s="1063">
        <v>2371461</v>
      </c>
      <c r="DR116" s="1061"/>
      <c r="DS116" s="1061"/>
      <c r="DT116" s="1061"/>
      <c r="DU116" s="1062"/>
      <c r="DV116" s="1064">
        <v>3.3</v>
      </c>
      <c r="DW116" s="1065"/>
      <c r="DX116" s="1065"/>
      <c r="DY116" s="1065"/>
      <c r="DZ116" s="1066"/>
    </row>
    <row r="117" spans="1:130" s="247" customFormat="1" ht="26.25" customHeight="1">
      <c r="A117" s="100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465</v>
      </c>
      <c r="Z117" s="988"/>
      <c r="AA117" s="1078">
        <v>20081403</v>
      </c>
      <c r="AB117" s="1079"/>
      <c r="AC117" s="1079"/>
      <c r="AD117" s="1079"/>
      <c r="AE117" s="1080"/>
      <c r="AF117" s="1081">
        <v>19912560</v>
      </c>
      <c r="AG117" s="1079"/>
      <c r="AH117" s="1079"/>
      <c r="AI117" s="1079"/>
      <c r="AJ117" s="1080"/>
      <c r="AK117" s="1081">
        <v>19539719</v>
      </c>
      <c r="AL117" s="1079"/>
      <c r="AM117" s="1079"/>
      <c r="AN117" s="1079"/>
      <c r="AO117" s="1080"/>
      <c r="AP117" s="1082"/>
      <c r="AQ117" s="1083"/>
      <c r="AR117" s="1083"/>
      <c r="AS117" s="1083"/>
      <c r="AT117" s="1084"/>
      <c r="AU117" s="1002"/>
      <c r="AV117" s="1003"/>
      <c r="AW117" s="1003"/>
      <c r="AX117" s="1003"/>
      <c r="AY117" s="1003"/>
      <c r="AZ117" s="1069" t="s">
        <v>466</v>
      </c>
      <c r="BA117" s="1070"/>
      <c r="BB117" s="1070"/>
      <c r="BC117" s="1070"/>
      <c r="BD117" s="1070"/>
      <c r="BE117" s="1070"/>
      <c r="BF117" s="1070"/>
      <c r="BG117" s="1070"/>
      <c r="BH117" s="1070"/>
      <c r="BI117" s="1070"/>
      <c r="BJ117" s="1070"/>
      <c r="BK117" s="1070"/>
      <c r="BL117" s="1070"/>
      <c r="BM117" s="1070"/>
      <c r="BN117" s="1070"/>
      <c r="BO117" s="1070"/>
      <c r="BP117" s="1071"/>
      <c r="BQ117" s="1021" t="s">
        <v>448</v>
      </c>
      <c r="BR117" s="1022"/>
      <c r="BS117" s="1022"/>
      <c r="BT117" s="1022"/>
      <c r="BU117" s="1022"/>
      <c r="BV117" s="1022" t="s">
        <v>448</v>
      </c>
      <c r="BW117" s="1022"/>
      <c r="BX117" s="1022"/>
      <c r="BY117" s="1022"/>
      <c r="BZ117" s="1022"/>
      <c r="CA117" s="1022" t="s">
        <v>448</v>
      </c>
      <c r="CB117" s="1022"/>
      <c r="CC117" s="1022"/>
      <c r="CD117" s="1022"/>
      <c r="CE117" s="1022"/>
      <c r="CF117" s="1016" t="s">
        <v>185</v>
      </c>
      <c r="CG117" s="1017"/>
      <c r="CH117" s="1017"/>
      <c r="CI117" s="1017"/>
      <c r="CJ117" s="1017"/>
      <c r="CK117" s="1047"/>
      <c r="CL117" s="1048"/>
      <c r="CM117" s="1018" t="s">
        <v>467</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447</v>
      </c>
      <c r="DH117" s="1061"/>
      <c r="DI117" s="1061"/>
      <c r="DJ117" s="1061"/>
      <c r="DK117" s="1062"/>
      <c r="DL117" s="1063" t="s">
        <v>448</v>
      </c>
      <c r="DM117" s="1061"/>
      <c r="DN117" s="1061"/>
      <c r="DO117" s="1061"/>
      <c r="DP117" s="1062"/>
      <c r="DQ117" s="1063" t="s">
        <v>448</v>
      </c>
      <c r="DR117" s="1061"/>
      <c r="DS117" s="1061"/>
      <c r="DT117" s="1061"/>
      <c r="DU117" s="1062"/>
      <c r="DV117" s="1064" t="s">
        <v>185</v>
      </c>
      <c r="DW117" s="1065"/>
      <c r="DX117" s="1065"/>
      <c r="DY117" s="1065"/>
      <c r="DZ117" s="1066"/>
    </row>
    <row r="118" spans="1:130" s="247" customFormat="1" ht="26.25" customHeight="1">
      <c r="A118" s="100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435</v>
      </c>
      <c r="AB118" s="987"/>
      <c r="AC118" s="987"/>
      <c r="AD118" s="987"/>
      <c r="AE118" s="988"/>
      <c r="AF118" s="986" t="s">
        <v>309</v>
      </c>
      <c r="AG118" s="987"/>
      <c r="AH118" s="987"/>
      <c r="AI118" s="987"/>
      <c r="AJ118" s="988"/>
      <c r="AK118" s="986" t="s">
        <v>308</v>
      </c>
      <c r="AL118" s="987"/>
      <c r="AM118" s="987"/>
      <c r="AN118" s="987"/>
      <c r="AO118" s="988"/>
      <c r="AP118" s="1073" t="s">
        <v>436</v>
      </c>
      <c r="AQ118" s="1074"/>
      <c r="AR118" s="1074"/>
      <c r="AS118" s="1074"/>
      <c r="AT118" s="1075"/>
      <c r="AU118" s="1002"/>
      <c r="AV118" s="1003"/>
      <c r="AW118" s="1003"/>
      <c r="AX118" s="1003"/>
      <c r="AY118" s="1003"/>
      <c r="AZ118" s="1076" t="s">
        <v>468</v>
      </c>
      <c r="BA118" s="1067"/>
      <c r="BB118" s="1067"/>
      <c r="BC118" s="1067"/>
      <c r="BD118" s="1067"/>
      <c r="BE118" s="1067"/>
      <c r="BF118" s="1067"/>
      <c r="BG118" s="1067"/>
      <c r="BH118" s="1067"/>
      <c r="BI118" s="1067"/>
      <c r="BJ118" s="1067"/>
      <c r="BK118" s="1067"/>
      <c r="BL118" s="1067"/>
      <c r="BM118" s="1067"/>
      <c r="BN118" s="1067"/>
      <c r="BO118" s="1067"/>
      <c r="BP118" s="1068"/>
      <c r="BQ118" s="1099" t="s">
        <v>448</v>
      </c>
      <c r="BR118" s="1100"/>
      <c r="BS118" s="1100"/>
      <c r="BT118" s="1100"/>
      <c r="BU118" s="1100"/>
      <c r="BV118" s="1100" t="s">
        <v>447</v>
      </c>
      <c r="BW118" s="1100"/>
      <c r="BX118" s="1100"/>
      <c r="BY118" s="1100"/>
      <c r="BZ118" s="1100"/>
      <c r="CA118" s="1100" t="s">
        <v>448</v>
      </c>
      <c r="CB118" s="1100"/>
      <c r="CC118" s="1100"/>
      <c r="CD118" s="1100"/>
      <c r="CE118" s="1100"/>
      <c r="CF118" s="1016" t="s">
        <v>447</v>
      </c>
      <c r="CG118" s="1017"/>
      <c r="CH118" s="1017"/>
      <c r="CI118" s="1017"/>
      <c r="CJ118" s="1017"/>
      <c r="CK118" s="1047"/>
      <c r="CL118" s="1048"/>
      <c r="CM118" s="1018" t="s">
        <v>469</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185</v>
      </c>
      <c r="DH118" s="1061"/>
      <c r="DI118" s="1061"/>
      <c r="DJ118" s="1061"/>
      <c r="DK118" s="1062"/>
      <c r="DL118" s="1063" t="s">
        <v>448</v>
      </c>
      <c r="DM118" s="1061"/>
      <c r="DN118" s="1061"/>
      <c r="DO118" s="1061"/>
      <c r="DP118" s="1062"/>
      <c r="DQ118" s="1063" t="s">
        <v>185</v>
      </c>
      <c r="DR118" s="1061"/>
      <c r="DS118" s="1061"/>
      <c r="DT118" s="1061"/>
      <c r="DU118" s="1062"/>
      <c r="DV118" s="1064" t="s">
        <v>185</v>
      </c>
      <c r="DW118" s="1065"/>
      <c r="DX118" s="1065"/>
      <c r="DY118" s="1065"/>
      <c r="DZ118" s="1066"/>
    </row>
    <row r="119" spans="1:130" s="247" customFormat="1" ht="26.25" customHeight="1">
      <c r="A119" s="1160" t="s">
        <v>440</v>
      </c>
      <c r="B119" s="1046"/>
      <c r="C119" s="1025" t="s">
        <v>441</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v>54927</v>
      </c>
      <c r="AB119" s="994"/>
      <c r="AC119" s="994"/>
      <c r="AD119" s="994"/>
      <c r="AE119" s="995"/>
      <c r="AF119" s="996">
        <v>53748</v>
      </c>
      <c r="AG119" s="994"/>
      <c r="AH119" s="994"/>
      <c r="AI119" s="994"/>
      <c r="AJ119" s="995"/>
      <c r="AK119" s="996">
        <v>52569</v>
      </c>
      <c r="AL119" s="994"/>
      <c r="AM119" s="994"/>
      <c r="AN119" s="994"/>
      <c r="AO119" s="995"/>
      <c r="AP119" s="997">
        <v>0.1</v>
      </c>
      <c r="AQ119" s="998"/>
      <c r="AR119" s="998"/>
      <c r="AS119" s="998"/>
      <c r="AT119" s="999"/>
      <c r="AU119" s="1004"/>
      <c r="AV119" s="1005"/>
      <c r="AW119" s="1005"/>
      <c r="AX119" s="1005"/>
      <c r="AY119" s="1005"/>
      <c r="AZ119" s="278" t="s">
        <v>191</v>
      </c>
      <c r="BA119" s="278"/>
      <c r="BB119" s="278"/>
      <c r="BC119" s="278"/>
      <c r="BD119" s="278"/>
      <c r="BE119" s="278"/>
      <c r="BF119" s="278"/>
      <c r="BG119" s="278"/>
      <c r="BH119" s="278"/>
      <c r="BI119" s="278"/>
      <c r="BJ119" s="278"/>
      <c r="BK119" s="278"/>
      <c r="BL119" s="278"/>
      <c r="BM119" s="278"/>
      <c r="BN119" s="278"/>
      <c r="BO119" s="1077" t="s">
        <v>470</v>
      </c>
      <c r="BP119" s="1108"/>
      <c r="BQ119" s="1099">
        <v>217068859</v>
      </c>
      <c r="BR119" s="1100"/>
      <c r="BS119" s="1100"/>
      <c r="BT119" s="1100"/>
      <c r="BU119" s="1100"/>
      <c r="BV119" s="1100">
        <v>211009508</v>
      </c>
      <c r="BW119" s="1100"/>
      <c r="BX119" s="1100"/>
      <c r="BY119" s="1100"/>
      <c r="BZ119" s="1100"/>
      <c r="CA119" s="1100">
        <v>209502191</v>
      </c>
      <c r="CB119" s="1100"/>
      <c r="CC119" s="1100"/>
      <c r="CD119" s="1100"/>
      <c r="CE119" s="1100"/>
      <c r="CF119" s="1101"/>
      <c r="CG119" s="1102"/>
      <c r="CH119" s="1102"/>
      <c r="CI119" s="1102"/>
      <c r="CJ119" s="1103"/>
      <c r="CK119" s="1049"/>
      <c r="CL119" s="1050"/>
      <c r="CM119" s="1104" t="s">
        <v>471</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v>336130</v>
      </c>
      <c r="DH119" s="1086"/>
      <c r="DI119" s="1086"/>
      <c r="DJ119" s="1086"/>
      <c r="DK119" s="1087"/>
      <c r="DL119" s="1085">
        <v>505867</v>
      </c>
      <c r="DM119" s="1086"/>
      <c r="DN119" s="1086"/>
      <c r="DO119" s="1086"/>
      <c r="DP119" s="1087"/>
      <c r="DQ119" s="1085">
        <v>468554</v>
      </c>
      <c r="DR119" s="1086"/>
      <c r="DS119" s="1086"/>
      <c r="DT119" s="1086"/>
      <c r="DU119" s="1087"/>
      <c r="DV119" s="1088">
        <v>0.7</v>
      </c>
      <c r="DW119" s="1089"/>
      <c r="DX119" s="1089"/>
      <c r="DY119" s="1089"/>
      <c r="DZ119" s="1090"/>
    </row>
    <row r="120" spans="1:130" s="247" customFormat="1" ht="26.25" customHeight="1">
      <c r="A120" s="1161"/>
      <c r="B120" s="1048"/>
      <c r="C120" s="1018" t="s">
        <v>446</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t="s">
        <v>185</v>
      </c>
      <c r="AB120" s="1061"/>
      <c r="AC120" s="1061"/>
      <c r="AD120" s="1061"/>
      <c r="AE120" s="1062"/>
      <c r="AF120" s="1063" t="s">
        <v>472</v>
      </c>
      <c r="AG120" s="1061"/>
      <c r="AH120" s="1061"/>
      <c r="AI120" s="1061"/>
      <c r="AJ120" s="1062"/>
      <c r="AK120" s="1063" t="s">
        <v>448</v>
      </c>
      <c r="AL120" s="1061"/>
      <c r="AM120" s="1061"/>
      <c r="AN120" s="1061"/>
      <c r="AO120" s="1062"/>
      <c r="AP120" s="1064" t="s">
        <v>472</v>
      </c>
      <c r="AQ120" s="1065"/>
      <c r="AR120" s="1065"/>
      <c r="AS120" s="1065"/>
      <c r="AT120" s="1066"/>
      <c r="AU120" s="1091" t="s">
        <v>473</v>
      </c>
      <c r="AV120" s="1092"/>
      <c r="AW120" s="1092"/>
      <c r="AX120" s="1092"/>
      <c r="AY120" s="1093"/>
      <c r="AZ120" s="1042" t="s">
        <v>474</v>
      </c>
      <c r="BA120" s="991"/>
      <c r="BB120" s="991"/>
      <c r="BC120" s="991"/>
      <c r="BD120" s="991"/>
      <c r="BE120" s="991"/>
      <c r="BF120" s="991"/>
      <c r="BG120" s="991"/>
      <c r="BH120" s="991"/>
      <c r="BI120" s="991"/>
      <c r="BJ120" s="991"/>
      <c r="BK120" s="991"/>
      <c r="BL120" s="991"/>
      <c r="BM120" s="991"/>
      <c r="BN120" s="991"/>
      <c r="BO120" s="991"/>
      <c r="BP120" s="992"/>
      <c r="BQ120" s="1028">
        <v>10720200</v>
      </c>
      <c r="BR120" s="1029"/>
      <c r="BS120" s="1029"/>
      <c r="BT120" s="1029"/>
      <c r="BU120" s="1029"/>
      <c r="BV120" s="1029">
        <v>11427993</v>
      </c>
      <c r="BW120" s="1029"/>
      <c r="BX120" s="1029"/>
      <c r="BY120" s="1029"/>
      <c r="BZ120" s="1029"/>
      <c r="CA120" s="1029">
        <v>12364117</v>
      </c>
      <c r="CB120" s="1029"/>
      <c r="CC120" s="1029"/>
      <c r="CD120" s="1029"/>
      <c r="CE120" s="1029"/>
      <c r="CF120" s="1043">
        <v>17.3</v>
      </c>
      <c r="CG120" s="1044"/>
      <c r="CH120" s="1044"/>
      <c r="CI120" s="1044"/>
      <c r="CJ120" s="1044"/>
      <c r="CK120" s="1109" t="s">
        <v>475</v>
      </c>
      <c r="CL120" s="1110"/>
      <c r="CM120" s="1110"/>
      <c r="CN120" s="1110"/>
      <c r="CO120" s="1111"/>
      <c r="CP120" s="1117" t="s">
        <v>476</v>
      </c>
      <c r="CQ120" s="1118"/>
      <c r="CR120" s="1118"/>
      <c r="CS120" s="1118"/>
      <c r="CT120" s="1118"/>
      <c r="CU120" s="1118"/>
      <c r="CV120" s="1118"/>
      <c r="CW120" s="1118"/>
      <c r="CX120" s="1118"/>
      <c r="CY120" s="1118"/>
      <c r="CZ120" s="1118"/>
      <c r="DA120" s="1118"/>
      <c r="DB120" s="1118"/>
      <c r="DC120" s="1118"/>
      <c r="DD120" s="1118"/>
      <c r="DE120" s="1118"/>
      <c r="DF120" s="1119"/>
      <c r="DG120" s="1028">
        <v>7007640</v>
      </c>
      <c r="DH120" s="1029"/>
      <c r="DI120" s="1029"/>
      <c r="DJ120" s="1029"/>
      <c r="DK120" s="1029"/>
      <c r="DL120" s="1029">
        <v>4414987</v>
      </c>
      <c r="DM120" s="1029"/>
      <c r="DN120" s="1029"/>
      <c r="DO120" s="1029"/>
      <c r="DP120" s="1029"/>
      <c r="DQ120" s="1029">
        <v>6584200</v>
      </c>
      <c r="DR120" s="1029"/>
      <c r="DS120" s="1029"/>
      <c r="DT120" s="1029"/>
      <c r="DU120" s="1029"/>
      <c r="DV120" s="1030">
        <v>9.1999999999999993</v>
      </c>
      <c r="DW120" s="1030"/>
      <c r="DX120" s="1030"/>
      <c r="DY120" s="1030"/>
      <c r="DZ120" s="1031"/>
    </row>
    <row r="121" spans="1:130" s="247" customFormat="1" ht="26.25" customHeight="1">
      <c r="A121" s="1161"/>
      <c r="B121" s="1048"/>
      <c r="C121" s="1069" t="s">
        <v>477</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v>15413</v>
      </c>
      <c r="AB121" s="1061"/>
      <c r="AC121" s="1061"/>
      <c r="AD121" s="1061"/>
      <c r="AE121" s="1062"/>
      <c r="AF121" s="1063">
        <v>15413</v>
      </c>
      <c r="AG121" s="1061"/>
      <c r="AH121" s="1061"/>
      <c r="AI121" s="1061"/>
      <c r="AJ121" s="1062"/>
      <c r="AK121" s="1063">
        <v>15413</v>
      </c>
      <c r="AL121" s="1061"/>
      <c r="AM121" s="1061"/>
      <c r="AN121" s="1061"/>
      <c r="AO121" s="1062"/>
      <c r="AP121" s="1064">
        <v>0</v>
      </c>
      <c r="AQ121" s="1065"/>
      <c r="AR121" s="1065"/>
      <c r="AS121" s="1065"/>
      <c r="AT121" s="1066"/>
      <c r="AU121" s="1094"/>
      <c r="AV121" s="1095"/>
      <c r="AW121" s="1095"/>
      <c r="AX121" s="1095"/>
      <c r="AY121" s="1096"/>
      <c r="AZ121" s="1051" t="s">
        <v>478</v>
      </c>
      <c r="BA121" s="1052"/>
      <c r="BB121" s="1052"/>
      <c r="BC121" s="1052"/>
      <c r="BD121" s="1052"/>
      <c r="BE121" s="1052"/>
      <c r="BF121" s="1052"/>
      <c r="BG121" s="1052"/>
      <c r="BH121" s="1052"/>
      <c r="BI121" s="1052"/>
      <c r="BJ121" s="1052"/>
      <c r="BK121" s="1052"/>
      <c r="BL121" s="1052"/>
      <c r="BM121" s="1052"/>
      <c r="BN121" s="1052"/>
      <c r="BO121" s="1052"/>
      <c r="BP121" s="1053"/>
      <c r="BQ121" s="1021">
        <v>28481661</v>
      </c>
      <c r="BR121" s="1022"/>
      <c r="BS121" s="1022"/>
      <c r="BT121" s="1022"/>
      <c r="BU121" s="1022"/>
      <c r="BV121" s="1022">
        <v>27240588</v>
      </c>
      <c r="BW121" s="1022"/>
      <c r="BX121" s="1022"/>
      <c r="BY121" s="1022"/>
      <c r="BZ121" s="1022"/>
      <c r="CA121" s="1022">
        <v>26475281</v>
      </c>
      <c r="CB121" s="1022"/>
      <c r="CC121" s="1022"/>
      <c r="CD121" s="1022"/>
      <c r="CE121" s="1022"/>
      <c r="CF121" s="1016">
        <v>37.1</v>
      </c>
      <c r="CG121" s="1017"/>
      <c r="CH121" s="1017"/>
      <c r="CI121" s="1017"/>
      <c r="CJ121" s="1017"/>
      <c r="CK121" s="1112"/>
      <c r="CL121" s="1113"/>
      <c r="CM121" s="1113"/>
      <c r="CN121" s="1113"/>
      <c r="CO121" s="1114"/>
      <c r="CP121" s="1122" t="s">
        <v>414</v>
      </c>
      <c r="CQ121" s="1123"/>
      <c r="CR121" s="1123"/>
      <c r="CS121" s="1123"/>
      <c r="CT121" s="1123"/>
      <c r="CU121" s="1123"/>
      <c r="CV121" s="1123"/>
      <c r="CW121" s="1123"/>
      <c r="CX121" s="1123"/>
      <c r="CY121" s="1123"/>
      <c r="CZ121" s="1123"/>
      <c r="DA121" s="1123"/>
      <c r="DB121" s="1123"/>
      <c r="DC121" s="1123"/>
      <c r="DD121" s="1123"/>
      <c r="DE121" s="1123"/>
      <c r="DF121" s="1124"/>
      <c r="DG121" s="1021">
        <v>8153036</v>
      </c>
      <c r="DH121" s="1022"/>
      <c r="DI121" s="1022"/>
      <c r="DJ121" s="1022"/>
      <c r="DK121" s="1022"/>
      <c r="DL121" s="1022">
        <v>6718260</v>
      </c>
      <c r="DM121" s="1022"/>
      <c r="DN121" s="1022"/>
      <c r="DO121" s="1022"/>
      <c r="DP121" s="1022"/>
      <c r="DQ121" s="1022">
        <v>5827765</v>
      </c>
      <c r="DR121" s="1022"/>
      <c r="DS121" s="1022"/>
      <c r="DT121" s="1022"/>
      <c r="DU121" s="1022"/>
      <c r="DV121" s="1023">
        <v>8.1999999999999993</v>
      </c>
      <c r="DW121" s="1023"/>
      <c r="DX121" s="1023"/>
      <c r="DY121" s="1023"/>
      <c r="DZ121" s="1024"/>
    </row>
    <row r="122" spans="1:130" s="247" customFormat="1" ht="26.25" customHeight="1">
      <c r="A122" s="1161"/>
      <c r="B122" s="1048"/>
      <c r="C122" s="1018" t="s">
        <v>458</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472</v>
      </c>
      <c r="AB122" s="1061"/>
      <c r="AC122" s="1061"/>
      <c r="AD122" s="1061"/>
      <c r="AE122" s="1062"/>
      <c r="AF122" s="1063" t="s">
        <v>472</v>
      </c>
      <c r="AG122" s="1061"/>
      <c r="AH122" s="1061"/>
      <c r="AI122" s="1061"/>
      <c r="AJ122" s="1062"/>
      <c r="AK122" s="1063" t="s">
        <v>472</v>
      </c>
      <c r="AL122" s="1061"/>
      <c r="AM122" s="1061"/>
      <c r="AN122" s="1061"/>
      <c r="AO122" s="1062"/>
      <c r="AP122" s="1064" t="s">
        <v>185</v>
      </c>
      <c r="AQ122" s="1065"/>
      <c r="AR122" s="1065"/>
      <c r="AS122" s="1065"/>
      <c r="AT122" s="1066"/>
      <c r="AU122" s="1094"/>
      <c r="AV122" s="1095"/>
      <c r="AW122" s="1095"/>
      <c r="AX122" s="1095"/>
      <c r="AY122" s="1096"/>
      <c r="AZ122" s="1076" t="s">
        <v>479</v>
      </c>
      <c r="BA122" s="1067"/>
      <c r="BB122" s="1067"/>
      <c r="BC122" s="1067"/>
      <c r="BD122" s="1067"/>
      <c r="BE122" s="1067"/>
      <c r="BF122" s="1067"/>
      <c r="BG122" s="1067"/>
      <c r="BH122" s="1067"/>
      <c r="BI122" s="1067"/>
      <c r="BJ122" s="1067"/>
      <c r="BK122" s="1067"/>
      <c r="BL122" s="1067"/>
      <c r="BM122" s="1067"/>
      <c r="BN122" s="1067"/>
      <c r="BO122" s="1067"/>
      <c r="BP122" s="1068"/>
      <c r="BQ122" s="1099">
        <v>110101663</v>
      </c>
      <c r="BR122" s="1100"/>
      <c r="BS122" s="1100"/>
      <c r="BT122" s="1100"/>
      <c r="BU122" s="1100"/>
      <c r="BV122" s="1100">
        <v>108408551</v>
      </c>
      <c r="BW122" s="1100"/>
      <c r="BX122" s="1100"/>
      <c r="BY122" s="1100"/>
      <c r="BZ122" s="1100"/>
      <c r="CA122" s="1100">
        <v>105856212</v>
      </c>
      <c r="CB122" s="1100"/>
      <c r="CC122" s="1100"/>
      <c r="CD122" s="1100"/>
      <c r="CE122" s="1100"/>
      <c r="CF122" s="1120">
        <v>148.19999999999999</v>
      </c>
      <c r="CG122" s="1121"/>
      <c r="CH122" s="1121"/>
      <c r="CI122" s="1121"/>
      <c r="CJ122" s="1121"/>
      <c r="CK122" s="1112"/>
      <c r="CL122" s="1113"/>
      <c r="CM122" s="1113"/>
      <c r="CN122" s="1113"/>
      <c r="CO122" s="1114"/>
      <c r="CP122" s="1122" t="s">
        <v>480</v>
      </c>
      <c r="CQ122" s="1123"/>
      <c r="CR122" s="1123"/>
      <c r="CS122" s="1123"/>
      <c r="CT122" s="1123"/>
      <c r="CU122" s="1123"/>
      <c r="CV122" s="1123"/>
      <c r="CW122" s="1123"/>
      <c r="CX122" s="1123"/>
      <c r="CY122" s="1123"/>
      <c r="CZ122" s="1123"/>
      <c r="DA122" s="1123"/>
      <c r="DB122" s="1123"/>
      <c r="DC122" s="1123"/>
      <c r="DD122" s="1123"/>
      <c r="DE122" s="1123"/>
      <c r="DF122" s="1124"/>
      <c r="DG122" s="1021">
        <v>2028848</v>
      </c>
      <c r="DH122" s="1022"/>
      <c r="DI122" s="1022"/>
      <c r="DJ122" s="1022"/>
      <c r="DK122" s="1022"/>
      <c r="DL122" s="1022">
        <v>1379506</v>
      </c>
      <c r="DM122" s="1022"/>
      <c r="DN122" s="1022"/>
      <c r="DO122" s="1022"/>
      <c r="DP122" s="1022"/>
      <c r="DQ122" s="1022">
        <v>1921104</v>
      </c>
      <c r="DR122" s="1022"/>
      <c r="DS122" s="1022"/>
      <c r="DT122" s="1022"/>
      <c r="DU122" s="1022"/>
      <c r="DV122" s="1023">
        <v>2.7</v>
      </c>
      <c r="DW122" s="1023"/>
      <c r="DX122" s="1023"/>
      <c r="DY122" s="1023"/>
      <c r="DZ122" s="1024"/>
    </row>
    <row r="123" spans="1:130" s="247" customFormat="1" ht="26.25" customHeight="1">
      <c r="A123" s="1161"/>
      <c r="B123" s="1048"/>
      <c r="C123" s="1018" t="s">
        <v>464</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v>177054</v>
      </c>
      <c r="AB123" s="1061"/>
      <c r="AC123" s="1061"/>
      <c r="AD123" s="1061"/>
      <c r="AE123" s="1062"/>
      <c r="AF123" s="1063">
        <v>176141</v>
      </c>
      <c r="AG123" s="1061"/>
      <c r="AH123" s="1061"/>
      <c r="AI123" s="1061"/>
      <c r="AJ123" s="1062"/>
      <c r="AK123" s="1063">
        <v>178395</v>
      </c>
      <c r="AL123" s="1061"/>
      <c r="AM123" s="1061"/>
      <c r="AN123" s="1061"/>
      <c r="AO123" s="1062"/>
      <c r="AP123" s="1064">
        <v>0.2</v>
      </c>
      <c r="AQ123" s="1065"/>
      <c r="AR123" s="1065"/>
      <c r="AS123" s="1065"/>
      <c r="AT123" s="1066"/>
      <c r="AU123" s="1097"/>
      <c r="AV123" s="1098"/>
      <c r="AW123" s="1098"/>
      <c r="AX123" s="1098"/>
      <c r="AY123" s="1098"/>
      <c r="AZ123" s="278" t="s">
        <v>191</v>
      </c>
      <c r="BA123" s="278"/>
      <c r="BB123" s="278"/>
      <c r="BC123" s="278"/>
      <c r="BD123" s="278"/>
      <c r="BE123" s="278"/>
      <c r="BF123" s="278"/>
      <c r="BG123" s="278"/>
      <c r="BH123" s="278"/>
      <c r="BI123" s="278"/>
      <c r="BJ123" s="278"/>
      <c r="BK123" s="278"/>
      <c r="BL123" s="278"/>
      <c r="BM123" s="278"/>
      <c r="BN123" s="278"/>
      <c r="BO123" s="1077" t="s">
        <v>481</v>
      </c>
      <c r="BP123" s="1108"/>
      <c r="BQ123" s="1167">
        <v>149303524</v>
      </c>
      <c r="BR123" s="1168"/>
      <c r="BS123" s="1168"/>
      <c r="BT123" s="1168"/>
      <c r="BU123" s="1168"/>
      <c r="BV123" s="1168">
        <v>147077132</v>
      </c>
      <c r="BW123" s="1168"/>
      <c r="BX123" s="1168"/>
      <c r="BY123" s="1168"/>
      <c r="BZ123" s="1168"/>
      <c r="CA123" s="1168">
        <v>144695610</v>
      </c>
      <c r="CB123" s="1168"/>
      <c r="CC123" s="1168"/>
      <c r="CD123" s="1168"/>
      <c r="CE123" s="1168"/>
      <c r="CF123" s="1101"/>
      <c r="CG123" s="1102"/>
      <c r="CH123" s="1102"/>
      <c r="CI123" s="1102"/>
      <c r="CJ123" s="1103"/>
      <c r="CK123" s="1112"/>
      <c r="CL123" s="1113"/>
      <c r="CM123" s="1113"/>
      <c r="CN123" s="1113"/>
      <c r="CO123" s="1114"/>
      <c r="CP123" s="1122" t="s">
        <v>482</v>
      </c>
      <c r="CQ123" s="1123"/>
      <c r="CR123" s="1123"/>
      <c r="CS123" s="1123"/>
      <c r="CT123" s="1123"/>
      <c r="CU123" s="1123"/>
      <c r="CV123" s="1123"/>
      <c r="CW123" s="1123"/>
      <c r="CX123" s="1123"/>
      <c r="CY123" s="1123"/>
      <c r="CZ123" s="1123"/>
      <c r="DA123" s="1123"/>
      <c r="DB123" s="1123"/>
      <c r="DC123" s="1123"/>
      <c r="DD123" s="1123"/>
      <c r="DE123" s="1123"/>
      <c r="DF123" s="1124"/>
      <c r="DG123" s="1060" t="s">
        <v>448</v>
      </c>
      <c r="DH123" s="1061"/>
      <c r="DI123" s="1061"/>
      <c r="DJ123" s="1061"/>
      <c r="DK123" s="1062"/>
      <c r="DL123" s="1063" t="s">
        <v>448</v>
      </c>
      <c r="DM123" s="1061"/>
      <c r="DN123" s="1061"/>
      <c r="DO123" s="1061"/>
      <c r="DP123" s="1062"/>
      <c r="DQ123" s="1063" t="s">
        <v>448</v>
      </c>
      <c r="DR123" s="1061"/>
      <c r="DS123" s="1061"/>
      <c r="DT123" s="1061"/>
      <c r="DU123" s="1062"/>
      <c r="DV123" s="1064" t="s">
        <v>448</v>
      </c>
      <c r="DW123" s="1065"/>
      <c r="DX123" s="1065"/>
      <c r="DY123" s="1065"/>
      <c r="DZ123" s="1066"/>
    </row>
    <row r="124" spans="1:130" s="247" customFormat="1" ht="26.25" customHeight="1" thickBot="1">
      <c r="A124" s="1161"/>
      <c r="B124" s="1048"/>
      <c r="C124" s="1018" t="s">
        <v>467</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448</v>
      </c>
      <c r="AB124" s="1061"/>
      <c r="AC124" s="1061"/>
      <c r="AD124" s="1061"/>
      <c r="AE124" s="1062"/>
      <c r="AF124" s="1063" t="s">
        <v>448</v>
      </c>
      <c r="AG124" s="1061"/>
      <c r="AH124" s="1061"/>
      <c r="AI124" s="1061"/>
      <c r="AJ124" s="1062"/>
      <c r="AK124" s="1063" t="s">
        <v>448</v>
      </c>
      <c r="AL124" s="1061"/>
      <c r="AM124" s="1061"/>
      <c r="AN124" s="1061"/>
      <c r="AO124" s="1062"/>
      <c r="AP124" s="1064" t="s">
        <v>448</v>
      </c>
      <c r="AQ124" s="1065"/>
      <c r="AR124" s="1065"/>
      <c r="AS124" s="1065"/>
      <c r="AT124" s="1066"/>
      <c r="AU124" s="1163" t="s">
        <v>483</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v>95.4</v>
      </c>
      <c r="BR124" s="1130"/>
      <c r="BS124" s="1130"/>
      <c r="BT124" s="1130"/>
      <c r="BU124" s="1130"/>
      <c r="BV124" s="1130">
        <v>89.5</v>
      </c>
      <c r="BW124" s="1130"/>
      <c r="BX124" s="1130"/>
      <c r="BY124" s="1130"/>
      <c r="BZ124" s="1130"/>
      <c r="CA124" s="1130">
        <v>90.7</v>
      </c>
      <c r="CB124" s="1130"/>
      <c r="CC124" s="1130"/>
      <c r="CD124" s="1130"/>
      <c r="CE124" s="1130"/>
      <c r="CF124" s="1131"/>
      <c r="CG124" s="1132"/>
      <c r="CH124" s="1132"/>
      <c r="CI124" s="1132"/>
      <c r="CJ124" s="1133"/>
      <c r="CK124" s="1115"/>
      <c r="CL124" s="1115"/>
      <c r="CM124" s="1115"/>
      <c r="CN124" s="1115"/>
      <c r="CO124" s="1116"/>
      <c r="CP124" s="1122" t="s">
        <v>484</v>
      </c>
      <c r="CQ124" s="1123"/>
      <c r="CR124" s="1123"/>
      <c r="CS124" s="1123"/>
      <c r="CT124" s="1123"/>
      <c r="CU124" s="1123"/>
      <c r="CV124" s="1123"/>
      <c r="CW124" s="1123"/>
      <c r="CX124" s="1123"/>
      <c r="CY124" s="1123"/>
      <c r="CZ124" s="1123"/>
      <c r="DA124" s="1123"/>
      <c r="DB124" s="1123"/>
      <c r="DC124" s="1123"/>
      <c r="DD124" s="1123"/>
      <c r="DE124" s="1123"/>
      <c r="DF124" s="1124"/>
      <c r="DG124" s="1107">
        <v>901361</v>
      </c>
      <c r="DH124" s="1086"/>
      <c r="DI124" s="1086"/>
      <c r="DJ124" s="1086"/>
      <c r="DK124" s="1087"/>
      <c r="DL124" s="1085">
        <v>849045</v>
      </c>
      <c r="DM124" s="1086"/>
      <c r="DN124" s="1086"/>
      <c r="DO124" s="1086"/>
      <c r="DP124" s="1087"/>
      <c r="DQ124" s="1085" t="s">
        <v>485</v>
      </c>
      <c r="DR124" s="1086"/>
      <c r="DS124" s="1086"/>
      <c r="DT124" s="1086"/>
      <c r="DU124" s="1087"/>
      <c r="DV124" s="1088" t="s">
        <v>448</v>
      </c>
      <c r="DW124" s="1089"/>
      <c r="DX124" s="1089"/>
      <c r="DY124" s="1089"/>
      <c r="DZ124" s="1090"/>
    </row>
    <row r="125" spans="1:130" s="247" customFormat="1" ht="26.25" customHeight="1">
      <c r="A125" s="1161"/>
      <c r="B125" s="1048"/>
      <c r="C125" s="1018" t="s">
        <v>469</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447</v>
      </c>
      <c r="AB125" s="1061"/>
      <c r="AC125" s="1061"/>
      <c r="AD125" s="1061"/>
      <c r="AE125" s="1062"/>
      <c r="AF125" s="1063" t="s">
        <v>444</v>
      </c>
      <c r="AG125" s="1061"/>
      <c r="AH125" s="1061"/>
      <c r="AI125" s="1061"/>
      <c r="AJ125" s="1062"/>
      <c r="AK125" s="1063" t="s">
        <v>444</v>
      </c>
      <c r="AL125" s="1061"/>
      <c r="AM125" s="1061"/>
      <c r="AN125" s="1061"/>
      <c r="AO125" s="1062"/>
      <c r="AP125" s="1064" t="s">
        <v>447</v>
      </c>
      <c r="AQ125" s="1065"/>
      <c r="AR125" s="1065"/>
      <c r="AS125" s="1065"/>
      <c r="AT125" s="106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5" t="s">
        <v>486</v>
      </c>
      <c r="CL125" s="1110"/>
      <c r="CM125" s="1110"/>
      <c r="CN125" s="1110"/>
      <c r="CO125" s="1111"/>
      <c r="CP125" s="1042" t="s">
        <v>487</v>
      </c>
      <c r="CQ125" s="991"/>
      <c r="CR125" s="991"/>
      <c r="CS125" s="991"/>
      <c r="CT125" s="991"/>
      <c r="CU125" s="991"/>
      <c r="CV125" s="991"/>
      <c r="CW125" s="991"/>
      <c r="CX125" s="991"/>
      <c r="CY125" s="991"/>
      <c r="CZ125" s="991"/>
      <c r="DA125" s="991"/>
      <c r="DB125" s="991"/>
      <c r="DC125" s="991"/>
      <c r="DD125" s="991"/>
      <c r="DE125" s="991"/>
      <c r="DF125" s="992"/>
      <c r="DG125" s="1028" t="s">
        <v>447</v>
      </c>
      <c r="DH125" s="1029"/>
      <c r="DI125" s="1029"/>
      <c r="DJ125" s="1029"/>
      <c r="DK125" s="1029"/>
      <c r="DL125" s="1029" t="s">
        <v>447</v>
      </c>
      <c r="DM125" s="1029"/>
      <c r="DN125" s="1029"/>
      <c r="DO125" s="1029"/>
      <c r="DP125" s="1029"/>
      <c r="DQ125" s="1029" t="s">
        <v>448</v>
      </c>
      <c r="DR125" s="1029"/>
      <c r="DS125" s="1029"/>
      <c r="DT125" s="1029"/>
      <c r="DU125" s="1029"/>
      <c r="DV125" s="1030" t="s">
        <v>448</v>
      </c>
      <c r="DW125" s="1030"/>
      <c r="DX125" s="1030"/>
      <c r="DY125" s="1030"/>
      <c r="DZ125" s="1031"/>
    </row>
    <row r="126" spans="1:130" s="247" customFormat="1" ht="26.25" customHeight="1" thickBot="1">
      <c r="A126" s="1161"/>
      <c r="B126" s="1048"/>
      <c r="C126" s="1018" t="s">
        <v>471</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v>154117</v>
      </c>
      <c r="AB126" s="1061"/>
      <c r="AC126" s="1061"/>
      <c r="AD126" s="1061"/>
      <c r="AE126" s="1062"/>
      <c r="AF126" s="1063">
        <v>172445</v>
      </c>
      <c r="AG126" s="1061"/>
      <c r="AH126" s="1061"/>
      <c r="AI126" s="1061"/>
      <c r="AJ126" s="1062"/>
      <c r="AK126" s="1063">
        <v>186154</v>
      </c>
      <c r="AL126" s="1061"/>
      <c r="AM126" s="1061"/>
      <c r="AN126" s="1061"/>
      <c r="AO126" s="1062"/>
      <c r="AP126" s="1064">
        <v>0.3</v>
      </c>
      <c r="AQ126" s="1065"/>
      <c r="AR126" s="1065"/>
      <c r="AS126" s="1065"/>
      <c r="AT126" s="106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6"/>
      <c r="CL126" s="1113"/>
      <c r="CM126" s="1113"/>
      <c r="CN126" s="1113"/>
      <c r="CO126" s="1114"/>
      <c r="CP126" s="1051" t="s">
        <v>488</v>
      </c>
      <c r="CQ126" s="1052"/>
      <c r="CR126" s="1052"/>
      <c r="CS126" s="1052"/>
      <c r="CT126" s="1052"/>
      <c r="CU126" s="1052"/>
      <c r="CV126" s="1052"/>
      <c r="CW126" s="1052"/>
      <c r="CX126" s="1052"/>
      <c r="CY126" s="1052"/>
      <c r="CZ126" s="1052"/>
      <c r="DA126" s="1052"/>
      <c r="DB126" s="1052"/>
      <c r="DC126" s="1052"/>
      <c r="DD126" s="1052"/>
      <c r="DE126" s="1052"/>
      <c r="DF126" s="1053"/>
      <c r="DG126" s="1021" t="s">
        <v>448</v>
      </c>
      <c r="DH126" s="1022"/>
      <c r="DI126" s="1022"/>
      <c r="DJ126" s="1022"/>
      <c r="DK126" s="1022"/>
      <c r="DL126" s="1022" t="s">
        <v>448</v>
      </c>
      <c r="DM126" s="1022"/>
      <c r="DN126" s="1022"/>
      <c r="DO126" s="1022"/>
      <c r="DP126" s="1022"/>
      <c r="DQ126" s="1022" t="s">
        <v>447</v>
      </c>
      <c r="DR126" s="1022"/>
      <c r="DS126" s="1022"/>
      <c r="DT126" s="1022"/>
      <c r="DU126" s="1022"/>
      <c r="DV126" s="1023" t="s">
        <v>447</v>
      </c>
      <c r="DW126" s="1023"/>
      <c r="DX126" s="1023"/>
      <c r="DY126" s="1023"/>
      <c r="DZ126" s="1024"/>
    </row>
    <row r="127" spans="1:130" s="247" customFormat="1" ht="26.25" customHeight="1">
      <c r="A127" s="1162"/>
      <c r="B127" s="1050"/>
      <c r="C127" s="1104" t="s">
        <v>489</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v>35590</v>
      </c>
      <c r="AB127" s="1061"/>
      <c r="AC127" s="1061"/>
      <c r="AD127" s="1061"/>
      <c r="AE127" s="1062"/>
      <c r="AF127" s="1063">
        <v>33375</v>
      </c>
      <c r="AG127" s="1061"/>
      <c r="AH127" s="1061"/>
      <c r="AI127" s="1061"/>
      <c r="AJ127" s="1062"/>
      <c r="AK127" s="1063">
        <v>32424</v>
      </c>
      <c r="AL127" s="1061"/>
      <c r="AM127" s="1061"/>
      <c r="AN127" s="1061"/>
      <c r="AO127" s="1062"/>
      <c r="AP127" s="1064">
        <v>0</v>
      </c>
      <c r="AQ127" s="1065"/>
      <c r="AR127" s="1065"/>
      <c r="AS127" s="1065"/>
      <c r="AT127" s="1066"/>
      <c r="AU127" s="283"/>
      <c r="AV127" s="283"/>
      <c r="AW127" s="283"/>
      <c r="AX127" s="1134" t="s">
        <v>490</v>
      </c>
      <c r="AY127" s="1135"/>
      <c r="AZ127" s="1135"/>
      <c r="BA127" s="1135"/>
      <c r="BB127" s="1135"/>
      <c r="BC127" s="1135"/>
      <c r="BD127" s="1135"/>
      <c r="BE127" s="1136"/>
      <c r="BF127" s="1137" t="s">
        <v>491</v>
      </c>
      <c r="BG127" s="1135"/>
      <c r="BH127" s="1135"/>
      <c r="BI127" s="1135"/>
      <c r="BJ127" s="1135"/>
      <c r="BK127" s="1135"/>
      <c r="BL127" s="1136"/>
      <c r="BM127" s="1137" t="s">
        <v>492</v>
      </c>
      <c r="BN127" s="1135"/>
      <c r="BO127" s="1135"/>
      <c r="BP127" s="1135"/>
      <c r="BQ127" s="1135"/>
      <c r="BR127" s="1135"/>
      <c r="BS127" s="1136"/>
      <c r="BT127" s="1137" t="s">
        <v>493</v>
      </c>
      <c r="BU127" s="1135"/>
      <c r="BV127" s="1135"/>
      <c r="BW127" s="1135"/>
      <c r="BX127" s="1135"/>
      <c r="BY127" s="1135"/>
      <c r="BZ127" s="1159"/>
      <c r="CA127" s="283"/>
      <c r="CB127" s="283"/>
      <c r="CC127" s="283"/>
      <c r="CD127" s="284"/>
      <c r="CE127" s="284"/>
      <c r="CF127" s="284"/>
      <c r="CG127" s="281"/>
      <c r="CH127" s="281"/>
      <c r="CI127" s="281"/>
      <c r="CJ127" s="282"/>
      <c r="CK127" s="1126"/>
      <c r="CL127" s="1113"/>
      <c r="CM127" s="1113"/>
      <c r="CN127" s="1113"/>
      <c r="CO127" s="1114"/>
      <c r="CP127" s="1051" t="s">
        <v>494</v>
      </c>
      <c r="CQ127" s="1052"/>
      <c r="CR127" s="1052"/>
      <c r="CS127" s="1052"/>
      <c r="CT127" s="1052"/>
      <c r="CU127" s="1052"/>
      <c r="CV127" s="1052"/>
      <c r="CW127" s="1052"/>
      <c r="CX127" s="1052"/>
      <c r="CY127" s="1052"/>
      <c r="CZ127" s="1052"/>
      <c r="DA127" s="1052"/>
      <c r="DB127" s="1052"/>
      <c r="DC127" s="1052"/>
      <c r="DD127" s="1052"/>
      <c r="DE127" s="1052"/>
      <c r="DF127" s="1053"/>
      <c r="DG127" s="1021" t="s">
        <v>447</v>
      </c>
      <c r="DH127" s="1022"/>
      <c r="DI127" s="1022"/>
      <c r="DJ127" s="1022"/>
      <c r="DK127" s="1022"/>
      <c r="DL127" s="1022" t="s">
        <v>444</v>
      </c>
      <c r="DM127" s="1022"/>
      <c r="DN127" s="1022"/>
      <c r="DO127" s="1022"/>
      <c r="DP127" s="1022"/>
      <c r="DQ127" s="1022" t="s">
        <v>447</v>
      </c>
      <c r="DR127" s="1022"/>
      <c r="DS127" s="1022"/>
      <c r="DT127" s="1022"/>
      <c r="DU127" s="1022"/>
      <c r="DV127" s="1023" t="s">
        <v>447</v>
      </c>
      <c r="DW127" s="1023"/>
      <c r="DX127" s="1023"/>
      <c r="DY127" s="1023"/>
      <c r="DZ127" s="1024"/>
    </row>
    <row r="128" spans="1:130" s="247" customFormat="1" ht="26.25" customHeight="1" thickBot="1">
      <c r="A128" s="1145" t="s">
        <v>495</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496</v>
      </c>
      <c r="X128" s="1147"/>
      <c r="Y128" s="1147"/>
      <c r="Z128" s="1148"/>
      <c r="AA128" s="1149">
        <v>3664394</v>
      </c>
      <c r="AB128" s="1150"/>
      <c r="AC128" s="1150"/>
      <c r="AD128" s="1150"/>
      <c r="AE128" s="1151"/>
      <c r="AF128" s="1152">
        <v>3643654</v>
      </c>
      <c r="AG128" s="1150"/>
      <c r="AH128" s="1150"/>
      <c r="AI128" s="1150"/>
      <c r="AJ128" s="1151"/>
      <c r="AK128" s="1152">
        <v>3559057</v>
      </c>
      <c r="AL128" s="1150"/>
      <c r="AM128" s="1150"/>
      <c r="AN128" s="1150"/>
      <c r="AO128" s="1151"/>
      <c r="AP128" s="1153"/>
      <c r="AQ128" s="1154"/>
      <c r="AR128" s="1154"/>
      <c r="AS128" s="1154"/>
      <c r="AT128" s="1155"/>
      <c r="AU128" s="283"/>
      <c r="AV128" s="283"/>
      <c r="AW128" s="283"/>
      <c r="AX128" s="990" t="s">
        <v>497</v>
      </c>
      <c r="AY128" s="991"/>
      <c r="AZ128" s="991"/>
      <c r="BA128" s="991"/>
      <c r="BB128" s="991"/>
      <c r="BC128" s="991"/>
      <c r="BD128" s="991"/>
      <c r="BE128" s="992"/>
      <c r="BF128" s="1156" t="s">
        <v>447</v>
      </c>
      <c r="BG128" s="1157"/>
      <c r="BH128" s="1157"/>
      <c r="BI128" s="1157"/>
      <c r="BJ128" s="1157"/>
      <c r="BK128" s="1157"/>
      <c r="BL128" s="1158"/>
      <c r="BM128" s="1156">
        <v>11.25</v>
      </c>
      <c r="BN128" s="1157"/>
      <c r="BO128" s="1157"/>
      <c r="BP128" s="1157"/>
      <c r="BQ128" s="1157"/>
      <c r="BR128" s="1157"/>
      <c r="BS128" s="1158"/>
      <c r="BT128" s="1156">
        <v>20</v>
      </c>
      <c r="BU128" s="1157"/>
      <c r="BV128" s="1157"/>
      <c r="BW128" s="1157"/>
      <c r="BX128" s="1157"/>
      <c r="BY128" s="1157"/>
      <c r="BZ128" s="1181"/>
      <c r="CA128" s="284"/>
      <c r="CB128" s="284"/>
      <c r="CC128" s="284"/>
      <c r="CD128" s="284"/>
      <c r="CE128" s="284"/>
      <c r="CF128" s="284"/>
      <c r="CG128" s="281"/>
      <c r="CH128" s="281"/>
      <c r="CI128" s="281"/>
      <c r="CJ128" s="282"/>
      <c r="CK128" s="1127"/>
      <c r="CL128" s="1128"/>
      <c r="CM128" s="1128"/>
      <c r="CN128" s="1128"/>
      <c r="CO128" s="1129"/>
      <c r="CP128" s="1138" t="s">
        <v>498</v>
      </c>
      <c r="CQ128" s="1139"/>
      <c r="CR128" s="1139"/>
      <c r="CS128" s="1139"/>
      <c r="CT128" s="1139"/>
      <c r="CU128" s="1139"/>
      <c r="CV128" s="1139"/>
      <c r="CW128" s="1139"/>
      <c r="CX128" s="1139"/>
      <c r="CY128" s="1139"/>
      <c r="CZ128" s="1139"/>
      <c r="DA128" s="1139"/>
      <c r="DB128" s="1139"/>
      <c r="DC128" s="1139"/>
      <c r="DD128" s="1139"/>
      <c r="DE128" s="1139"/>
      <c r="DF128" s="1140"/>
      <c r="DG128" s="1141">
        <v>665269</v>
      </c>
      <c r="DH128" s="1142"/>
      <c r="DI128" s="1142"/>
      <c r="DJ128" s="1142"/>
      <c r="DK128" s="1142"/>
      <c r="DL128" s="1142">
        <v>721416</v>
      </c>
      <c r="DM128" s="1142"/>
      <c r="DN128" s="1142"/>
      <c r="DO128" s="1142"/>
      <c r="DP128" s="1142"/>
      <c r="DQ128" s="1142">
        <v>812963</v>
      </c>
      <c r="DR128" s="1142"/>
      <c r="DS128" s="1142"/>
      <c r="DT128" s="1142"/>
      <c r="DU128" s="1142"/>
      <c r="DV128" s="1143">
        <v>1.1000000000000001</v>
      </c>
      <c r="DW128" s="1143"/>
      <c r="DX128" s="1143"/>
      <c r="DY128" s="1143"/>
      <c r="DZ128" s="1144"/>
    </row>
    <row r="129" spans="1:131" s="247" customFormat="1" ht="26.25" customHeight="1">
      <c r="A129" s="1032" t="s">
        <v>107</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499</v>
      </c>
      <c r="X129" s="1176"/>
      <c r="Y129" s="1176"/>
      <c r="Z129" s="1177"/>
      <c r="AA129" s="1060">
        <v>81755431</v>
      </c>
      <c r="AB129" s="1061"/>
      <c r="AC129" s="1061"/>
      <c r="AD129" s="1061"/>
      <c r="AE129" s="1062"/>
      <c r="AF129" s="1063">
        <v>81859148</v>
      </c>
      <c r="AG129" s="1061"/>
      <c r="AH129" s="1061"/>
      <c r="AI129" s="1061"/>
      <c r="AJ129" s="1062"/>
      <c r="AK129" s="1063">
        <v>81435063</v>
      </c>
      <c r="AL129" s="1061"/>
      <c r="AM129" s="1061"/>
      <c r="AN129" s="1061"/>
      <c r="AO129" s="1062"/>
      <c r="AP129" s="1178"/>
      <c r="AQ129" s="1179"/>
      <c r="AR129" s="1179"/>
      <c r="AS129" s="1179"/>
      <c r="AT129" s="1180"/>
      <c r="AU129" s="285"/>
      <c r="AV129" s="285"/>
      <c r="AW129" s="285"/>
      <c r="AX129" s="1169" t="s">
        <v>500</v>
      </c>
      <c r="AY129" s="1052"/>
      <c r="AZ129" s="1052"/>
      <c r="BA129" s="1052"/>
      <c r="BB129" s="1052"/>
      <c r="BC129" s="1052"/>
      <c r="BD129" s="1052"/>
      <c r="BE129" s="1053"/>
      <c r="BF129" s="1170" t="s">
        <v>485</v>
      </c>
      <c r="BG129" s="1171"/>
      <c r="BH129" s="1171"/>
      <c r="BI129" s="1171"/>
      <c r="BJ129" s="1171"/>
      <c r="BK129" s="1171"/>
      <c r="BL129" s="1172"/>
      <c r="BM129" s="1170">
        <v>16.25</v>
      </c>
      <c r="BN129" s="1171"/>
      <c r="BO129" s="1171"/>
      <c r="BP129" s="1171"/>
      <c r="BQ129" s="1171"/>
      <c r="BR129" s="1171"/>
      <c r="BS129" s="1172"/>
      <c r="BT129" s="1170">
        <v>30</v>
      </c>
      <c r="BU129" s="1173"/>
      <c r="BV129" s="1173"/>
      <c r="BW129" s="1173"/>
      <c r="BX129" s="1173"/>
      <c r="BY129" s="1173"/>
      <c r="BZ129" s="117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32" t="s">
        <v>501</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502</v>
      </c>
      <c r="X130" s="1176"/>
      <c r="Y130" s="1176"/>
      <c r="Z130" s="1177"/>
      <c r="AA130" s="1060">
        <v>10769352</v>
      </c>
      <c r="AB130" s="1061"/>
      <c r="AC130" s="1061"/>
      <c r="AD130" s="1061"/>
      <c r="AE130" s="1062"/>
      <c r="AF130" s="1063">
        <v>10466584</v>
      </c>
      <c r="AG130" s="1061"/>
      <c r="AH130" s="1061"/>
      <c r="AI130" s="1061"/>
      <c r="AJ130" s="1062"/>
      <c r="AK130" s="1063">
        <v>9996054</v>
      </c>
      <c r="AL130" s="1061"/>
      <c r="AM130" s="1061"/>
      <c r="AN130" s="1061"/>
      <c r="AO130" s="1062"/>
      <c r="AP130" s="1178"/>
      <c r="AQ130" s="1179"/>
      <c r="AR130" s="1179"/>
      <c r="AS130" s="1179"/>
      <c r="AT130" s="1180"/>
      <c r="AU130" s="285"/>
      <c r="AV130" s="285"/>
      <c r="AW130" s="285"/>
      <c r="AX130" s="1169" t="s">
        <v>503</v>
      </c>
      <c r="AY130" s="1052"/>
      <c r="AZ130" s="1052"/>
      <c r="BA130" s="1052"/>
      <c r="BB130" s="1052"/>
      <c r="BC130" s="1052"/>
      <c r="BD130" s="1052"/>
      <c r="BE130" s="1053"/>
      <c r="BF130" s="1206">
        <v>8.1</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504</v>
      </c>
      <c r="X131" s="1214"/>
      <c r="Y131" s="1214"/>
      <c r="Z131" s="1215"/>
      <c r="AA131" s="1107">
        <v>70986079</v>
      </c>
      <c r="AB131" s="1086"/>
      <c r="AC131" s="1086"/>
      <c r="AD131" s="1086"/>
      <c r="AE131" s="1087"/>
      <c r="AF131" s="1085">
        <v>71392564</v>
      </c>
      <c r="AG131" s="1086"/>
      <c r="AH131" s="1086"/>
      <c r="AI131" s="1086"/>
      <c r="AJ131" s="1087"/>
      <c r="AK131" s="1085">
        <v>71439009</v>
      </c>
      <c r="AL131" s="1086"/>
      <c r="AM131" s="1086"/>
      <c r="AN131" s="1086"/>
      <c r="AO131" s="1087"/>
      <c r="AP131" s="1216"/>
      <c r="AQ131" s="1217"/>
      <c r="AR131" s="1217"/>
      <c r="AS131" s="1217"/>
      <c r="AT131" s="1218"/>
      <c r="AU131" s="285"/>
      <c r="AV131" s="285"/>
      <c r="AW131" s="285"/>
      <c r="AX131" s="1188" t="s">
        <v>505</v>
      </c>
      <c r="AY131" s="1139"/>
      <c r="AZ131" s="1139"/>
      <c r="BA131" s="1139"/>
      <c r="BB131" s="1139"/>
      <c r="BC131" s="1139"/>
      <c r="BD131" s="1139"/>
      <c r="BE131" s="1140"/>
      <c r="BF131" s="1189">
        <v>90.7</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5" t="s">
        <v>506</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507</v>
      </c>
      <c r="W132" s="1199"/>
      <c r="X132" s="1199"/>
      <c r="Y132" s="1199"/>
      <c r="Z132" s="1200"/>
      <c r="AA132" s="1201">
        <v>7.9560064160000001</v>
      </c>
      <c r="AB132" s="1202"/>
      <c r="AC132" s="1202"/>
      <c r="AD132" s="1202"/>
      <c r="AE132" s="1203"/>
      <c r="AF132" s="1204">
        <v>8.1273478289999996</v>
      </c>
      <c r="AG132" s="1202"/>
      <c r="AH132" s="1202"/>
      <c r="AI132" s="1202"/>
      <c r="AJ132" s="1203"/>
      <c r="AK132" s="1204">
        <v>8.3772270689999999</v>
      </c>
      <c r="AL132" s="1202"/>
      <c r="AM132" s="1202"/>
      <c r="AN132" s="1202"/>
      <c r="AO132" s="1203"/>
      <c r="AP132" s="1101"/>
      <c r="AQ132" s="1102"/>
      <c r="AR132" s="1102"/>
      <c r="AS132" s="1102"/>
      <c r="AT132" s="120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508</v>
      </c>
      <c r="W133" s="1182"/>
      <c r="X133" s="1182"/>
      <c r="Y133" s="1182"/>
      <c r="Z133" s="1183"/>
      <c r="AA133" s="1184">
        <v>7.8</v>
      </c>
      <c r="AB133" s="1185"/>
      <c r="AC133" s="1185"/>
      <c r="AD133" s="1185"/>
      <c r="AE133" s="1186"/>
      <c r="AF133" s="1184">
        <v>7.8</v>
      </c>
      <c r="AG133" s="1185"/>
      <c r="AH133" s="1185"/>
      <c r="AI133" s="1185"/>
      <c r="AJ133" s="1186"/>
      <c r="AK133" s="1184">
        <v>8.1</v>
      </c>
      <c r="AL133" s="1185"/>
      <c r="AM133" s="1185"/>
      <c r="AN133" s="1185"/>
      <c r="AO133" s="1186"/>
      <c r="AP133" s="1131"/>
      <c r="AQ133" s="1132"/>
      <c r="AR133" s="1132"/>
      <c r="AS133" s="1132"/>
      <c r="AT133" s="118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0LWnPo2XemmTHm1SE7w2/0oGqGHfhgDgOAYEU7qPWyPqKmBbJC3yVmJMKD21fEq9cWOt0VurLn5jLRBvqvQGQ==" saltValue="JPb4+S8+LrkAMWM6krg6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O1" zoomScale="75" zoomScaleNormal="85" zoomScaleSheetLayoutView="75" workbookViewId="0">
      <selection activeCell="CG72" sqref="CG72"/>
    </sheetView>
  </sheetViews>
  <sheetFormatPr defaultColWidth="0" defaultRowHeight="13.5" customHeight="1" zeroHeight="1"/>
  <cols>
    <col min="1" max="120" width="2.7265625" style="292" customWidth="1"/>
    <col min="121" max="121" width="0" style="291" hidden="1" customWidth="1"/>
    <col min="122" max="16384" width="9" style="291" hidden="1"/>
  </cols>
  <sheetData>
    <row r="1" spans="1:120" ht="13">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91"/>
    </row>
    <row r="17" spans="119:120" ht="13">
      <c r="DP17" s="291"/>
    </row>
    <row r="18" spans="119:120" ht="13"/>
    <row r="19" spans="119:120" ht="13"/>
    <row r="20" spans="119:120" ht="13">
      <c r="DO20" s="291"/>
      <c r="DP20" s="291"/>
    </row>
    <row r="21" spans="119:120" ht="13">
      <c r="DP21" s="291"/>
    </row>
    <row r="22" spans="119:120" ht="13"/>
    <row r="23" spans="119:120" ht="13">
      <c r="DO23" s="291"/>
      <c r="DP23" s="291"/>
    </row>
    <row r="24" spans="119:120" ht="13">
      <c r="DP24" s="291"/>
    </row>
    <row r="25" spans="119:120" ht="13">
      <c r="DP25" s="291"/>
    </row>
    <row r="26" spans="119:120" ht="13">
      <c r="DO26" s="291"/>
      <c r="DP26" s="291"/>
    </row>
    <row r="27" spans="119:120" ht="13"/>
    <row r="28" spans="119:120" ht="13">
      <c r="DO28" s="291"/>
      <c r="DP28" s="291"/>
    </row>
    <row r="29" spans="119:120" ht="13">
      <c r="DP29" s="291"/>
    </row>
    <row r="30" spans="119:120" ht="13"/>
    <row r="31" spans="119:120" ht="13">
      <c r="DO31" s="291"/>
      <c r="DP31" s="291"/>
    </row>
    <row r="32" spans="119:120" ht="13"/>
    <row r="33" spans="98:120" ht="13">
      <c r="DO33" s="291"/>
      <c r="DP33" s="291"/>
    </row>
    <row r="34" spans="98:120" ht="13">
      <c r="DM34" s="291"/>
    </row>
    <row r="35" spans="98:120" ht="13">
      <c r="CT35" s="291"/>
      <c r="CU35" s="291"/>
      <c r="CV35" s="291"/>
      <c r="CY35" s="291"/>
      <c r="CZ35" s="291"/>
      <c r="DA35" s="291"/>
      <c r="DD35" s="291"/>
      <c r="DE35" s="291"/>
      <c r="DF35" s="291"/>
      <c r="DI35" s="291"/>
      <c r="DJ35" s="291"/>
      <c r="DK35" s="291"/>
      <c r="DM35" s="291"/>
      <c r="DN35" s="291"/>
      <c r="DO35" s="291"/>
      <c r="DP35" s="291"/>
    </row>
    <row r="36" spans="98:120" ht="13"/>
    <row r="37" spans="98:120" ht="13">
      <c r="CW37" s="291"/>
      <c r="DB37" s="291"/>
      <c r="DG37" s="291"/>
      <c r="DL37" s="291"/>
      <c r="DP37" s="291"/>
    </row>
    <row r="38" spans="98:120" ht="13">
      <c r="CT38" s="291"/>
      <c r="CU38" s="291"/>
      <c r="CV38" s="291"/>
      <c r="CW38" s="291"/>
      <c r="CY38" s="291"/>
      <c r="CZ38" s="291"/>
      <c r="DA38" s="291"/>
      <c r="DB38" s="291"/>
      <c r="DD38" s="291"/>
      <c r="DE38" s="291"/>
      <c r="DF38" s="291"/>
      <c r="DG38" s="291"/>
      <c r="DI38" s="291"/>
      <c r="DJ38" s="291"/>
      <c r="DK38" s="291"/>
      <c r="DL38" s="291"/>
      <c r="DN38" s="291"/>
      <c r="DO38" s="291"/>
      <c r="DP38" s="291"/>
    </row>
    <row r="39" spans="98:120" ht="13"/>
    <row r="40" spans="98:120" ht="13"/>
    <row r="41" spans="98:120" ht="13"/>
    <row r="42" spans="98:120" ht="13"/>
    <row r="43" spans="98:120" ht="13"/>
    <row r="44" spans="98:120" ht="13"/>
    <row r="45" spans="98:120" ht="13"/>
    <row r="46" spans="98:120" ht="13"/>
    <row r="47" spans="98:120" ht="13"/>
    <row r="48" spans="98:120" ht="13"/>
    <row r="49" spans="22:120" ht="13">
      <c r="DN49" s="291"/>
      <c r="DO49" s="291"/>
      <c r="DP49" s="291"/>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91"/>
      <c r="CS63" s="291"/>
      <c r="CX63" s="291"/>
      <c r="DC63" s="291"/>
      <c r="DH63" s="291"/>
    </row>
    <row r="64" spans="22:120" ht="13">
      <c r="V64" s="291"/>
    </row>
    <row r="65" spans="15:120" ht="13">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c r="Q66" s="291"/>
      <c r="S66" s="291"/>
      <c r="U66" s="291"/>
      <c r="DM66" s="291"/>
    </row>
    <row r="67" spans="15:120" ht="13">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row r="69" spans="15:120" ht="13"/>
    <row r="70" spans="15:120" ht="13"/>
    <row r="71" spans="15:120" ht="13"/>
    <row r="72" spans="15:120" ht="13">
      <c r="DP72" s="291"/>
    </row>
    <row r="73" spans="15:120" ht="13">
      <c r="DP73" s="291"/>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91"/>
      <c r="CX96" s="291"/>
      <c r="DC96" s="291"/>
      <c r="DH96" s="291"/>
    </row>
    <row r="97" spans="24:120" ht="13">
      <c r="CS97" s="291"/>
      <c r="CX97" s="291"/>
      <c r="DC97" s="291"/>
      <c r="DH97" s="291"/>
      <c r="DP97" s="292" t="s">
        <v>509</v>
      </c>
    </row>
    <row r="98" spans="24:120" ht="13" hidden="1">
      <c r="CS98" s="291"/>
      <c r="CX98" s="291"/>
      <c r="DC98" s="291"/>
      <c r="DH98" s="291"/>
    </row>
    <row r="99" spans="24:120" ht="13"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t="13" hidden="1">
      <c r="CT103" s="291"/>
      <c r="CV103" s="291"/>
      <c r="CW103" s="291"/>
      <c r="CY103" s="291"/>
      <c r="DA103" s="291"/>
      <c r="DB103" s="291"/>
      <c r="DD103" s="291"/>
      <c r="DF103" s="291"/>
      <c r="DG103" s="291"/>
      <c r="DI103" s="291"/>
      <c r="DK103" s="291"/>
      <c r="DL103" s="291"/>
      <c r="DM103" s="291"/>
      <c r="DN103" s="291"/>
      <c r="DO103" s="291"/>
      <c r="DP103" s="291"/>
    </row>
    <row r="104" spans="24:120" ht="13" hidden="1">
      <c r="CV104" s="291"/>
      <c r="CW104" s="291"/>
      <c r="DA104" s="291"/>
      <c r="DB104" s="291"/>
      <c r="DF104" s="291"/>
      <c r="DG104" s="291"/>
      <c r="DK104" s="291"/>
      <c r="DL104" s="291"/>
      <c r="DN104" s="291"/>
      <c r="DO104" s="291"/>
      <c r="DP104" s="291"/>
    </row>
    <row r="105" spans="24:120" ht="12.75" hidden="1" customHeight="1"/>
  </sheetData>
  <sheetProtection algorithmName="SHA-512" hashValue="SQ5BNHBnDU0DQOR1RKK86GeJBtxedzUxvvX+3OLUqMNTZlhoWxKUkEdM0oLwvImG9fZ+PzKtVTxcgjTKRRwJxA==" saltValue="iWXh4rABsrKzVBPrXzh/1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61" zoomScale="75" zoomScaleNormal="75" zoomScaleSheetLayoutView="55" workbookViewId="0"/>
  </sheetViews>
  <sheetFormatPr defaultColWidth="0" defaultRowHeight="13.5" customHeight="1" zeroHeight="1"/>
  <cols>
    <col min="1" max="116" width="2.6328125" style="292" customWidth="1"/>
    <col min="117" max="16384" width="9" style="291" hidden="1"/>
  </cols>
  <sheetData>
    <row r="1" spans="2:116" ht="13">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row r="3" spans="2:116" ht="13"/>
    <row r="4" spans="2:116" ht="13">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row r="20" spans="9:116" ht="13"/>
    <row r="21" spans="9:116" ht="13">
      <c r="DL21" s="291"/>
    </row>
    <row r="22" spans="9:116" ht="13">
      <c r="DI22" s="291"/>
      <c r="DJ22" s="291"/>
      <c r="DK22" s="291"/>
      <c r="DL22" s="291"/>
    </row>
    <row r="23" spans="9:116" ht="13">
      <c r="CY23" s="291"/>
      <c r="CZ23" s="291"/>
      <c r="DA23" s="291"/>
      <c r="DB23" s="291"/>
      <c r="DC23" s="291"/>
      <c r="DD23" s="291"/>
      <c r="DE23" s="291"/>
      <c r="DF23" s="291"/>
      <c r="DG23" s="291"/>
      <c r="DH23" s="291"/>
      <c r="DI23" s="291"/>
      <c r="DJ23" s="291"/>
      <c r="DK23" s="291"/>
      <c r="DL23" s="291"/>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91"/>
      <c r="DA35" s="291"/>
      <c r="DB35" s="291"/>
      <c r="DC35" s="291"/>
      <c r="DD35" s="291"/>
      <c r="DE35" s="291"/>
      <c r="DF35" s="291"/>
      <c r="DG35" s="291"/>
      <c r="DH35" s="291"/>
      <c r="DI35" s="291"/>
      <c r="DJ35" s="291"/>
      <c r="DK35" s="291"/>
      <c r="DL35" s="291"/>
    </row>
    <row r="36" spans="15:116" ht="13"/>
    <row r="37" spans="15:116" ht="13">
      <c r="DL37" s="291"/>
    </row>
    <row r="38" spans="15:116" ht="13">
      <c r="DI38" s="291"/>
      <c r="DJ38" s="291"/>
      <c r="DK38" s="291"/>
      <c r="DL38" s="291"/>
    </row>
    <row r="39" spans="15:116" ht="13"/>
    <row r="40" spans="15:116" ht="13"/>
    <row r="41" spans="15:116" ht="13"/>
    <row r="42" spans="15:116" ht="13"/>
    <row r="43" spans="15:116" ht="13">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c r="DL44" s="291"/>
    </row>
    <row r="45" spans="15:116" ht="13"/>
    <row r="46" spans="15:116" ht="13">
      <c r="DA46" s="291"/>
      <c r="DB46" s="291"/>
      <c r="DC46" s="291"/>
      <c r="DD46" s="291"/>
      <c r="DE46" s="291"/>
      <c r="DF46" s="291"/>
      <c r="DG46" s="291"/>
      <c r="DH46" s="291"/>
      <c r="DI46" s="291"/>
      <c r="DJ46" s="291"/>
      <c r="DK46" s="291"/>
      <c r="DL46" s="291"/>
    </row>
    <row r="47" spans="15:116" ht="13"/>
    <row r="48" spans="15:116" ht="13"/>
    <row r="49" spans="104:116" ht="13"/>
    <row r="50" spans="104:116" ht="13">
      <c r="CZ50" s="291"/>
      <c r="DA50" s="291"/>
      <c r="DB50" s="291"/>
      <c r="DC50" s="291"/>
      <c r="DD50" s="291"/>
      <c r="DE50" s="291"/>
      <c r="DF50" s="291"/>
      <c r="DG50" s="291"/>
      <c r="DH50" s="291"/>
      <c r="DI50" s="291"/>
      <c r="DJ50" s="291"/>
      <c r="DK50" s="291"/>
      <c r="DL50" s="291"/>
    </row>
    <row r="51" spans="104:116" ht="13"/>
    <row r="52" spans="104:116" ht="13"/>
    <row r="53" spans="104:116" ht="13">
      <c r="DL53" s="291"/>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91"/>
      <c r="DD67" s="291"/>
      <c r="DE67" s="291"/>
      <c r="DF67" s="291"/>
      <c r="DG67" s="291"/>
      <c r="DH67" s="291"/>
      <c r="DI67" s="291"/>
      <c r="DJ67" s="291"/>
      <c r="DK67" s="291"/>
      <c r="DL67" s="291"/>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rEDDcqXkS1FAMGVF8V5w2hxaa4aRI/9kmKbZpOOw2aTpFRBBVK0vvlj8nwby+n7TBbk9PbMh57zxD/1G4A2N8Q==" saltValue="HJiAXM032aLge3C3fP4X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AF45" sqref="AF45"/>
    </sheetView>
  </sheetViews>
  <sheetFormatPr defaultColWidth="0" defaultRowHeight="13.5" customHeight="1" zeroHeight="1"/>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c r="AS1" s="294"/>
      <c r="AT1" s="294"/>
    </row>
    <row r="2" spans="1:46" ht="13">
      <c r="AS2" s="294"/>
      <c r="AT2" s="294"/>
    </row>
    <row r="3" spans="1:46" ht="13">
      <c r="AS3" s="294"/>
      <c r="AT3" s="294"/>
    </row>
    <row r="4" spans="1:46" ht="13">
      <c r="AS4" s="294"/>
      <c r="AT4" s="294"/>
    </row>
    <row r="5" spans="1:46" ht="16.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ht="13">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512</v>
      </c>
      <c r="AP7" s="304"/>
      <c r="AQ7" s="305" t="s">
        <v>513</v>
      </c>
      <c r="AR7" s="306"/>
    </row>
    <row r="8" spans="1:46" ht="13">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514</v>
      </c>
      <c r="AQ8" s="311" t="s">
        <v>515</v>
      </c>
      <c r="AR8" s="312" t="s">
        <v>516</v>
      </c>
    </row>
    <row r="9" spans="1:46" ht="13">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4" t="s">
        <v>517</v>
      </c>
      <c r="AL9" s="1225"/>
      <c r="AM9" s="1225"/>
      <c r="AN9" s="1226"/>
      <c r="AO9" s="313">
        <v>19160995</v>
      </c>
      <c r="AP9" s="313">
        <v>57356</v>
      </c>
      <c r="AQ9" s="314">
        <v>58073</v>
      </c>
      <c r="AR9" s="315">
        <v>-1.2</v>
      </c>
    </row>
    <row r="10" spans="1:46" ht="13">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4" t="s">
        <v>518</v>
      </c>
      <c r="AL10" s="1225"/>
      <c r="AM10" s="1225"/>
      <c r="AN10" s="1226"/>
      <c r="AO10" s="316">
        <v>1223701</v>
      </c>
      <c r="AP10" s="316">
        <v>3663</v>
      </c>
      <c r="AQ10" s="317">
        <v>2762</v>
      </c>
      <c r="AR10" s="318">
        <v>32.6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4" t="s">
        <v>519</v>
      </c>
      <c r="AL11" s="1225"/>
      <c r="AM11" s="1225"/>
      <c r="AN11" s="1226"/>
      <c r="AO11" s="316">
        <v>6347</v>
      </c>
      <c r="AP11" s="316">
        <v>19</v>
      </c>
      <c r="AQ11" s="317">
        <v>1714</v>
      </c>
      <c r="AR11" s="318">
        <v>-98.9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4" t="s">
        <v>520</v>
      </c>
      <c r="AL12" s="1225"/>
      <c r="AM12" s="1225"/>
      <c r="AN12" s="1226"/>
      <c r="AO12" s="316">
        <v>80682</v>
      </c>
      <c r="AP12" s="316">
        <v>242</v>
      </c>
      <c r="AQ12" s="317">
        <v>632</v>
      </c>
      <c r="AR12" s="318">
        <v>-61.7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4" t="s">
        <v>521</v>
      </c>
      <c r="AL13" s="1225"/>
      <c r="AM13" s="1225"/>
      <c r="AN13" s="1226"/>
      <c r="AO13" s="316" t="s">
        <v>522</v>
      </c>
      <c r="AP13" s="316" t="s">
        <v>522</v>
      </c>
      <c r="AQ13" s="317">
        <v>9</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4" t="s">
        <v>523</v>
      </c>
      <c r="AL14" s="1225"/>
      <c r="AM14" s="1225"/>
      <c r="AN14" s="1226"/>
      <c r="AO14" s="316">
        <v>719121</v>
      </c>
      <c r="AP14" s="316">
        <v>2153</v>
      </c>
      <c r="AQ14" s="317">
        <v>1980</v>
      </c>
      <c r="AR14" s="318">
        <v>8.6999999999999993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4" t="s">
        <v>524</v>
      </c>
      <c r="AL15" s="1225"/>
      <c r="AM15" s="1225"/>
      <c r="AN15" s="1226"/>
      <c r="AO15" s="316">
        <v>523181</v>
      </c>
      <c r="AP15" s="316">
        <v>1566</v>
      </c>
      <c r="AQ15" s="317">
        <v>1379</v>
      </c>
      <c r="AR15" s="318">
        <v>13.6</v>
      </c>
    </row>
    <row r="16" spans="1:46" ht="13">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7" t="s">
        <v>525</v>
      </c>
      <c r="AL16" s="1228"/>
      <c r="AM16" s="1228"/>
      <c r="AN16" s="1229"/>
      <c r="AO16" s="316">
        <v>-1069221</v>
      </c>
      <c r="AP16" s="316">
        <v>-3201</v>
      </c>
      <c r="AQ16" s="317">
        <v>-3914</v>
      </c>
      <c r="AR16" s="318">
        <v>-18.2</v>
      </c>
    </row>
    <row r="17" spans="1:46" ht="13">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7" t="s">
        <v>191</v>
      </c>
      <c r="AL17" s="1228"/>
      <c r="AM17" s="1228"/>
      <c r="AN17" s="1229"/>
      <c r="AO17" s="316">
        <v>20644806</v>
      </c>
      <c r="AP17" s="316">
        <v>61798</v>
      </c>
      <c r="AQ17" s="317">
        <v>62636</v>
      </c>
      <c r="AR17" s="318">
        <v>-1.3</v>
      </c>
    </row>
    <row r="18" spans="1:46" ht="13">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ht="13">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ht="13">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9" t="s">
        <v>530</v>
      </c>
      <c r="AL21" s="1220"/>
      <c r="AM21" s="1220"/>
      <c r="AN21" s="1221"/>
      <c r="AO21" s="328">
        <v>6.49</v>
      </c>
      <c r="AP21" s="329">
        <v>6.32</v>
      </c>
      <c r="AQ21" s="330">
        <v>0.17</v>
      </c>
      <c r="AR21" s="299"/>
      <c r="AS21" s="331"/>
      <c r="AT21" s="327"/>
    </row>
    <row r="22" spans="1:46" s="332" customFormat="1" ht="13">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9" t="s">
        <v>531</v>
      </c>
      <c r="AL22" s="1220"/>
      <c r="AM22" s="1220"/>
      <c r="AN22" s="1221"/>
      <c r="AO22" s="333">
        <v>98.8</v>
      </c>
      <c r="AP22" s="334">
        <v>99.9</v>
      </c>
      <c r="AQ22" s="335">
        <v>-1.1000000000000001</v>
      </c>
      <c r="AR22" s="319"/>
      <c r="AS22" s="331"/>
      <c r="AT22" s="327"/>
    </row>
    <row r="23" spans="1:46" s="332" customFormat="1" ht="13">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c r="A27" s="340"/>
      <c r="AO27" s="294"/>
      <c r="AP27" s="294"/>
      <c r="AQ27" s="294"/>
      <c r="AR27" s="294"/>
      <c r="AS27" s="294"/>
      <c r="AT27" s="294"/>
    </row>
    <row r="28" spans="1:46" ht="16.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ht="13">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512</v>
      </c>
      <c r="AP30" s="304"/>
      <c r="AQ30" s="305" t="s">
        <v>513</v>
      </c>
      <c r="AR30" s="306"/>
    </row>
    <row r="31" spans="1:46" ht="13">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5" t="s">
        <v>535</v>
      </c>
      <c r="AL32" s="1236"/>
      <c r="AM32" s="1236"/>
      <c r="AN32" s="1237"/>
      <c r="AO32" s="343">
        <v>17595858</v>
      </c>
      <c r="AP32" s="343">
        <v>52671</v>
      </c>
      <c r="AQ32" s="344">
        <v>36995</v>
      </c>
      <c r="AR32" s="345">
        <v>42.4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5" t="s">
        <v>536</v>
      </c>
      <c r="AL33" s="1236"/>
      <c r="AM33" s="1236"/>
      <c r="AN33" s="1237"/>
      <c r="AO33" s="343" t="s">
        <v>522</v>
      </c>
      <c r="AP33" s="343" t="s">
        <v>522</v>
      </c>
      <c r="AQ33" s="344">
        <v>3</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5" t="s">
        <v>537</v>
      </c>
      <c r="AL34" s="1236"/>
      <c r="AM34" s="1236"/>
      <c r="AN34" s="1237"/>
      <c r="AO34" s="343" t="s">
        <v>522</v>
      </c>
      <c r="AP34" s="343" t="s">
        <v>522</v>
      </c>
      <c r="AQ34" s="344">
        <v>81</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5" t="s">
        <v>538</v>
      </c>
      <c r="AL35" s="1236"/>
      <c r="AM35" s="1236"/>
      <c r="AN35" s="1237"/>
      <c r="AO35" s="343">
        <v>1478904</v>
      </c>
      <c r="AP35" s="343">
        <v>4427</v>
      </c>
      <c r="AQ35" s="344">
        <v>8919</v>
      </c>
      <c r="AR35" s="345">
        <v>-50.4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5" t="s">
        <v>539</v>
      </c>
      <c r="AL36" s="1236"/>
      <c r="AM36" s="1236"/>
      <c r="AN36" s="1237"/>
      <c r="AO36" s="343" t="s">
        <v>522</v>
      </c>
      <c r="AP36" s="343" t="s">
        <v>522</v>
      </c>
      <c r="AQ36" s="344">
        <v>380</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5" t="s">
        <v>540</v>
      </c>
      <c r="AL37" s="1236"/>
      <c r="AM37" s="1236"/>
      <c r="AN37" s="1237"/>
      <c r="AO37" s="343">
        <v>464955</v>
      </c>
      <c r="AP37" s="343">
        <v>1392</v>
      </c>
      <c r="AQ37" s="344">
        <v>886</v>
      </c>
      <c r="AR37" s="345">
        <v>57.1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8" t="s">
        <v>541</v>
      </c>
      <c r="AL38" s="1239"/>
      <c r="AM38" s="1239"/>
      <c r="AN38" s="1240"/>
      <c r="AO38" s="346">
        <v>2</v>
      </c>
      <c r="AP38" s="346">
        <v>0</v>
      </c>
      <c r="AQ38" s="347">
        <v>1</v>
      </c>
      <c r="AR38" s="335">
        <v>-100</v>
      </c>
      <c r="AS38" s="342"/>
    </row>
    <row r="39" spans="1:46" ht="13">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8" t="s">
        <v>542</v>
      </c>
      <c r="AL39" s="1239"/>
      <c r="AM39" s="1239"/>
      <c r="AN39" s="1240"/>
      <c r="AO39" s="343">
        <v>-3559057</v>
      </c>
      <c r="AP39" s="343">
        <v>-10654</v>
      </c>
      <c r="AQ39" s="344">
        <v>-8108</v>
      </c>
      <c r="AR39" s="345">
        <v>31.4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5" t="s">
        <v>543</v>
      </c>
      <c r="AL40" s="1236"/>
      <c r="AM40" s="1236"/>
      <c r="AN40" s="1237"/>
      <c r="AO40" s="343">
        <v>-9996054</v>
      </c>
      <c r="AP40" s="343">
        <v>-29922</v>
      </c>
      <c r="AQ40" s="344">
        <v>-28743</v>
      </c>
      <c r="AR40" s="345">
        <v>4.0999999999999996</v>
      </c>
      <c r="AS40" s="342"/>
    </row>
    <row r="41" spans="1:46" ht="13">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1" t="s">
        <v>301</v>
      </c>
      <c r="AL41" s="1242"/>
      <c r="AM41" s="1242"/>
      <c r="AN41" s="1243"/>
      <c r="AO41" s="343">
        <v>5984608</v>
      </c>
      <c r="AP41" s="343">
        <v>17914</v>
      </c>
      <c r="AQ41" s="344">
        <v>10414</v>
      </c>
      <c r="AR41" s="345">
        <v>72</v>
      </c>
      <c r="AS41" s="342"/>
    </row>
    <row r="42" spans="1:46" ht="13">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ht="13">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0" t="s">
        <v>512</v>
      </c>
      <c r="AN49" s="1232" t="s">
        <v>547</v>
      </c>
      <c r="AO49" s="1233"/>
      <c r="AP49" s="1233"/>
      <c r="AQ49" s="1233"/>
      <c r="AR49" s="1234"/>
    </row>
    <row r="50" spans="1:44" ht="13">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1"/>
      <c r="AN50" s="359" t="s">
        <v>548</v>
      </c>
      <c r="AO50" s="360" t="s">
        <v>549</v>
      </c>
      <c r="AP50" s="361" t="s">
        <v>550</v>
      </c>
      <c r="AQ50" s="362" t="s">
        <v>551</v>
      </c>
      <c r="AR50" s="363" t="s">
        <v>552</v>
      </c>
    </row>
    <row r="51" spans="1:44" ht="13">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15859979</v>
      </c>
      <c r="AN51" s="365">
        <v>45933</v>
      </c>
      <c r="AO51" s="366">
        <v>-6.9</v>
      </c>
      <c r="AP51" s="367">
        <v>50880</v>
      </c>
      <c r="AQ51" s="368">
        <v>-1.4</v>
      </c>
      <c r="AR51" s="369">
        <v>-5.5</v>
      </c>
    </row>
    <row r="52" spans="1:44" ht="13">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7580278</v>
      </c>
      <c r="AN52" s="373">
        <v>21953</v>
      </c>
      <c r="AO52" s="374">
        <v>-14.4</v>
      </c>
      <c r="AP52" s="375">
        <v>27819</v>
      </c>
      <c r="AQ52" s="376">
        <v>7.5</v>
      </c>
      <c r="AR52" s="377">
        <v>-21.9</v>
      </c>
    </row>
    <row r="53" spans="1:44" ht="13">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14385165</v>
      </c>
      <c r="AN53" s="365">
        <v>41958</v>
      </c>
      <c r="AO53" s="366">
        <v>-8.6999999999999993</v>
      </c>
      <c r="AP53" s="367">
        <v>46395</v>
      </c>
      <c r="AQ53" s="368">
        <v>-8.8000000000000007</v>
      </c>
      <c r="AR53" s="369">
        <v>0.1</v>
      </c>
    </row>
    <row r="54" spans="1:44" ht="13">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7846790</v>
      </c>
      <c r="AN54" s="373">
        <v>22887</v>
      </c>
      <c r="AO54" s="374">
        <v>4.3</v>
      </c>
      <c r="AP54" s="375">
        <v>26304</v>
      </c>
      <c r="AQ54" s="376">
        <v>-5.4</v>
      </c>
      <c r="AR54" s="377">
        <v>9.6999999999999993</v>
      </c>
    </row>
    <row r="55" spans="1:44" ht="13">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16550141</v>
      </c>
      <c r="AN55" s="365">
        <v>48647</v>
      </c>
      <c r="AO55" s="366">
        <v>15.9</v>
      </c>
      <c r="AP55" s="367">
        <v>48088</v>
      </c>
      <c r="AQ55" s="368">
        <v>3.6</v>
      </c>
      <c r="AR55" s="369">
        <v>12.3</v>
      </c>
    </row>
    <row r="56" spans="1:44" ht="13">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9235485</v>
      </c>
      <c r="AN56" s="373">
        <v>27146</v>
      </c>
      <c r="AO56" s="374">
        <v>18.600000000000001</v>
      </c>
      <c r="AP56" s="375">
        <v>25183</v>
      </c>
      <c r="AQ56" s="376">
        <v>-4.3</v>
      </c>
      <c r="AR56" s="377">
        <v>22.9</v>
      </c>
    </row>
    <row r="57" spans="1:44" ht="13">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15617968</v>
      </c>
      <c r="AN57" s="365">
        <v>46290</v>
      </c>
      <c r="AO57" s="366">
        <v>-4.8</v>
      </c>
      <c r="AP57" s="367">
        <v>46457</v>
      </c>
      <c r="AQ57" s="368">
        <v>-3.4</v>
      </c>
      <c r="AR57" s="369">
        <v>-1.4</v>
      </c>
    </row>
    <row r="58" spans="1:44" ht="13">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9668079</v>
      </c>
      <c r="AN58" s="373">
        <v>28655</v>
      </c>
      <c r="AO58" s="374">
        <v>5.6</v>
      </c>
      <c r="AP58" s="375">
        <v>24020</v>
      </c>
      <c r="AQ58" s="376">
        <v>-4.5999999999999996</v>
      </c>
      <c r="AR58" s="377">
        <v>10.199999999999999</v>
      </c>
    </row>
    <row r="59" spans="1:44" ht="13">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16327804</v>
      </c>
      <c r="AN59" s="365">
        <v>48875</v>
      </c>
      <c r="AO59" s="366">
        <v>5.6</v>
      </c>
      <c r="AP59" s="367">
        <v>51849</v>
      </c>
      <c r="AQ59" s="368">
        <v>11.6</v>
      </c>
      <c r="AR59" s="369">
        <v>-6</v>
      </c>
    </row>
    <row r="60" spans="1:44" ht="13">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9985860</v>
      </c>
      <c r="AN60" s="373">
        <v>29892</v>
      </c>
      <c r="AO60" s="374">
        <v>4.3</v>
      </c>
      <c r="AP60" s="375">
        <v>26326</v>
      </c>
      <c r="AQ60" s="376">
        <v>9.6</v>
      </c>
      <c r="AR60" s="377">
        <v>-5.3</v>
      </c>
    </row>
    <row r="61" spans="1:44" ht="13">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15748211</v>
      </c>
      <c r="AN61" s="380">
        <v>46341</v>
      </c>
      <c r="AO61" s="381">
        <v>0.2</v>
      </c>
      <c r="AP61" s="382">
        <v>48734</v>
      </c>
      <c r="AQ61" s="383">
        <v>0.3</v>
      </c>
      <c r="AR61" s="369">
        <v>-0.1</v>
      </c>
    </row>
    <row r="62" spans="1:44" ht="13">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8863298</v>
      </c>
      <c r="AN62" s="373">
        <v>26107</v>
      </c>
      <c r="AO62" s="374">
        <v>3.7</v>
      </c>
      <c r="AP62" s="375">
        <v>25930</v>
      </c>
      <c r="AQ62" s="376">
        <v>0.6</v>
      </c>
      <c r="AR62" s="377">
        <v>3.1</v>
      </c>
    </row>
    <row r="63" spans="1:44" ht="13">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t="13" hidden="1">
      <c r="AK70" s="294"/>
      <c r="AL70" s="294"/>
      <c r="AM70" s="294"/>
      <c r="AN70" s="294"/>
      <c r="AO70" s="294"/>
      <c r="AP70" s="294"/>
      <c r="AQ70" s="294"/>
      <c r="AR70" s="294"/>
    </row>
    <row r="71" spans="1:46" ht="13" hidden="1">
      <c r="AK71" s="294"/>
      <c r="AL71" s="294"/>
      <c r="AM71" s="294"/>
      <c r="AN71" s="294"/>
      <c r="AO71" s="294"/>
      <c r="AP71" s="294"/>
      <c r="AQ71" s="294"/>
      <c r="AR71" s="294"/>
    </row>
    <row r="72" spans="1:46" ht="13" hidden="1">
      <c r="AK72" s="294"/>
      <c r="AL72" s="294"/>
      <c r="AM72" s="294"/>
      <c r="AN72" s="294"/>
      <c r="AO72" s="294"/>
      <c r="AP72" s="294"/>
      <c r="AQ72" s="294"/>
      <c r="AR72" s="294"/>
    </row>
    <row r="73" spans="1:46" ht="13" hidden="1">
      <c r="AK73" s="294"/>
      <c r="AL73" s="294"/>
      <c r="AM73" s="294"/>
      <c r="AN73" s="294"/>
      <c r="AO73" s="294"/>
      <c r="AP73" s="294"/>
      <c r="AQ73" s="294"/>
      <c r="AR73" s="294"/>
    </row>
    <row r="74" spans="1:46" ht="13" hidden="1"/>
  </sheetData>
  <sheetProtection algorithmName="SHA-512" hashValue="FUHMbGQtm2HrVxKRjQzpNUC8/hvhWMIhA7rxeBdHsjzftmTY+TsoMgeJp6JdgWFbUk6yoiZerFIkdQ/QWdD2Yg==" saltValue="X23EFT4g7Tf7AtnyPOEb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75" zoomScaleNormal="75" zoomScaleSheetLayoutView="55" workbookViewId="0"/>
  </sheetViews>
  <sheetFormatPr defaultColWidth="0" defaultRowHeight="13.5" customHeight="1" zeroHeight="1"/>
  <cols>
    <col min="1" max="125" width="2.4531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c r="B2" s="291"/>
      <c r="DG2" s="291"/>
    </row>
    <row r="3" spans="2:125" ht="13">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row r="5" spans="2:125" ht="13"/>
    <row r="6" spans="2:125" ht="13"/>
    <row r="7" spans="2:125" ht="13"/>
    <row r="8" spans="2:125" ht="13"/>
    <row r="9" spans="2:125" ht="13">
      <c r="DU9" s="291"/>
    </row>
    <row r="10" spans="2:125" ht="13"/>
    <row r="11" spans="2:125" ht="13"/>
    <row r="12" spans="2:125" ht="13"/>
    <row r="13" spans="2:125" ht="13"/>
    <row r="14" spans="2:125" ht="13"/>
    <row r="15" spans="2:125" ht="13"/>
    <row r="16" spans="2:125" ht="13"/>
    <row r="17" spans="125:125" ht="13">
      <c r="DU17" s="291"/>
    </row>
    <row r="18" spans="125:125" ht="13"/>
    <row r="19" spans="125:125" ht="13"/>
    <row r="20" spans="125:125" ht="13">
      <c r="DU20" s="291"/>
    </row>
    <row r="21" spans="125:125" ht="13">
      <c r="DU21" s="291"/>
    </row>
    <row r="22" spans="125:125" ht="13"/>
    <row r="23" spans="125:125" ht="13"/>
    <row r="24" spans="125:125" ht="13"/>
    <row r="25" spans="125:125" ht="13"/>
    <row r="26" spans="125:125" ht="13"/>
    <row r="27" spans="125:125" ht="13"/>
    <row r="28" spans="125:125" ht="13">
      <c r="DU28" s="291"/>
    </row>
    <row r="29" spans="125:125" ht="13"/>
    <row r="30" spans="125:125" ht="13"/>
    <row r="31" spans="125:125" ht="13"/>
    <row r="32" spans="125:125" ht="13"/>
    <row r="33" spans="2:125" ht="13">
      <c r="B33" s="291"/>
      <c r="G33" s="291"/>
      <c r="I33" s="291"/>
    </row>
    <row r="34" spans="2:125" ht="13">
      <c r="C34" s="291"/>
      <c r="P34" s="291"/>
      <c r="DE34" s="291"/>
      <c r="DH34" s="291"/>
    </row>
    <row r="35" spans="2:125" ht="13">
      <c r="D35" s="291"/>
      <c r="E35" s="291"/>
      <c r="DG35" s="291"/>
      <c r="DJ35" s="291"/>
      <c r="DP35" s="291"/>
      <c r="DQ35" s="291"/>
      <c r="DR35" s="291"/>
      <c r="DS35" s="291"/>
      <c r="DT35" s="291"/>
      <c r="DU35" s="291"/>
    </row>
    <row r="36" spans="2:125" ht="13">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c r="DU37" s="291"/>
    </row>
    <row r="38" spans="2:125" ht="13">
      <c r="DT38" s="291"/>
      <c r="DU38" s="291"/>
    </row>
    <row r="39" spans="2:125" ht="13"/>
    <row r="40" spans="2:125" ht="13">
      <c r="DH40" s="291"/>
    </row>
    <row r="41" spans="2:125" ht="13">
      <c r="DE41" s="291"/>
    </row>
    <row r="42" spans="2:125" ht="13">
      <c r="DG42" s="291"/>
      <c r="DJ42" s="291"/>
    </row>
    <row r="43" spans="2:125" ht="13">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c r="DU44" s="291"/>
    </row>
    <row r="45" spans="2:125" ht="13"/>
    <row r="46" spans="2:125" ht="13"/>
    <row r="47" spans="2:125" ht="13"/>
    <row r="48" spans="2:125" ht="13">
      <c r="DT48" s="291"/>
      <c r="DU48" s="291"/>
    </row>
    <row r="49" spans="120:125" ht="13">
      <c r="DU49" s="291"/>
    </row>
    <row r="50" spans="120:125" ht="13">
      <c r="DU50" s="291"/>
    </row>
    <row r="51" spans="120:125" ht="13">
      <c r="DP51" s="291"/>
      <c r="DQ51" s="291"/>
      <c r="DR51" s="291"/>
      <c r="DS51" s="291"/>
      <c r="DT51" s="291"/>
      <c r="DU51" s="291"/>
    </row>
    <row r="52" spans="120:125" ht="13"/>
    <row r="53" spans="120:125" ht="13"/>
    <row r="54" spans="120:125" ht="13">
      <c r="DU54" s="291"/>
    </row>
    <row r="55" spans="120:125" ht="13"/>
    <row r="56" spans="120:125" ht="13"/>
    <row r="57" spans="120:125" ht="13"/>
    <row r="58" spans="120:125" ht="13">
      <c r="DU58" s="291"/>
    </row>
    <row r="59" spans="120:125" ht="13"/>
    <row r="60" spans="120:125" ht="13"/>
    <row r="61" spans="120:125" ht="13"/>
    <row r="62" spans="120:125" ht="13"/>
    <row r="63" spans="120:125" ht="13">
      <c r="DU63" s="291"/>
    </row>
    <row r="64" spans="120:125" ht="13">
      <c r="DT64" s="291"/>
      <c r="DU64" s="291"/>
    </row>
    <row r="65" spans="123:125" ht="13"/>
    <row r="66" spans="123:125" ht="13"/>
    <row r="67" spans="123:125" ht="13"/>
    <row r="68" spans="123:125" ht="13"/>
    <row r="69" spans="123:125" ht="13">
      <c r="DS69" s="291"/>
      <c r="DT69" s="291"/>
      <c r="DU69" s="291"/>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91"/>
    </row>
    <row r="83" spans="116:125" ht="13">
      <c r="DM83" s="291"/>
      <c r="DN83" s="291"/>
      <c r="DO83" s="291"/>
      <c r="DP83" s="291"/>
      <c r="DQ83" s="291"/>
      <c r="DR83" s="291"/>
      <c r="DS83" s="291"/>
      <c r="DT83" s="291"/>
      <c r="DU83" s="291"/>
    </row>
    <row r="84" spans="116:125" ht="13"/>
    <row r="85" spans="116:125" ht="13"/>
    <row r="86" spans="116:125" ht="13"/>
    <row r="87" spans="116:125" ht="13"/>
    <row r="88" spans="116:125" ht="13">
      <c r="DU88" s="291"/>
    </row>
    <row r="89" spans="116:125" ht="13"/>
    <row r="90" spans="116:125" ht="13"/>
    <row r="91" spans="116:125" ht="13"/>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XJMh/LNvQtzlsfup8x6mC2i23mxL2tMnfmb/4+woVZULrzbSPyvocwaP0FlwKXSrNmqpbeX9YUG0m0y2pYTFxQ==" saltValue="oHi0O0qo8MStz6gMqdbF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75" zoomScaleNormal="75" zoomScaleSheetLayoutView="55" workbookViewId="0"/>
  </sheetViews>
  <sheetFormatPr defaultColWidth="0" defaultRowHeight="13.5" customHeight="1" zeroHeight="1"/>
  <cols>
    <col min="1" max="125" width="2.4531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c r="B2" s="291"/>
      <c r="T2" s="291"/>
    </row>
    <row r="3" spans="1:125" ht="13">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91"/>
      <c r="G33" s="291"/>
      <c r="I33" s="291"/>
    </row>
    <row r="34" spans="2:125" ht="13">
      <c r="C34" s="291"/>
      <c r="P34" s="291"/>
      <c r="R34" s="291"/>
      <c r="U34" s="291"/>
    </row>
    <row r="35" spans="2:125" ht="13">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c r="F36" s="291"/>
      <c r="H36" s="291"/>
      <c r="J36" s="291"/>
      <c r="K36" s="291"/>
      <c r="L36" s="291"/>
      <c r="M36" s="291"/>
      <c r="N36" s="291"/>
      <c r="O36" s="291"/>
      <c r="Q36" s="291"/>
      <c r="S36" s="291"/>
      <c r="V36" s="291"/>
    </row>
    <row r="37" spans="2:125" ht="13"/>
    <row r="38" spans="2:125" ht="13"/>
    <row r="39" spans="2:125" ht="13"/>
    <row r="40" spans="2:125" ht="13">
      <c r="U40" s="291"/>
    </row>
    <row r="41" spans="2:125" ht="13">
      <c r="R41" s="291"/>
    </row>
    <row r="42" spans="2:125" ht="13">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c r="Q43" s="291"/>
      <c r="S43" s="291"/>
      <c r="V43" s="291"/>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jc8egsXKl5Nq0UkazXsyfUoIcuLhK0Dm54T89MB3IclXAsVniOARbUZbA7YvqWHIW0kNPPCjUvU+zabljk8VSQ==" saltValue="kgnIf8gyd43G85rjowXr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5" zoomScaleNormal="75" zoomScaleSheetLayoutView="100" workbookViewId="0">
      <selection activeCell="M47" sqref="M47"/>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44" t="s">
        <v>3</v>
      </c>
      <c r="D47" s="1244"/>
      <c r="E47" s="1245"/>
      <c r="F47" s="11">
        <v>7.32</v>
      </c>
      <c r="G47" s="12">
        <v>6.69</v>
      </c>
      <c r="H47" s="12">
        <v>4.79</v>
      </c>
      <c r="I47" s="12">
        <v>5.14</v>
      </c>
      <c r="J47" s="13">
        <v>4.63</v>
      </c>
    </row>
    <row r="48" spans="2:10" ht="57.75" customHeight="1">
      <c r="B48" s="14"/>
      <c r="C48" s="1246" t="s">
        <v>4</v>
      </c>
      <c r="D48" s="1246"/>
      <c r="E48" s="1247"/>
      <c r="F48" s="15">
        <v>1.1599999999999999</v>
      </c>
      <c r="G48" s="16">
        <v>1.54</v>
      </c>
      <c r="H48" s="16">
        <v>1.45</v>
      </c>
      <c r="I48" s="16">
        <v>1.1499999999999999</v>
      </c>
      <c r="J48" s="17">
        <v>1.51</v>
      </c>
    </row>
    <row r="49" spans="2:10" ht="57.75" customHeight="1" thickBot="1">
      <c r="B49" s="18"/>
      <c r="C49" s="1248" t="s">
        <v>5</v>
      </c>
      <c r="D49" s="1248"/>
      <c r="E49" s="1249"/>
      <c r="F49" s="19" t="s">
        <v>568</v>
      </c>
      <c r="G49" s="20" t="s">
        <v>569</v>
      </c>
      <c r="H49" s="20" t="s">
        <v>570</v>
      </c>
      <c r="I49" s="20" t="s">
        <v>571</v>
      </c>
      <c r="J49" s="21" t="s">
        <v>572</v>
      </c>
    </row>
    <row r="50" spans="2:10" ht="13.5" customHeight="1"/>
  </sheetData>
  <sheetProtection algorithmName="SHA-512" hashValue="VaQMSFuM4OdVoaTmb1PCZuN5KwKJkuYBKQK/M/CEPEH9laMu1Hvo9nFihm8udS5cFcr16QrQJt+SyR4RZ/Rw6g==" saltValue="tmIyjHLVA+2LUX/CKccI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2021-10-21T00:07:50Z</cp:lastPrinted>
  <dcterms:created xsi:type="dcterms:W3CDTF">2021-02-05T00:31:41Z</dcterms:created>
  <dcterms:modified xsi:type="dcterms:W3CDTF">2021-10-21T02:35:11Z</dcterms:modified>
  <cp:category/>
</cp:coreProperties>
</file>